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9.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0.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12.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13.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14.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15.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16.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244.xml" ContentType="application/vnd.ms-excel.controlproperties+xml"/>
  <Override PartName="/xl/drawings/drawing27.xml" ContentType="application/vnd.openxmlformats-officedocument.drawing+xml"/>
  <Override PartName="/xl/comments2.xml" ContentType="application/vnd.openxmlformats-officedocument.spreadsheetml.comments+xml"/>
  <Override PartName="/xl/drawings/drawing28.xml" ContentType="application/vnd.openxmlformats-officedocument.drawing+xml"/>
  <Override PartName="/xl/ctrlProps/ctrlProp245.xml" ContentType="application/vnd.ms-excel.controlproperties+xml"/>
  <Override PartName="/xl/drawings/drawing29.xml" ContentType="application/vnd.openxmlformats-officedocument.drawing+xml"/>
  <Override PartName="/xl/comments3.xml" ContentType="application/vnd.openxmlformats-officedocument.spreadsheetml.comments+xml"/>
  <Override PartName="/xl/drawings/drawing30.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ctrlProps/ctrlProp271.xml" ContentType="application/vnd.ms-excel.controlproperties+xml"/>
  <Override PartName="/xl/ctrlProps/ctrlProp272.xml" ContentType="application/vnd.ms-excel.controlpropertie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orca2\plaza_area\事業フォルダ\00 R6年度\06 【一時的保存】職員作業場所\16【作業期限：0430】令和6年度省エネ・再エネ等設備導入加速化補助金　HP掲載\"/>
    </mc:Choice>
  </mc:AlternateContent>
  <xr:revisionPtr revIDLastSave="0" documentId="13_ncr:1_{FBD49258-3705-4776-971C-0A25D3BCF2B0}" xr6:coauthVersionLast="47" xr6:coauthVersionMax="47" xr10:uidLastSave="{00000000-0000-0000-0000-000000000000}"/>
  <bookViews>
    <workbookView xWindow="-108" yWindow="-108" windowWidth="23256" windowHeight="12456" tabRatio="783" xr2:uid="{91924DBA-1FA0-4F7D-9220-39E76EBA588A}"/>
  </bookViews>
  <sheets>
    <sheet name="目次 " sheetId="85" r:id="rId1"/>
    <sheet name="1_交付申請書" sheetId="30" r:id="rId2"/>
    <sheet name="1-1事業計画書（共通）" sheetId="77" r:id="rId3"/>
    <sheet name="1-1（省エネ）" sheetId="36" r:id="rId4"/>
    <sheet name="1-3行動計画書" sheetId="89" r:id="rId5"/>
    <sheet name="1-3記載例(行動計画書)" sheetId="91" r:id="rId6"/>
    <sheet name="(参考様式）エネルギー換算表" sheetId="95" r:id="rId7"/>
    <sheet name="クレジット入会届" sheetId="68" r:id="rId8"/>
    <sheet name="1-2（LED）" sheetId="73" r:id="rId9"/>
    <sheet name="1-2（LED）記入例" sheetId="74" r:id="rId10"/>
    <sheet name="交付申請ﾁｪｯｸｼｰﾄ（省エネ）" sheetId="51" r:id="rId11"/>
    <sheet name="交付申請ﾁｪｯｸｼｰﾄ（再エネ）" sheetId="52" r:id="rId12"/>
    <sheet name="1-1（発電）" sheetId="45" r:id="rId13"/>
    <sheet name="1-1（蓄電池単体)" sheetId="79" r:id="rId14"/>
    <sheet name="1-1（熱利用) " sheetId="80" r:id="rId15"/>
    <sheet name="1-1(燃料製造) " sheetId="81" r:id="rId16"/>
    <sheet name="1-1(革新的) " sheetId="82" r:id="rId17"/>
    <sheet name="1-1(自動車+V2H) " sheetId="83" r:id="rId18"/>
    <sheet name="1-1(V2H)" sheetId="84" r:id="rId19"/>
    <sheet name="様式第２号別紙1（省エネ）" sheetId="53" state="hidden" r:id="rId20"/>
    <sheet name="様式第２号別紙１（発電）" sheetId="54" state="hidden" r:id="rId21"/>
    <sheet name="様式第２号（次世代自動車＋Ｖ２Ｈ）" sheetId="55" state="hidden" r:id="rId22"/>
    <sheet name="様式第２号別紙１（蓄電池単体）" sheetId="56" state="hidden" r:id="rId23"/>
    <sheet name="様式第２号別紙１（熱利用）" sheetId="57" state="hidden" r:id="rId24"/>
    <sheet name="様式第２号別紙１（燃料製造）" sheetId="58" state="hidden" r:id="rId25"/>
    <sheet name="様式第２号別紙１（革新的）" sheetId="59" state="hidden" r:id="rId26"/>
    <sheet name="交付申請換算表" sheetId="31" state="hidden" r:id="rId27"/>
    <sheet name="役員名簿2別紙2" sheetId="38" state="hidden" r:id="rId28"/>
    <sheet name="6_実績報告書" sheetId="98" r:id="rId29"/>
    <sheet name="6-1事業報告（省エネ）" sheetId="25" r:id="rId30"/>
    <sheet name="6-3行動報告書" sheetId="92" r:id="rId31"/>
    <sheet name="6-3記載例(行動報告書)" sheetId="94" r:id="rId32"/>
    <sheet name="（参考様式）実績換算表" sheetId="96" r:id="rId33"/>
    <sheet name="6-1事業報告（再エネ）" sheetId="61" r:id="rId34"/>
    <sheet name="6-2工事証明書" sheetId="26" r:id="rId35"/>
    <sheet name="9_財産管理台帳" sheetId="16" r:id="rId36"/>
    <sheet name="実績報告ﾁｪｯｸｼｰﾄ(共通）" sheetId="88" r:id="rId37"/>
    <sheet name="交付請求書8" sheetId="13" state="hidden" r:id="rId38"/>
    <sheet name="11_交付請求書" sheetId="70" r:id="rId39"/>
    <sheet name="8_効果報告（省エネ）" sheetId="23" r:id="rId40"/>
    <sheet name="効果報告８ (再エネ)" sheetId="63" state="hidden" r:id="rId41"/>
    <sheet name="（参考様式）効果報告換算表" sheetId="97" r:id="rId42"/>
    <sheet name="8_効果報告（再エネ）" sheetId="76" r:id="rId43"/>
  </sheets>
  <externalReferences>
    <externalReference r:id="rId44"/>
  </externalReferences>
  <definedNames>
    <definedName name="_xlnm._FilterDatabase" localSheetId="18" hidden="1">'1-1(V2H)'!$A$5:$AG$29</definedName>
    <definedName name="_xlnm._FilterDatabase" localSheetId="16" hidden="1">'1-1(革新的) '!$A$5:$AG$35</definedName>
    <definedName name="_xlnm._FilterDatabase" localSheetId="17" hidden="1">'1-1(自動車+V2H) '!$A$5:$AG$41</definedName>
    <definedName name="_xlnm._FilterDatabase" localSheetId="13" hidden="1">'1-1（蓄電池単体)'!$A$5:$AG$35</definedName>
    <definedName name="_xlnm._FilterDatabase" localSheetId="14" hidden="1">'1-1（熱利用) '!$A$5:$AG$35</definedName>
    <definedName name="_xlnm._FilterDatabase" localSheetId="15" hidden="1">'1-1(燃料製造) '!$A$5:$AG$35</definedName>
    <definedName name="_xlnm._FilterDatabase" localSheetId="12" hidden="1">'1-1（発電）'!$A$5:$AG$35</definedName>
    <definedName name="_xlnm._FilterDatabase" localSheetId="23" hidden="1">'様式第２号別紙１（熱利用）'!$A$104:$AG$110</definedName>
    <definedName name="_xlnm._FilterDatabase" localSheetId="20" hidden="1">'様式第２号別紙１（発電）'!$A$13:$AG$26</definedName>
    <definedName name="ＡＡ">#REF!</definedName>
    <definedName name="ＢＢ">#REF!</definedName>
    <definedName name="ＣＣ">#REF!</definedName>
    <definedName name="ＤＤ">#REF!</definedName>
    <definedName name="ＥＥ">#REF!</definedName>
    <definedName name="ＦＦ">#REF!</definedName>
    <definedName name="ＧＧ">#REF!</definedName>
    <definedName name="ＨＨ">#REF!</definedName>
    <definedName name="ＪＪ">#REF!</definedName>
    <definedName name="Jナンバー分類">#REF!</definedName>
    <definedName name="Jバス">#REF!</definedName>
    <definedName name="J車種重量">#REF!</definedName>
    <definedName name="J小型貨物">#REF!</definedName>
    <definedName name="J乗用">#REF!</definedName>
    <definedName name="J特殊">#REF!</definedName>
    <definedName name="J特種">#REF!</definedName>
    <definedName name="J普通貨物">#REF!</definedName>
    <definedName name="ＫＫ">#REF!</definedName>
    <definedName name="ＬＬ">#REF!</definedName>
    <definedName name="ＭＭ">#REF!</definedName>
    <definedName name="ＮＮ">#REF!</definedName>
    <definedName name="ＯＯ">#REF!</definedName>
    <definedName name="ＰＰ">#REF!</definedName>
    <definedName name="_xlnm.Print_Area" localSheetId="6">'(参考様式）エネルギー換算表'!$A$1:$L$59</definedName>
    <definedName name="_xlnm.Print_Area" localSheetId="41">'（参考様式）効果報告換算表'!$A$1:$L$59</definedName>
    <definedName name="_xlnm.Print_Area" localSheetId="32">'（参考様式）実績換算表'!$A$1:$L$59</definedName>
    <definedName name="_xlnm.Print_Area" localSheetId="1">'1_交付申請書'!$A$1:$AG$61</definedName>
    <definedName name="_xlnm.Print_Area" localSheetId="18">'1-1(V2H)'!$A$1:$AG$74</definedName>
    <definedName name="_xlnm.Print_Area" localSheetId="16">'1-1(革新的) '!$A$1:$AG$102</definedName>
    <definedName name="_xlnm.Print_Area" localSheetId="17">'1-1(自動車+V2H) '!$A$1:$AG$86</definedName>
    <definedName name="_xlnm.Print_Area" localSheetId="3">'1-1（省エネ）'!$A$1:$AG$73</definedName>
    <definedName name="_xlnm.Print_Area" localSheetId="13">'1-1（蓄電池単体)'!$A$1:$AG$95</definedName>
    <definedName name="_xlnm.Print_Area" localSheetId="14">'1-1（熱利用) '!$A$1:$AG$101</definedName>
    <definedName name="_xlnm.Print_Area" localSheetId="15">'1-1(燃料製造) '!$A$1:$AG$112</definedName>
    <definedName name="_xlnm.Print_Area" localSheetId="12">'1-1（発電）'!$A$1:$AG$115</definedName>
    <definedName name="_xlnm.Print_Area" localSheetId="38">'11_交付請求書'!$A$1:$AA$39</definedName>
    <definedName name="_xlnm.Print_Area" localSheetId="2">'1-1事業計画書（共通）'!$A$1:$AG$35</definedName>
    <definedName name="_xlnm.Print_Area" localSheetId="5">'1-3記載例(行動計画書)'!$A$1:$AA$44</definedName>
    <definedName name="_xlnm.Print_Area" localSheetId="4">'1-3行動計画書'!$A$1:$AA$43</definedName>
    <definedName name="_xlnm.Print_Area" localSheetId="28">'6_実績報告書'!$A$1:$AG$38</definedName>
    <definedName name="_xlnm.Print_Area" localSheetId="33">'6-1事業報告（再エネ）'!$A$1:$AG$51</definedName>
    <definedName name="_xlnm.Print_Area" localSheetId="29">'6-1事業報告（省エネ）'!$A$1:$AG$56</definedName>
    <definedName name="_xlnm.Print_Area" localSheetId="34">'6-2工事証明書'!$A$1:$AG$30</definedName>
    <definedName name="_xlnm.Print_Area" localSheetId="31">'6-3記載例(行動報告書)'!$A$1:$AB$62</definedName>
    <definedName name="_xlnm.Print_Area" localSheetId="30">'6-3行動報告書'!$A$1:$AB$61</definedName>
    <definedName name="_xlnm.Print_Area" localSheetId="42">'8_効果報告（再エネ）'!$A$1:$AG$34</definedName>
    <definedName name="_xlnm.Print_Area" localSheetId="39">'8_効果報告（省エネ）'!$A$1:$AG$34</definedName>
    <definedName name="_xlnm.Print_Area" localSheetId="35">'9_財産管理台帳'!$A$1:$AL$35</definedName>
    <definedName name="_xlnm.Print_Area" localSheetId="7">クレジット入会届!$A$1:$E$20</definedName>
    <definedName name="_xlnm.Print_Area" localSheetId="11">'交付申請ﾁｪｯｸｼｰﾄ（再エネ）'!$A$1:$E$44</definedName>
    <definedName name="_xlnm.Print_Area" localSheetId="10">'交付申請ﾁｪｯｸｼｰﾄ（省エネ）'!$A$1:$D$51</definedName>
    <definedName name="_xlnm.Print_Area" localSheetId="26">交付申請換算表!$A$1:$L$55</definedName>
    <definedName name="_xlnm.Print_Area" localSheetId="40">'効果報告８ (再エネ)'!$A$1:$AG$33</definedName>
    <definedName name="_xlnm.Print_Area" localSheetId="36">'実績報告ﾁｪｯｸｼｰﾄ(共通）'!$A$1:$D$25</definedName>
    <definedName name="_xlnm.Print_Area" localSheetId="27">役員名簿2別紙2!$A$1:$AG$44</definedName>
    <definedName name="_xlnm.Print_Area" localSheetId="21">'様式第２号（次世代自動車＋Ｖ２Ｈ）'!$A$1:$AG$110</definedName>
    <definedName name="_xlnm.Print_Area" localSheetId="25">'様式第２号別紙１（革新的）'!$A$1:$AG$110</definedName>
    <definedName name="_xlnm.Print_Area" localSheetId="19">'様式第２号別紙1（省エネ）'!$A$1:$AG$74</definedName>
    <definedName name="_xlnm.Print_Area" localSheetId="22">'様式第２号別紙１（蓄電池単体）'!$A$1:$AG$110</definedName>
    <definedName name="_xlnm.Print_Area" localSheetId="23">'様式第２号別紙１（熱利用）'!$A$1:$AG$113</definedName>
    <definedName name="_xlnm.Print_Area" localSheetId="24">'様式第２号別紙１（燃料製造）'!$A$1:$AG$116</definedName>
    <definedName name="_xlnm.Print_Area" localSheetId="20">'様式第２号別紙１（発電）'!$A$1:$AG$120</definedName>
    <definedName name="ＱＱ">#REF!</definedName>
    <definedName name="ＲＲ">#REF!</definedName>
    <definedName name="ＳＳ">#REF!</definedName>
    <definedName name="ＴＴ">#REF!</definedName>
    <definedName name="かな">[1]プルダウン!$C$2:$C$49</definedName>
    <definedName name="ナンバー分類" localSheetId="28">#REF!</definedName>
    <definedName name="ナンバー分類">#REF!</definedName>
    <definedName name="バス" localSheetId="28">#REF!</definedName>
    <definedName name="バス">#REF!</definedName>
    <definedName name="型式">[1]プルダウン!$A$2:$A$973</definedName>
    <definedName name="作成変更">INDIRECT([1]様式８号!#REF!)</definedName>
    <definedName name="使用の本拠">[1]プルダウン!$D$2:$D$9</definedName>
    <definedName name="事業場コード">[1]プルダウン!$B$2:$B$51</definedName>
    <definedName name="車種重量" localSheetId="28">#REF!</definedName>
    <definedName name="車種重量">#REF!</definedName>
    <definedName name="車種重量２" localSheetId="28">#REF!</definedName>
    <definedName name="車種重量２">#REF!</definedName>
    <definedName name="小型貨物" localSheetId="28">#REF!</definedName>
    <definedName name="小型貨物">#REF!</definedName>
    <definedName name="乗用">#REF!</definedName>
    <definedName name="前段後段">INDIRECT([1]様式８号!#REF!)</definedName>
    <definedName name="特殊" localSheetId="28">#REF!</definedName>
    <definedName name="特殊">#REF!</definedName>
    <definedName name="特種">#REF!</definedName>
    <definedName name="排出係数表">[1]排出係数!$A$4:$I$1537</definedName>
    <definedName name="排出係数表ＣＯ２">[1]排出係数!#REF!</definedName>
    <definedName name="表題作成変更">INDIRECT([1]様式８号!#REF!)</definedName>
    <definedName name="普通貨物" localSheetId="28">#REF!</definedName>
    <definedName name="普通貨物">#REF!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95" l="1"/>
  <c r="G23" i="97"/>
  <c r="N39" i="45"/>
  <c r="B22" i="92" l="1"/>
  <c r="B13" i="92"/>
  <c r="V38" i="92"/>
  <c r="V39" i="92"/>
  <c r="V40" i="92"/>
  <c r="V41" i="92"/>
  <c r="V29" i="92"/>
  <c r="V30" i="92"/>
  <c r="V31" i="92"/>
  <c r="V32" i="92"/>
  <c r="I38" i="92"/>
  <c r="I39" i="92"/>
  <c r="I40" i="92"/>
  <c r="I41" i="92"/>
  <c r="I29" i="92"/>
  <c r="I30" i="92"/>
  <c r="I31" i="92"/>
  <c r="I32" i="92"/>
  <c r="D41" i="92"/>
  <c r="D40" i="92"/>
  <c r="D39" i="92"/>
  <c r="D38" i="92"/>
  <c r="V37" i="92"/>
  <c r="I37" i="92"/>
  <c r="D37" i="92"/>
  <c r="V28" i="92"/>
  <c r="I28" i="92"/>
  <c r="D29" i="92"/>
  <c r="D30" i="92"/>
  <c r="D31" i="92"/>
  <c r="D32" i="92"/>
  <c r="D28" i="92"/>
  <c r="E22" i="92"/>
  <c r="B19" i="92"/>
  <c r="B20" i="92"/>
  <c r="B21" i="92"/>
  <c r="B18" i="92"/>
  <c r="B12" i="92"/>
  <c r="E13" i="92"/>
  <c r="B11" i="92"/>
  <c r="B10" i="92"/>
  <c r="B9" i="92"/>
  <c r="B8" i="92"/>
  <c r="B7" i="92"/>
  <c r="L57" i="45" l="1"/>
  <c r="AS51" i="25"/>
  <c r="AP51" i="25"/>
  <c r="J39" i="97"/>
  <c r="I39" i="97"/>
  <c r="E23" i="96"/>
  <c r="E39" i="96"/>
  <c r="K39" i="96" s="1"/>
  <c r="M39" i="96" s="1"/>
  <c r="J39" i="96"/>
  <c r="I39" i="96"/>
  <c r="J39" i="95"/>
  <c r="G39" i="95"/>
  <c r="O29" i="23"/>
  <c r="E39" i="97" l="1"/>
  <c r="F39" i="96"/>
  <c r="G39" i="96"/>
  <c r="L39" i="96"/>
  <c r="V15" i="98"/>
  <c r="V14" i="98"/>
  <c r="V13" i="98"/>
  <c r="V11" i="98"/>
  <c r="W10" i="98"/>
  <c r="G39" i="97" l="1"/>
  <c r="K39" i="97"/>
  <c r="F39" i="97"/>
  <c r="D5" i="97"/>
  <c r="D4" i="97"/>
  <c r="D5" i="96"/>
  <c r="D4" i="96"/>
  <c r="D5" i="95"/>
  <c r="F54" i="97"/>
  <c r="I46" i="97"/>
  <c r="H46" i="97"/>
  <c r="J45" i="97"/>
  <c r="J46" i="97" s="1"/>
  <c r="I45" i="97"/>
  <c r="J43" i="97"/>
  <c r="I43" i="97"/>
  <c r="J42" i="97"/>
  <c r="I42" i="97"/>
  <c r="E42" i="97"/>
  <c r="J41" i="97"/>
  <c r="I41" i="97"/>
  <c r="E41" i="97"/>
  <c r="J40" i="97"/>
  <c r="I40" i="97"/>
  <c r="J38" i="97"/>
  <c r="I38" i="97"/>
  <c r="J37" i="97"/>
  <c r="I37" i="97"/>
  <c r="J36" i="97"/>
  <c r="I36" i="97"/>
  <c r="E36" i="97"/>
  <c r="J35" i="97"/>
  <c r="I35" i="97"/>
  <c r="J34" i="97"/>
  <c r="I34" i="97"/>
  <c r="J33" i="97"/>
  <c r="I33" i="97"/>
  <c r="E33" i="97"/>
  <c r="J32" i="97"/>
  <c r="I32" i="97"/>
  <c r="J31" i="97"/>
  <c r="I31" i="97"/>
  <c r="J30" i="97"/>
  <c r="I30" i="97"/>
  <c r="E30" i="97"/>
  <c r="J29" i="97"/>
  <c r="I29" i="97"/>
  <c r="J28" i="97"/>
  <c r="I28" i="97"/>
  <c r="J27" i="97"/>
  <c r="I27" i="97"/>
  <c r="E27" i="97"/>
  <c r="J26" i="97"/>
  <c r="I26" i="97"/>
  <c r="J25" i="97"/>
  <c r="I25" i="97"/>
  <c r="J24" i="97"/>
  <c r="I24" i="97"/>
  <c r="I23" i="97"/>
  <c r="E23" i="97"/>
  <c r="F23" i="97" s="1"/>
  <c r="I22" i="97"/>
  <c r="J21" i="97"/>
  <c r="I21" i="97"/>
  <c r="F21" i="97"/>
  <c r="E21" i="97"/>
  <c r="K21" i="97" s="1"/>
  <c r="J20" i="97"/>
  <c r="I20" i="97"/>
  <c r="J19" i="97"/>
  <c r="I19" i="97"/>
  <c r="J18" i="97"/>
  <c r="I18" i="97"/>
  <c r="E18" i="97"/>
  <c r="K18" i="97" s="1"/>
  <c r="M18" i="97" s="1"/>
  <c r="J17" i="97"/>
  <c r="I17" i="97"/>
  <c r="J16" i="97"/>
  <c r="I16" i="97"/>
  <c r="L15" i="97"/>
  <c r="J15" i="97"/>
  <c r="I15" i="97"/>
  <c r="E15" i="97"/>
  <c r="K15" i="97" s="1"/>
  <c r="M15" i="97" s="1"/>
  <c r="J14" i="97"/>
  <c r="I14" i="97"/>
  <c r="J13" i="97"/>
  <c r="I13" i="97"/>
  <c r="J12" i="97"/>
  <c r="I12" i="97"/>
  <c r="E12" i="97"/>
  <c r="K12" i="97" s="1"/>
  <c r="M12" i="97" s="1"/>
  <c r="F54" i="96"/>
  <c r="E53" i="96"/>
  <c r="E53" i="97" s="1"/>
  <c r="E52" i="96"/>
  <c r="H46" i="96"/>
  <c r="I45" i="96"/>
  <c r="I46" i="96" s="1"/>
  <c r="E45" i="96"/>
  <c r="F45" i="96" s="1"/>
  <c r="I43" i="96"/>
  <c r="E43" i="96"/>
  <c r="I42" i="96"/>
  <c r="E42" i="96"/>
  <c r="I41" i="96"/>
  <c r="E41" i="96"/>
  <c r="I40" i="96"/>
  <c r="E40" i="96"/>
  <c r="I38" i="96"/>
  <c r="E38" i="96"/>
  <c r="J37" i="96"/>
  <c r="I37" i="96"/>
  <c r="E37" i="96"/>
  <c r="I36" i="96"/>
  <c r="E36" i="96"/>
  <c r="I35" i="96"/>
  <c r="G35" i="96"/>
  <c r="E35" i="96"/>
  <c r="J34" i="96"/>
  <c r="I34" i="96"/>
  <c r="E34" i="96"/>
  <c r="J33" i="96"/>
  <c r="I33" i="96"/>
  <c r="E33" i="96"/>
  <c r="I32" i="96"/>
  <c r="E32" i="96"/>
  <c r="J31" i="96"/>
  <c r="I31" i="96"/>
  <c r="E31" i="96"/>
  <c r="I30" i="96"/>
  <c r="E30" i="96"/>
  <c r="J29" i="96"/>
  <c r="I29" i="96"/>
  <c r="E29" i="96"/>
  <c r="J28" i="96"/>
  <c r="I28" i="96"/>
  <c r="E28" i="96"/>
  <c r="I27" i="96"/>
  <c r="E27" i="96"/>
  <c r="J26" i="96"/>
  <c r="I26" i="96"/>
  <c r="G26" i="96"/>
  <c r="E26" i="96"/>
  <c r="M25" i="96"/>
  <c r="K25" i="96"/>
  <c r="J25" i="96"/>
  <c r="I25" i="96"/>
  <c r="E25" i="96"/>
  <c r="I24" i="96"/>
  <c r="E24" i="96"/>
  <c r="K24" i="96" s="1"/>
  <c r="M24" i="96" s="1"/>
  <c r="K23" i="96"/>
  <c r="M23" i="96" s="1"/>
  <c r="I23" i="96"/>
  <c r="F23" i="96"/>
  <c r="I22" i="96"/>
  <c r="G22" i="96"/>
  <c r="E22" i="96"/>
  <c r="K21" i="96"/>
  <c r="M21" i="96" s="1"/>
  <c r="J21" i="96"/>
  <c r="I21" i="96"/>
  <c r="F21" i="96"/>
  <c r="L21" i="96" s="1"/>
  <c r="E21" i="96"/>
  <c r="J20" i="96"/>
  <c r="I20" i="96"/>
  <c r="G20" i="96"/>
  <c r="E20" i="96"/>
  <c r="K19" i="96"/>
  <c r="M19" i="96" s="1"/>
  <c r="I19" i="96"/>
  <c r="E19" i="96"/>
  <c r="K18" i="96"/>
  <c r="M18" i="96" s="1"/>
  <c r="J18" i="96"/>
  <c r="I18" i="96"/>
  <c r="G18" i="96"/>
  <c r="F18" i="96"/>
  <c r="L18" i="96" s="1"/>
  <c r="E18" i="96"/>
  <c r="L17" i="96"/>
  <c r="I17" i="96"/>
  <c r="G17" i="96"/>
  <c r="F17" i="96"/>
  <c r="E17" i="96"/>
  <c r="I16" i="96"/>
  <c r="G16" i="96"/>
  <c r="E16" i="96"/>
  <c r="M15" i="96"/>
  <c r="L15" i="96"/>
  <c r="K15" i="96"/>
  <c r="J15" i="96"/>
  <c r="I15" i="96"/>
  <c r="F15" i="96"/>
  <c r="E15" i="96"/>
  <c r="J14" i="96"/>
  <c r="I14" i="96"/>
  <c r="E14" i="96"/>
  <c r="K13" i="96"/>
  <c r="M13" i="96" s="1"/>
  <c r="I13" i="96"/>
  <c r="E13" i="96"/>
  <c r="K12" i="96"/>
  <c r="M12" i="96" s="1"/>
  <c r="J12" i="96"/>
  <c r="I12" i="96"/>
  <c r="F12" i="96"/>
  <c r="E12" i="96"/>
  <c r="F54" i="95"/>
  <c r="E54" i="95"/>
  <c r="H46" i="95"/>
  <c r="E46" i="95"/>
  <c r="K45" i="95"/>
  <c r="L45" i="95" s="1"/>
  <c r="L46" i="95" s="1"/>
  <c r="J45" i="95"/>
  <c r="I45" i="95"/>
  <c r="I46" i="95" s="1"/>
  <c r="G45" i="95"/>
  <c r="G46" i="95" s="1"/>
  <c r="G46" i="96" s="1"/>
  <c r="F45" i="95"/>
  <c r="F46" i="95" s="1"/>
  <c r="K43" i="95"/>
  <c r="M43" i="95" s="1"/>
  <c r="J43" i="95"/>
  <c r="J43" i="96" s="1"/>
  <c r="I43" i="95"/>
  <c r="G43" i="95"/>
  <c r="G43" i="96" s="1"/>
  <c r="F43" i="95"/>
  <c r="M42" i="95"/>
  <c r="L42" i="95"/>
  <c r="K42" i="95"/>
  <c r="J42" i="95"/>
  <c r="J42" i="96" s="1"/>
  <c r="I42" i="95"/>
  <c r="G42" i="95"/>
  <c r="G42" i="96" s="1"/>
  <c r="F42" i="95"/>
  <c r="K41" i="95"/>
  <c r="M41" i="95" s="1"/>
  <c r="J41" i="95"/>
  <c r="J41" i="96" s="1"/>
  <c r="I41" i="95"/>
  <c r="G41" i="95"/>
  <c r="G41" i="96" s="1"/>
  <c r="F41" i="95"/>
  <c r="K40" i="95"/>
  <c r="M40" i="95" s="1"/>
  <c r="J40" i="95"/>
  <c r="J40" i="96" s="1"/>
  <c r="I40" i="95"/>
  <c r="G40" i="95"/>
  <c r="G40" i="96" s="1"/>
  <c r="F40" i="95"/>
  <c r="K39" i="95"/>
  <c r="M39" i="95" s="1"/>
  <c r="I39" i="95"/>
  <c r="F39" i="95"/>
  <c r="K38" i="95"/>
  <c r="L38" i="95" s="1"/>
  <c r="J38" i="95"/>
  <c r="J38" i="96" s="1"/>
  <c r="I38" i="95"/>
  <c r="G38" i="95"/>
  <c r="G38" i="96" s="1"/>
  <c r="F38" i="95"/>
  <c r="K37" i="95"/>
  <c r="M37" i="95" s="1"/>
  <c r="J37" i="95"/>
  <c r="I37" i="95"/>
  <c r="G37" i="95"/>
  <c r="G37" i="96" s="1"/>
  <c r="F37" i="95"/>
  <c r="K36" i="95"/>
  <c r="M36" i="95" s="1"/>
  <c r="J36" i="95"/>
  <c r="J36" i="96" s="1"/>
  <c r="I36" i="95"/>
  <c r="G36" i="95"/>
  <c r="G36" i="96" s="1"/>
  <c r="F36" i="95"/>
  <c r="K35" i="95"/>
  <c r="L35" i="95" s="1"/>
  <c r="J35" i="95"/>
  <c r="J35" i="96" s="1"/>
  <c r="I35" i="95"/>
  <c r="G35" i="95"/>
  <c r="F35" i="95"/>
  <c r="K34" i="95"/>
  <c r="J34" i="95"/>
  <c r="I34" i="95"/>
  <c r="G34" i="95"/>
  <c r="G34" i="96" s="1"/>
  <c r="F34" i="95"/>
  <c r="M33" i="95"/>
  <c r="L33" i="95"/>
  <c r="K33" i="95"/>
  <c r="J33" i="95"/>
  <c r="I33" i="95"/>
  <c r="G33" i="95"/>
  <c r="G33" i="96" s="1"/>
  <c r="F33" i="95"/>
  <c r="K32" i="95"/>
  <c r="L32" i="95" s="1"/>
  <c r="J32" i="95"/>
  <c r="J32" i="96" s="1"/>
  <c r="I32" i="95"/>
  <c r="G32" i="95"/>
  <c r="G32" i="96" s="1"/>
  <c r="F32" i="95"/>
  <c r="K31" i="95"/>
  <c r="M31" i="95" s="1"/>
  <c r="J31" i="95"/>
  <c r="I31" i="95"/>
  <c r="G31" i="95"/>
  <c r="G31" i="96" s="1"/>
  <c r="F31" i="95"/>
  <c r="M30" i="95"/>
  <c r="L30" i="95"/>
  <c r="K30" i="95"/>
  <c r="J30" i="95"/>
  <c r="J30" i="96" s="1"/>
  <c r="I30" i="95"/>
  <c r="G30" i="95"/>
  <c r="G30" i="96" s="1"/>
  <c r="F30" i="95"/>
  <c r="M29" i="95"/>
  <c r="K29" i="95"/>
  <c r="L29" i="95" s="1"/>
  <c r="J29" i="95"/>
  <c r="I29" i="95"/>
  <c r="G29" i="95"/>
  <c r="G29" i="96" s="1"/>
  <c r="F29" i="95"/>
  <c r="L28" i="95"/>
  <c r="K28" i="95"/>
  <c r="M28" i="95" s="1"/>
  <c r="J28" i="95"/>
  <c r="I28" i="95"/>
  <c r="G28" i="95"/>
  <c r="G28" i="96" s="1"/>
  <c r="F28" i="95"/>
  <c r="M27" i="95"/>
  <c r="L27" i="95"/>
  <c r="K27" i="95"/>
  <c r="J27" i="95"/>
  <c r="J27" i="96" s="1"/>
  <c r="I27" i="95"/>
  <c r="G27" i="95"/>
  <c r="G27" i="96" s="1"/>
  <c r="F27" i="95"/>
  <c r="K26" i="95"/>
  <c r="L26" i="95" s="1"/>
  <c r="J26" i="95"/>
  <c r="I26" i="95"/>
  <c r="G26" i="95"/>
  <c r="F26" i="95"/>
  <c r="K25" i="95"/>
  <c r="M25" i="95" s="1"/>
  <c r="J25" i="95"/>
  <c r="I25" i="95"/>
  <c r="G25" i="95"/>
  <c r="G25" i="96" s="1"/>
  <c r="F25" i="95"/>
  <c r="M24" i="95"/>
  <c r="K24" i="95"/>
  <c r="L24" i="95" s="1"/>
  <c r="J24" i="95"/>
  <c r="J24" i="96" s="1"/>
  <c r="I24" i="95"/>
  <c r="G24" i="95"/>
  <c r="G24" i="96" s="1"/>
  <c r="F24" i="95"/>
  <c r="K23" i="95"/>
  <c r="L23" i="95" s="1"/>
  <c r="J23" i="95"/>
  <c r="J23" i="97" s="1"/>
  <c r="I23" i="95"/>
  <c r="G23" i="95"/>
  <c r="G23" i="96" s="1"/>
  <c r="F23" i="95"/>
  <c r="K22" i="95"/>
  <c r="M22" i="95" s="1"/>
  <c r="J22" i="95"/>
  <c r="I22" i="95"/>
  <c r="G22" i="95"/>
  <c r="G22" i="97" s="1"/>
  <c r="F22" i="95"/>
  <c r="K21" i="95"/>
  <c r="J21" i="95"/>
  <c r="I21" i="95"/>
  <c r="G21" i="95"/>
  <c r="G21" i="96" s="1"/>
  <c r="F21" i="95"/>
  <c r="M20" i="95"/>
  <c r="L20" i="95"/>
  <c r="K20" i="95"/>
  <c r="J20" i="95"/>
  <c r="I20" i="95"/>
  <c r="G20" i="95"/>
  <c r="F20" i="95"/>
  <c r="M19" i="95"/>
  <c r="K19" i="95"/>
  <c r="L19" i="95" s="1"/>
  <c r="J19" i="95"/>
  <c r="J19" i="96" s="1"/>
  <c r="I19" i="95"/>
  <c r="G19" i="95"/>
  <c r="G19" i="96" s="1"/>
  <c r="F19" i="95"/>
  <c r="K18" i="95"/>
  <c r="M18" i="95" s="1"/>
  <c r="J18" i="95"/>
  <c r="I18" i="95"/>
  <c r="G18" i="95"/>
  <c r="F18" i="95"/>
  <c r="M17" i="95"/>
  <c r="K17" i="95"/>
  <c r="L17" i="95" s="1"/>
  <c r="J17" i="95"/>
  <c r="J17" i="96" s="1"/>
  <c r="I17" i="95"/>
  <c r="G17" i="95"/>
  <c r="F17" i="95"/>
  <c r="M16" i="95"/>
  <c r="K16" i="95"/>
  <c r="L16" i="95" s="1"/>
  <c r="J16" i="95"/>
  <c r="J16" i="96" s="1"/>
  <c r="I16" i="95"/>
  <c r="G16" i="95"/>
  <c r="F16" i="95"/>
  <c r="K15" i="95"/>
  <c r="M15" i="95" s="1"/>
  <c r="J15" i="95"/>
  <c r="I15" i="95"/>
  <c r="G15" i="95"/>
  <c r="G15" i="96" s="1"/>
  <c r="F15" i="95"/>
  <c r="M14" i="95"/>
  <c r="L14" i="95"/>
  <c r="K14" i="95"/>
  <c r="J14" i="95"/>
  <c r="I14" i="95"/>
  <c r="G14" i="95"/>
  <c r="G14" i="96" s="1"/>
  <c r="F14" i="95"/>
  <c r="K13" i="95"/>
  <c r="L13" i="95" s="1"/>
  <c r="J13" i="95"/>
  <c r="J13" i="96" s="1"/>
  <c r="I13" i="95"/>
  <c r="G13" i="95"/>
  <c r="G13" i="96" s="1"/>
  <c r="F13" i="95"/>
  <c r="K12" i="95"/>
  <c r="M12" i="95" s="1"/>
  <c r="J12" i="95"/>
  <c r="I12" i="95"/>
  <c r="G12" i="95"/>
  <c r="F12" i="95"/>
  <c r="L39" i="97" l="1"/>
  <c r="M39" i="97"/>
  <c r="K46" i="95"/>
  <c r="L39" i="95"/>
  <c r="L45" i="96"/>
  <c r="L46" i="96" s="1"/>
  <c r="E46" i="96"/>
  <c r="F46" i="96"/>
  <c r="G45" i="96"/>
  <c r="M45" i="95"/>
  <c r="M46" i="95" s="1"/>
  <c r="E45" i="97"/>
  <c r="K45" i="96"/>
  <c r="M45" i="96" s="1"/>
  <c r="M46" i="96" s="1"/>
  <c r="G44" i="95"/>
  <c r="G44" i="96" s="1"/>
  <c r="G47" i="96" s="1"/>
  <c r="F50" i="96" s="1"/>
  <c r="L12" i="96"/>
  <c r="I44" i="95"/>
  <c r="I47" i="95" s="1"/>
  <c r="I49" i="95" s="1"/>
  <c r="L41" i="95"/>
  <c r="G12" i="96"/>
  <c r="K31" i="96"/>
  <c r="M31" i="96" s="1"/>
  <c r="F31" i="96"/>
  <c r="L31" i="96" s="1"/>
  <c r="E31" i="97"/>
  <c r="E24" i="97"/>
  <c r="K36" i="97"/>
  <c r="G36" i="97"/>
  <c r="F36" i="97"/>
  <c r="J44" i="95"/>
  <c r="L37" i="95"/>
  <c r="F24" i="96"/>
  <c r="L24" i="96" s="1"/>
  <c r="L31" i="95"/>
  <c r="M35" i="95"/>
  <c r="L43" i="95"/>
  <c r="J22" i="96"/>
  <c r="J22" i="97"/>
  <c r="J44" i="97" s="1"/>
  <c r="J47" i="97" s="1"/>
  <c r="I50" i="97" s="1"/>
  <c r="E52" i="97"/>
  <c r="E54" i="97" s="1"/>
  <c r="E54" i="96"/>
  <c r="M21" i="97"/>
  <c r="L21" i="97"/>
  <c r="K33" i="97"/>
  <c r="G33" i="97"/>
  <c r="F33" i="97"/>
  <c r="K32" i="96"/>
  <c r="M32" i="96" s="1"/>
  <c r="F32" i="96"/>
  <c r="L32" i="96" s="1"/>
  <c r="E32" i="97"/>
  <c r="L18" i="95"/>
  <c r="L22" i="95"/>
  <c r="I44" i="96"/>
  <c r="I47" i="96" s="1"/>
  <c r="E20" i="97"/>
  <c r="K20" i="96"/>
  <c r="M20" i="96" s="1"/>
  <c r="K43" i="96"/>
  <c r="M43" i="96" s="1"/>
  <c r="F43" i="96"/>
  <c r="L43" i="96" s="1"/>
  <c r="E43" i="97"/>
  <c r="M26" i="95"/>
  <c r="J45" i="96"/>
  <c r="J46" i="95"/>
  <c r="J46" i="96" s="1"/>
  <c r="F20" i="96"/>
  <c r="L20" i="96" s="1"/>
  <c r="K29" i="96"/>
  <c r="M29" i="96" s="1"/>
  <c r="F29" i="96"/>
  <c r="L29" i="96" s="1"/>
  <c r="E29" i="97"/>
  <c r="L18" i="97"/>
  <c r="K30" i="97"/>
  <c r="G30" i="97"/>
  <c r="F30" i="97"/>
  <c r="M21" i="95"/>
  <c r="L21" i="95"/>
  <c r="K40" i="96"/>
  <c r="M40" i="96" s="1"/>
  <c r="F40" i="96"/>
  <c r="L40" i="96" s="1"/>
  <c r="E40" i="97"/>
  <c r="K42" i="97"/>
  <c r="G42" i="97"/>
  <c r="F42" i="97"/>
  <c r="E14" i="97"/>
  <c r="K14" i="96"/>
  <c r="M14" i="96" s="1"/>
  <c r="F16" i="96"/>
  <c r="L16" i="96" s="1"/>
  <c r="E16" i="97"/>
  <c r="K16" i="96"/>
  <c r="M16" i="96" s="1"/>
  <c r="K26" i="96"/>
  <c r="M26" i="96" s="1"/>
  <c r="F26" i="96"/>
  <c r="L26" i="96" s="1"/>
  <c r="E26" i="97"/>
  <c r="M13" i="95"/>
  <c r="M32" i="95"/>
  <c r="L15" i="95"/>
  <c r="M34" i="95"/>
  <c r="L34" i="95"/>
  <c r="F44" i="95"/>
  <c r="F47" i="95" s="1"/>
  <c r="F14" i="96"/>
  <c r="L14" i="96" s="1"/>
  <c r="K37" i="96"/>
  <c r="M37" i="96" s="1"/>
  <c r="F37" i="96"/>
  <c r="L37" i="96" s="1"/>
  <c r="E37" i="97"/>
  <c r="K27" i="97"/>
  <c r="G27" i="97"/>
  <c r="F27" i="97"/>
  <c r="J23" i="96"/>
  <c r="K34" i="96"/>
  <c r="M34" i="96" s="1"/>
  <c r="F34" i="96"/>
  <c r="L34" i="96" s="1"/>
  <c r="E34" i="97"/>
  <c r="K35" i="96"/>
  <c r="M35" i="96" s="1"/>
  <c r="F35" i="96"/>
  <c r="L35" i="96" s="1"/>
  <c r="F22" i="96"/>
  <c r="L22" i="96" s="1"/>
  <c r="E22" i="97"/>
  <c r="F27" i="96"/>
  <c r="L27" i="96" s="1"/>
  <c r="K27" i="96"/>
  <c r="M27" i="96" s="1"/>
  <c r="K38" i="96"/>
  <c r="M38" i="96" s="1"/>
  <c r="F38" i="96"/>
  <c r="L38" i="96" s="1"/>
  <c r="L36" i="95"/>
  <c r="F30" i="96"/>
  <c r="L30" i="96" s="1"/>
  <c r="K30" i="96"/>
  <c r="M30" i="96" s="1"/>
  <c r="K41" i="96"/>
  <c r="M41" i="96" s="1"/>
  <c r="F41" i="96"/>
  <c r="L41" i="96" s="1"/>
  <c r="I44" i="97"/>
  <c r="I47" i="97" s="1"/>
  <c r="L12" i="95"/>
  <c r="L25" i="95"/>
  <c r="M38" i="95"/>
  <c r="F13" i="96"/>
  <c r="L13" i="96" s="1"/>
  <c r="E13" i="97"/>
  <c r="F33" i="96"/>
  <c r="L33" i="96" s="1"/>
  <c r="K33" i="96"/>
  <c r="M33" i="96" s="1"/>
  <c r="L40" i="95"/>
  <c r="E17" i="97"/>
  <c r="K17" i="96"/>
  <c r="M17" i="96" s="1"/>
  <c r="K22" i="96"/>
  <c r="M22" i="96" s="1"/>
  <c r="F25" i="96"/>
  <c r="L25" i="96" s="1"/>
  <c r="E25" i="97"/>
  <c r="F36" i="96"/>
  <c r="L36" i="96" s="1"/>
  <c r="K36" i="96"/>
  <c r="M36" i="96" s="1"/>
  <c r="L12" i="97"/>
  <c r="F19" i="96"/>
  <c r="L19" i="96" s="1"/>
  <c r="E19" i="97"/>
  <c r="L23" i="96"/>
  <c r="K28" i="96"/>
  <c r="M28" i="96" s="1"/>
  <c r="F28" i="96"/>
  <c r="L28" i="96" s="1"/>
  <c r="E28" i="97"/>
  <c r="F42" i="96"/>
  <c r="L42" i="96" s="1"/>
  <c r="K42" i="96"/>
  <c r="M42" i="96" s="1"/>
  <c r="E35" i="97"/>
  <c r="E38" i="97"/>
  <c r="G41" i="97"/>
  <c r="F41" i="97"/>
  <c r="K41" i="97"/>
  <c r="K23" i="97"/>
  <c r="F12" i="97"/>
  <c r="F15" i="97"/>
  <c r="F18" i="97"/>
  <c r="G12" i="97"/>
  <c r="G15" i="97"/>
  <c r="G18" i="97"/>
  <c r="G21" i="97"/>
  <c r="K46" i="96" l="1"/>
  <c r="I49" i="97"/>
  <c r="V26" i="23"/>
  <c r="M44" i="96"/>
  <c r="M47" i="96" s="1"/>
  <c r="L50" i="96" s="1"/>
  <c r="G47" i="95"/>
  <c r="F50" i="95" s="1"/>
  <c r="F45" i="97"/>
  <c r="F46" i="97" s="1"/>
  <c r="G45" i="97"/>
  <c r="G46" i="97" s="1"/>
  <c r="K45" i="97"/>
  <c r="L45" i="97" s="1"/>
  <c r="L46" i="97" s="1"/>
  <c r="F49" i="95"/>
  <c r="V34" i="36"/>
  <c r="E46" i="97"/>
  <c r="K46" i="97" s="1"/>
  <c r="M44" i="95"/>
  <c r="M47" i="95" s="1"/>
  <c r="L50" i="95" s="1"/>
  <c r="I49" i="96"/>
  <c r="V30" i="25"/>
  <c r="F14" i="97"/>
  <c r="K14" i="97"/>
  <c r="G14" i="97"/>
  <c r="G29" i="97"/>
  <c r="F29" i="97"/>
  <c r="K29" i="97"/>
  <c r="L36" i="97"/>
  <c r="M36" i="97"/>
  <c r="K25" i="97"/>
  <c r="F25" i="97"/>
  <c r="G25" i="97"/>
  <c r="K31" i="97"/>
  <c r="F31" i="97"/>
  <c r="G31" i="97"/>
  <c r="K37" i="97"/>
  <c r="F37" i="97"/>
  <c r="G37" i="97"/>
  <c r="K40" i="97"/>
  <c r="F40" i="97"/>
  <c r="G40" i="97"/>
  <c r="G32" i="97"/>
  <c r="F32" i="97"/>
  <c r="K32" i="97"/>
  <c r="G26" i="97"/>
  <c r="F26" i="97"/>
  <c r="K26" i="97"/>
  <c r="F17" i="97"/>
  <c r="F44" i="97" s="1"/>
  <c r="K17" i="97"/>
  <c r="G17" i="97"/>
  <c r="K19" i="97"/>
  <c r="G19" i="97"/>
  <c r="F19" i="97"/>
  <c r="M41" i="97"/>
  <c r="L41" i="97"/>
  <c r="K43" i="97"/>
  <c r="F43" i="97"/>
  <c r="G43" i="97"/>
  <c r="L30" i="97"/>
  <c r="M30" i="97"/>
  <c r="G35" i="97"/>
  <c r="F35" i="97"/>
  <c r="K35" i="97"/>
  <c r="F20" i="97"/>
  <c r="G20" i="97"/>
  <c r="K20" i="97"/>
  <c r="L44" i="95"/>
  <c r="L47" i="95" s="1"/>
  <c r="K24" i="97"/>
  <c r="G24" i="97"/>
  <c r="G44" i="97" s="1"/>
  <c r="F24" i="97"/>
  <c r="K28" i="97"/>
  <c r="F28" i="97"/>
  <c r="G28" i="97"/>
  <c r="K22" i="97"/>
  <c r="F22" i="97"/>
  <c r="L27" i="97"/>
  <c r="M27" i="97"/>
  <c r="L42" i="97"/>
  <c r="M42" i="97"/>
  <c r="L23" i="97"/>
  <c r="M23" i="97"/>
  <c r="K34" i="97"/>
  <c r="F34" i="97"/>
  <c r="G34" i="97"/>
  <c r="K16" i="97"/>
  <c r="G16" i="97"/>
  <c r="F16" i="97"/>
  <c r="L33" i="97"/>
  <c r="M33" i="97"/>
  <c r="L44" i="96"/>
  <c r="L47" i="96" s="1"/>
  <c r="L49" i="96" s="1"/>
  <c r="J44" i="96"/>
  <c r="J47" i="96" s="1"/>
  <c r="I50" i="96" s="1"/>
  <c r="J47" i="95"/>
  <c r="I50" i="95" s="1"/>
  <c r="F44" i="96"/>
  <c r="F47" i="96" s="1"/>
  <c r="G38" i="97"/>
  <c r="F38" i="97"/>
  <c r="K38" i="97"/>
  <c r="K13" i="97"/>
  <c r="G13" i="97"/>
  <c r="F13" i="97"/>
  <c r="M45" i="97" l="1"/>
  <c r="M46" i="97" s="1"/>
  <c r="G47" i="97"/>
  <c r="F50" i="97" s="1"/>
  <c r="L49" i="95"/>
  <c r="V35" i="36"/>
  <c r="F47" i="97"/>
  <c r="F49" i="96"/>
  <c r="V29" i="25"/>
  <c r="M31" i="97"/>
  <c r="L31" i="97"/>
  <c r="M32" i="97"/>
  <c r="L32" i="97"/>
  <c r="L13" i="97"/>
  <c r="M13" i="97"/>
  <c r="M28" i="97"/>
  <c r="L28" i="97"/>
  <c r="M37" i="97"/>
  <c r="L37" i="97"/>
  <c r="L24" i="97"/>
  <c r="M24" i="97"/>
  <c r="M26" i="97"/>
  <c r="L26" i="97"/>
  <c r="M14" i="97"/>
  <c r="L14" i="97"/>
  <c r="M43" i="97"/>
  <c r="L43" i="97"/>
  <c r="L16" i="97"/>
  <c r="M16" i="97"/>
  <c r="M20" i="97"/>
  <c r="L20" i="97"/>
  <c r="M38" i="97"/>
  <c r="L38" i="97"/>
  <c r="M25" i="97"/>
  <c r="L25" i="97"/>
  <c r="L22" i="97"/>
  <c r="M22" i="97"/>
  <c r="M34" i="97"/>
  <c r="L34" i="97"/>
  <c r="L35" i="97"/>
  <c r="M35" i="97"/>
  <c r="L19" i="97"/>
  <c r="M19" i="97"/>
  <c r="M40" i="97"/>
  <c r="L40" i="97"/>
  <c r="M29" i="97"/>
  <c r="L29" i="97"/>
  <c r="M17" i="97"/>
  <c r="L17" i="97"/>
  <c r="F49" i="97" l="1"/>
  <c r="V25" i="23"/>
  <c r="M44" i="97"/>
  <c r="M47" i="97" s="1"/>
  <c r="L50" i="97" s="1"/>
  <c r="L44" i="97"/>
  <c r="L47" i="97" s="1"/>
  <c r="L49" i="97" s="1"/>
  <c r="AV65" i="79" l="1"/>
  <c r="AV64" i="79"/>
  <c r="AP90" i="45"/>
  <c r="AP89" i="45"/>
  <c r="AP86" i="45"/>
  <c r="AP87" i="45"/>
  <c r="AP88" i="45"/>
  <c r="AP85" i="45"/>
  <c r="AP84" i="45"/>
  <c r="AB49" i="45"/>
  <c r="U68" i="79" l="1"/>
  <c r="M65" i="79"/>
  <c r="AL5" i="77"/>
  <c r="AL11" i="77"/>
  <c r="AL10" i="77"/>
  <c r="AL8" i="77"/>
  <c r="AL6" i="77"/>
  <c r="AL7" i="77"/>
  <c r="F5" i="77" l="1"/>
  <c r="D2" i="88" l="1"/>
  <c r="J39" i="70"/>
  <c r="J38" i="70"/>
  <c r="J37" i="70"/>
  <c r="W35" i="70"/>
  <c r="W34" i="70"/>
  <c r="J35" i="70"/>
  <c r="J34" i="70"/>
  <c r="V15" i="76"/>
  <c r="V14" i="76"/>
  <c r="V13" i="76"/>
  <c r="V11" i="76"/>
  <c r="W10" i="76"/>
  <c r="V15" i="23"/>
  <c r="V14" i="23"/>
  <c r="V13" i="23"/>
  <c r="V11" i="23"/>
  <c r="W10" i="23"/>
  <c r="M21" i="25"/>
  <c r="B12" i="68"/>
  <c r="R63" i="84" l="1"/>
  <c r="M26" i="84" s="1"/>
  <c r="K63" i="84"/>
  <c r="M25" i="84" s="1"/>
  <c r="J55" i="84"/>
  <c r="M27" i="84"/>
  <c r="AK11" i="77" s="1"/>
  <c r="F4" i="84"/>
  <c r="R76" i="83"/>
  <c r="M38" i="83" s="1"/>
  <c r="K76" i="83"/>
  <c r="M37" i="83" s="1"/>
  <c r="J68" i="83"/>
  <c r="M39" i="83"/>
  <c r="AK10" i="77" s="1"/>
  <c r="F4" i="83"/>
  <c r="J57" i="82"/>
  <c r="B57" i="82"/>
  <c r="V57" i="82" s="1"/>
  <c r="AC49" i="82"/>
  <c r="R91" i="82"/>
  <c r="M31" i="82" s="1"/>
  <c r="K91" i="82"/>
  <c r="M30" i="82" s="1"/>
  <c r="J83" i="82"/>
  <c r="M32" i="82"/>
  <c r="AK9" i="77" s="1"/>
  <c r="F4" i="82"/>
  <c r="AK7" i="77"/>
  <c r="AB51" i="81"/>
  <c r="R99" i="81"/>
  <c r="M31" i="81" s="1"/>
  <c r="K99" i="81"/>
  <c r="M30" i="81" s="1"/>
  <c r="J91" i="81"/>
  <c r="M32" i="81"/>
  <c r="AK8" i="77" s="1"/>
  <c r="F4" i="81"/>
  <c r="M32" i="80"/>
  <c r="AB48" i="80"/>
  <c r="R88" i="80"/>
  <c r="M31" i="80" s="1"/>
  <c r="K88" i="80"/>
  <c r="M30" i="80" s="1"/>
  <c r="J80" i="80"/>
  <c r="F4" i="80"/>
  <c r="U85" i="45"/>
  <c r="S27" i="16"/>
  <c r="M5" i="77"/>
  <c r="D82" i="45"/>
  <c r="D65" i="79" l="1"/>
  <c r="U64" i="79" s="1"/>
  <c r="R84" i="79"/>
  <c r="U67" i="79" s="1"/>
  <c r="K84" i="79"/>
  <c r="M30" i="79" s="1"/>
  <c r="J76" i="79"/>
  <c r="F4" i="79"/>
  <c r="M32" i="79" l="1"/>
  <c r="AA68" i="79"/>
  <c r="AA67" i="79"/>
  <c r="M31" i="79"/>
  <c r="AA64" i="79" l="1"/>
  <c r="AK6" i="77"/>
  <c r="J17" i="77" s="1"/>
  <c r="U81" i="45" l="1"/>
  <c r="M82" i="45"/>
  <c r="F4" i="45"/>
  <c r="F4" i="36"/>
  <c r="O16" i="77"/>
  <c r="O17" i="77"/>
  <c r="AL4" i="77"/>
  <c r="O15" i="77" s="1"/>
  <c r="K6" i="77" l="1"/>
  <c r="G6" i="77"/>
  <c r="F4" i="77"/>
  <c r="V25" i="76"/>
  <c r="V27" i="76" s="1"/>
  <c r="O29" i="76"/>
  <c r="AQ34" i="76"/>
  <c r="AQ35" i="76" s="1"/>
  <c r="V28" i="76" l="1"/>
  <c r="AQ36" i="76"/>
  <c r="D2" i="52"/>
  <c r="D2" i="51"/>
  <c r="M15" i="26"/>
  <c r="M22" i="25"/>
  <c r="M5" i="25"/>
  <c r="M4" i="25"/>
  <c r="G26" i="74"/>
  <c r="N26" i="74"/>
  <c r="G26" i="73"/>
  <c r="N26" i="73"/>
  <c r="A57" i="45" l="1"/>
  <c r="Z57" i="45" l="1"/>
  <c r="S12" i="16" l="1"/>
  <c r="S13" i="16"/>
  <c r="S14" i="16"/>
  <c r="S15" i="16"/>
  <c r="S16" i="16"/>
  <c r="S17" i="16"/>
  <c r="S18" i="16"/>
  <c r="S19" i="16"/>
  <c r="S20" i="16"/>
  <c r="S21" i="16"/>
  <c r="S22" i="16"/>
  <c r="S23" i="16"/>
  <c r="S24" i="16"/>
  <c r="S25" i="16"/>
  <c r="S26" i="16"/>
  <c r="S11" i="16"/>
  <c r="R101" i="45" l="1"/>
  <c r="U84" i="45" l="1"/>
  <c r="M31" i="45"/>
  <c r="R65" i="36"/>
  <c r="AB43" i="36" s="1"/>
  <c r="AA85" i="45" l="1"/>
  <c r="AA84" i="45"/>
  <c r="AA81" i="45"/>
  <c r="M32" i="45"/>
  <c r="AK5" i="77" s="1"/>
  <c r="J16" i="77" s="1"/>
  <c r="J93" i="45"/>
  <c r="O28" i="63" l="1"/>
  <c r="J31" i="61" l="1"/>
  <c r="J37" i="25"/>
  <c r="J39" i="25" s="1"/>
  <c r="K53" i="25" s="1"/>
  <c r="R47" i="61"/>
  <c r="K47" i="61"/>
  <c r="J32" i="61"/>
  <c r="J33" i="61" l="1"/>
  <c r="A2" i="59" l="1"/>
  <c r="A3" i="59"/>
  <c r="AG3" i="59"/>
  <c r="A4" i="59"/>
  <c r="A5" i="59"/>
  <c r="A6" i="59"/>
  <c r="F6" i="59"/>
  <c r="H6" i="59"/>
  <c r="R6" i="59"/>
  <c r="A7" i="59"/>
  <c r="F7" i="59"/>
  <c r="N7" i="59"/>
  <c r="R7" i="59"/>
  <c r="V7" i="59"/>
  <c r="W7" i="59"/>
  <c r="X7" i="59"/>
  <c r="AC7" i="59"/>
  <c r="AG7" i="59"/>
  <c r="A8" i="59"/>
  <c r="F8" i="59"/>
  <c r="A9" i="59"/>
  <c r="F9" i="59"/>
  <c r="Q9" i="59"/>
  <c r="V9" i="59"/>
  <c r="A10" i="59"/>
  <c r="F10" i="59"/>
  <c r="Q10" i="59"/>
  <c r="V10" i="59"/>
  <c r="A11" i="59"/>
  <c r="F11" i="59"/>
  <c r="A12" i="59"/>
  <c r="B12" i="59"/>
  <c r="C12" i="59"/>
  <c r="D12" i="59"/>
  <c r="E12" i="59"/>
  <c r="F12" i="59"/>
  <c r="G12" i="59"/>
  <c r="H12" i="59"/>
  <c r="I12" i="59"/>
  <c r="J12" i="59"/>
  <c r="K12" i="59"/>
  <c r="L12" i="59"/>
  <c r="M12" i="59"/>
  <c r="N12" i="59"/>
  <c r="O12" i="59"/>
  <c r="P12" i="59"/>
  <c r="Q12" i="59"/>
  <c r="R12" i="59"/>
  <c r="S12" i="59"/>
  <c r="T12" i="59"/>
  <c r="U12" i="59"/>
  <c r="V12" i="59"/>
  <c r="W12" i="59"/>
  <c r="X12" i="59"/>
  <c r="Y12" i="59"/>
  <c r="Z12" i="59"/>
  <c r="AA12" i="59"/>
  <c r="AB12" i="59"/>
  <c r="AC12" i="59"/>
  <c r="AD12" i="59"/>
  <c r="AE12" i="59"/>
  <c r="AF12" i="59"/>
  <c r="AG12" i="59"/>
  <c r="A13" i="59"/>
  <c r="A14" i="59"/>
  <c r="K14" i="59"/>
  <c r="L14" i="59"/>
  <c r="M14" i="59"/>
  <c r="N14" i="59"/>
  <c r="O14" i="59"/>
  <c r="P14" i="59"/>
  <c r="Q14" i="59"/>
  <c r="R14" i="59"/>
  <c r="S14" i="59"/>
  <c r="T14" i="59"/>
  <c r="U14" i="59"/>
  <c r="V14" i="59"/>
  <c r="W14" i="59"/>
  <c r="X14" i="59"/>
  <c r="Y14" i="59"/>
  <c r="Z14" i="59"/>
  <c r="AA14" i="59"/>
  <c r="AB14" i="59"/>
  <c r="AC14" i="59"/>
  <c r="AD14" i="59"/>
  <c r="AE14" i="59"/>
  <c r="AF14" i="59"/>
  <c r="AG14" i="59"/>
  <c r="A15" i="59"/>
  <c r="B15" i="59"/>
  <c r="K15" i="59"/>
  <c r="L15" i="59"/>
  <c r="A16" i="59"/>
  <c r="B16" i="59"/>
  <c r="K16" i="59"/>
  <c r="L16" i="59"/>
  <c r="N16" i="59"/>
  <c r="A17" i="59"/>
  <c r="K17" i="59"/>
  <c r="L17" i="59"/>
  <c r="N17" i="59"/>
  <c r="A18" i="59"/>
  <c r="K18" i="59"/>
  <c r="L18" i="59"/>
  <c r="M18" i="59"/>
  <c r="T18" i="59"/>
  <c r="A19" i="59"/>
  <c r="K19" i="59"/>
  <c r="L19" i="59"/>
  <c r="M19" i="59"/>
  <c r="T19" i="59"/>
  <c r="A20" i="59"/>
  <c r="B20" i="59"/>
  <c r="K20" i="59"/>
  <c r="L20" i="59"/>
  <c r="A21" i="59"/>
  <c r="B21" i="59"/>
  <c r="K21" i="59"/>
  <c r="L21" i="59"/>
  <c r="A22" i="59"/>
  <c r="B22" i="59"/>
  <c r="K22" i="59"/>
  <c r="L22" i="59"/>
  <c r="N22" i="59"/>
  <c r="A23" i="59"/>
  <c r="K23" i="59"/>
  <c r="L23" i="59"/>
  <c r="N23" i="59"/>
  <c r="A24" i="59"/>
  <c r="K24" i="59"/>
  <c r="L24" i="59"/>
  <c r="M24" i="59"/>
  <c r="T24" i="59"/>
  <c r="A25" i="59"/>
  <c r="K25" i="59"/>
  <c r="L25" i="59"/>
  <c r="M25" i="59"/>
  <c r="T25" i="59"/>
  <c r="A26" i="59"/>
  <c r="K26" i="59"/>
  <c r="L26" i="59"/>
  <c r="P26" i="59"/>
  <c r="A27" i="59"/>
  <c r="A31" i="59"/>
  <c r="O31" i="59"/>
  <c r="P31" i="59"/>
  <c r="Q31" i="59"/>
  <c r="R31" i="59"/>
  <c r="S31" i="59"/>
  <c r="T31" i="59"/>
  <c r="U31" i="59"/>
  <c r="V31" i="59"/>
  <c r="W31" i="59"/>
  <c r="X31" i="59"/>
  <c r="Y31" i="59"/>
  <c r="Z31" i="59"/>
  <c r="AA31" i="59"/>
  <c r="AB31" i="59"/>
  <c r="AC31" i="59"/>
  <c r="AD31" i="59"/>
  <c r="AE31" i="59"/>
  <c r="AF31" i="59"/>
  <c r="AG31" i="59"/>
  <c r="A32" i="59"/>
  <c r="B32" i="59"/>
  <c r="M32" i="59"/>
  <c r="N32" i="59"/>
  <c r="A33" i="59"/>
  <c r="B33" i="59"/>
  <c r="M33" i="59"/>
  <c r="N33" i="59"/>
  <c r="A34" i="59"/>
  <c r="B34" i="59"/>
  <c r="M34" i="59"/>
  <c r="N34" i="59"/>
  <c r="AA34" i="59"/>
  <c r="A35" i="59"/>
  <c r="B35" i="59"/>
  <c r="M35" i="59"/>
  <c r="N35" i="59"/>
  <c r="AA35" i="59"/>
  <c r="A36" i="59"/>
  <c r="B36" i="59"/>
  <c r="M36" i="59"/>
  <c r="N36" i="59"/>
  <c r="AA36" i="59"/>
  <c r="A37" i="59"/>
  <c r="B37" i="59"/>
  <c r="M37" i="59"/>
  <c r="N37" i="59"/>
  <c r="A38" i="59"/>
  <c r="M38" i="59"/>
  <c r="N38" i="59"/>
  <c r="O38" i="59"/>
  <c r="P38" i="59"/>
  <c r="Q38" i="59"/>
  <c r="R38" i="59"/>
  <c r="S38" i="59"/>
  <c r="T38" i="59"/>
  <c r="U38" i="59"/>
  <c r="V38" i="59"/>
  <c r="W38" i="59"/>
  <c r="X38" i="59"/>
  <c r="Y38" i="59"/>
  <c r="Z38" i="59"/>
  <c r="AA38" i="59"/>
  <c r="AB38" i="59"/>
  <c r="AC38" i="59"/>
  <c r="AD38" i="59"/>
  <c r="AE38" i="59"/>
  <c r="AF38" i="59"/>
  <c r="AG38" i="59"/>
  <c r="A39" i="59"/>
  <c r="A41" i="59"/>
  <c r="N41" i="59"/>
  <c r="O41" i="59"/>
  <c r="P41" i="59"/>
  <c r="Q41" i="59"/>
  <c r="R41" i="59"/>
  <c r="S41" i="59"/>
  <c r="T41" i="59"/>
  <c r="U41" i="59"/>
  <c r="V41" i="59"/>
  <c r="W41" i="59"/>
  <c r="X41" i="59"/>
  <c r="Y41" i="59"/>
  <c r="Z41" i="59"/>
  <c r="AA41" i="59"/>
  <c r="AB41" i="59"/>
  <c r="AC41" i="59"/>
  <c r="AD41" i="59"/>
  <c r="AE41" i="59"/>
  <c r="AF41" i="59"/>
  <c r="AG41" i="59"/>
  <c r="A42" i="59"/>
  <c r="B42" i="59"/>
  <c r="M42" i="59"/>
  <c r="N42" i="59"/>
  <c r="AA42" i="59"/>
  <c r="A43" i="59"/>
  <c r="B43" i="59"/>
  <c r="M43" i="59"/>
  <c r="N43" i="59"/>
  <c r="O43" i="59"/>
  <c r="Q43" i="59"/>
  <c r="V43" i="59"/>
  <c r="X43" i="59"/>
  <c r="AE43" i="59"/>
  <c r="A44" i="59"/>
  <c r="S44" i="59"/>
  <c r="T44" i="59"/>
  <c r="U44" i="59"/>
  <c r="V44" i="59"/>
  <c r="W44" i="59"/>
  <c r="X44" i="59"/>
  <c r="Y44" i="59"/>
  <c r="Z44" i="59"/>
  <c r="AA44" i="59"/>
  <c r="AB44" i="59"/>
  <c r="AC44" i="59"/>
  <c r="AD44" i="59"/>
  <c r="AE44" i="59"/>
  <c r="AF44" i="59"/>
  <c r="AG44" i="59"/>
  <c r="A45" i="59"/>
  <c r="B45" i="59"/>
  <c r="P45" i="59"/>
  <c r="Q45" i="59"/>
  <c r="A46" i="59"/>
  <c r="B46" i="59"/>
  <c r="P46" i="59"/>
  <c r="Q46" i="59"/>
  <c r="AB46" i="59"/>
  <c r="AG46" i="59"/>
  <c r="A47" i="59"/>
  <c r="B47" i="59"/>
  <c r="P47" i="59"/>
  <c r="Q47" i="59"/>
  <c r="A48" i="59"/>
  <c r="B48" i="59"/>
  <c r="P48" i="59"/>
  <c r="Q48" i="59"/>
  <c r="A49" i="59"/>
  <c r="W49" i="59"/>
  <c r="X49" i="59"/>
  <c r="Y49" i="59"/>
  <c r="Z49" i="59"/>
  <c r="AA49" i="59"/>
  <c r="AB49" i="59"/>
  <c r="AC49" i="59"/>
  <c r="AD49" i="59"/>
  <c r="AE49" i="59"/>
  <c r="AF49" i="59"/>
  <c r="AG49" i="59"/>
  <c r="A50" i="59"/>
  <c r="B50" i="59"/>
  <c r="AG50" i="59"/>
  <c r="A51" i="59"/>
  <c r="H51" i="59"/>
  <c r="P51" i="59"/>
  <c r="R51" i="59"/>
  <c r="AB51" i="59"/>
  <c r="AG51" i="59"/>
  <c r="A52" i="59"/>
  <c r="W52" i="59"/>
  <c r="X52" i="59"/>
  <c r="Y52" i="59"/>
  <c r="Z52" i="59"/>
  <c r="AA52" i="59"/>
  <c r="AB52" i="59"/>
  <c r="AC52" i="59"/>
  <c r="AD52" i="59"/>
  <c r="AE52" i="59"/>
  <c r="AF52" i="59"/>
  <c r="AG52" i="59"/>
  <c r="A53" i="59"/>
  <c r="B53" i="59"/>
  <c r="Z53" i="59"/>
  <c r="AA53" i="59"/>
  <c r="AB53" i="59"/>
  <c r="AC53" i="59"/>
  <c r="AD53" i="59"/>
  <c r="AE53" i="59"/>
  <c r="AF53" i="59"/>
  <c r="AG53" i="59"/>
  <c r="A54" i="59"/>
  <c r="A59" i="59"/>
  <c r="W59" i="59"/>
  <c r="X59" i="59"/>
  <c r="Y59" i="59"/>
  <c r="Z59" i="59"/>
  <c r="AA59" i="59"/>
  <c r="AB59" i="59"/>
  <c r="AC59" i="59"/>
  <c r="AD59" i="59"/>
  <c r="AE59" i="59"/>
  <c r="AF59" i="59"/>
  <c r="AG59" i="59"/>
  <c r="A60" i="59"/>
  <c r="B60" i="59"/>
  <c r="C60" i="59"/>
  <c r="D60" i="59"/>
  <c r="V60" i="59"/>
  <c r="AB60" i="59"/>
  <c r="AC60" i="59"/>
  <c r="AD60" i="59"/>
  <c r="AE60" i="59"/>
  <c r="AF60" i="59"/>
  <c r="AG60" i="59"/>
  <c r="A61" i="59"/>
  <c r="B61" i="59"/>
  <c r="C61" i="59"/>
  <c r="D61" i="59"/>
  <c r="F61" i="59"/>
  <c r="H61" i="59"/>
  <c r="J61" i="59"/>
  <c r="L61" i="59"/>
  <c r="N61" i="59"/>
  <c r="P61" i="59"/>
  <c r="R61" i="59"/>
  <c r="T61" i="59"/>
  <c r="V61" i="59"/>
  <c r="X61" i="59"/>
  <c r="Z61" i="59"/>
  <c r="AB61" i="59"/>
  <c r="AC61" i="59"/>
  <c r="AD61" i="59"/>
  <c r="AE61" i="59"/>
  <c r="AF61" i="59"/>
  <c r="AG61" i="59"/>
  <c r="A62" i="59"/>
  <c r="B62" i="59"/>
  <c r="C62" i="59"/>
  <c r="D62" i="59"/>
  <c r="F62" i="59"/>
  <c r="H62" i="59"/>
  <c r="J62" i="59"/>
  <c r="L62" i="59"/>
  <c r="N62" i="59"/>
  <c r="P62" i="59"/>
  <c r="R62" i="59"/>
  <c r="T62" i="59"/>
  <c r="V62" i="59"/>
  <c r="X62" i="59"/>
  <c r="Z62" i="59"/>
  <c r="AB62" i="59"/>
  <c r="AC62" i="59"/>
  <c r="AD62" i="59"/>
  <c r="AE62" i="59"/>
  <c r="AF62" i="59"/>
  <c r="AG62" i="59"/>
  <c r="A63" i="59"/>
  <c r="B63" i="59"/>
  <c r="C63" i="59"/>
  <c r="AB63" i="59"/>
  <c r="AC63" i="59"/>
  <c r="AD63" i="59"/>
  <c r="AE63" i="59"/>
  <c r="AF63" i="59"/>
  <c r="AG63" i="59"/>
  <c r="A64" i="59"/>
  <c r="B64" i="59"/>
  <c r="C64" i="59"/>
  <c r="D64" i="59"/>
  <c r="E64" i="59"/>
  <c r="F64" i="59"/>
  <c r="G64" i="59"/>
  <c r="H64" i="59"/>
  <c r="I64" i="59"/>
  <c r="J64" i="59"/>
  <c r="K64" i="59"/>
  <c r="L64" i="59"/>
  <c r="M64" i="59"/>
  <c r="N64" i="59"/>
  <c r="O64" i="59"/>
  <c r="P64" i="59"/>
  <c r="Q64" i="59"/>
  <c r="R64" i="59"/>
  <c r="S64" i="59"/>
  <c r="T64" i="59"/>
  <c r="U64" i="59"/>
  <c r="V64" i="59"/>
  <c r="W64" i="59"/>
  <c r="X64" i="59"/>
  <c r="Y64" i="59"/>
  <c r="Z64" i="59"/>
  <c r="AA64" i="59"/>
  <c r="AB64" i="59"/>
  <c r="AC64" i="59"/>
  <c r="AD64" i="59"/>
  <c r="AE64" i="59"/>
  <c r="AF64" i="59"/>
  <c r="AG64" i="59"/>
  <c r="A65" i="59"/>
  <c r="W65" i="59"/>
  <c r="X65" i="59"/>
  <c r="Y65" i="59"/>
  <c r="Z65" i="59"/>
  <c r="AA65" i="59"/>
  <c r="AB65" i="59"/>
  <c r="AC65" i="59"/>
  <c r="AD65" i="59"/>
  <c r="AE65" i="59"/>
  <c r="AF65" i="59"/>
  <c r="AG65" i="59"/>
  <c r="A66" i="59"/>
  <c r="B66" i="59"/>
  <c r="L66" i="59"/>
  <c r="M66" i="59"/>
  <c r="X66" i="59"/>
  <c r="AG66" i="59"/>
  <c r="A67" i="59"/>
  <c r="B67" i="59"/>
  <c r="L67" i="59"/>
  <c r="M67" i="59"/>
  <c r="X67" i="59"/>
  <c r="AG67" i="59"/>
  <c r="A68" i="59"/>
  <c r="B68" i="59"/>
  <c r="L68" i="59"/>
  <c r="M68" i="59"/>
  <c r="N68" i="59"/>
  <c r="O68" i="59"/>
  <c r="P68" i="59"/>
  <c r="Q68" i="59"/>
  <c r="R68" i="59"/>
  <c r="S68" i="59"/>
  <c r="T68" i="59"/>
  <c r="U68" i="59"/>
  <c r="V68" i="59"/>
  <c r="W68" i="59"/>
  <c r="X68" i="59"/>
  <c r="Y68" i="59"/>
  <c r="Z68" i="59"/>
  <c r="AA68" i="59"/>
  <c r="AB68" i="59"/>
  <c r="AC68" i="59"/>
  <c r="AD68" i="59"/>
  <c r="AE68" i="59"/>
  <c r="AF68" i="59"/>
  <c r="AG68" i="59"/>
  <c r="A69" i="59"/>
  <c r="U69" i="59"/>
  <c r="V69" i="59"/>
  <c r="W69" i="59"/>
  <c r="X69" i="59"/>
  <c r="Y69" i="59"/>
  <c r="Z69" i="59"/>
  <c r="AA69" i="59"/>
  <c r="AB69" i="59"/>
  <c r="AG69" i="59"/>
  <c r="A70" i="59"/>
  <c r="J70" i="59"/>
  <c r="S70" i="59"/>
  <c r="A71" i="59"/>
  <c r="B71" i="59"/>
  <c r="I71" i="59"/>
  <c r="J71" i="59"/>
  <c r="S71" i="59"/>
  <c r="A72" i="59"/>
  <c r="B72" i="59"/>
  <c r="I72" i="59"/>
  <c r="J72" i="59"/>
  <c r="S72" i="59"/>
  <c r="A73" i="59"/>
  <c r="B73" i="59"/>
  <c r="I73" i="59"/>
  <c r="S73" i="59"/>
  <c r="A74" i="59"/>
  <c r="B74" i="59"/>
  <c r="I74" i="59"/>
  <c r="J74" i="59"/>
  <c r="S74" i="59"/>
  <c r="A75" i="59"/>
  <c r="B75" i="59"/>
  <c r="I75" i="59"/>
  <c r="S75" i="59"/>
  <c r="A76" i="59"/>
  <c r="S76" i="59"/>
  <c r="A77" i="59"/>
  <c r="B77" i="59"/>
  <c r="C77" i="59"/>
  <c r="D77" i="59"/>
  <c r="E77" i="59"/>
  <c r="F77" i="59"/>
  <c r="G77" i="59"/>
  <c r="H77" i="59"/>
  <c r="I77" i="59"/>
  <c r="J77" i="59"/>
  <c r="K77" i="59"/>
  <c r="L77" i="59"/>
  <c r="M77" i="59"/>
  <c r="N77" i="59"/>
  <c r="O77" i="59"/>
  <c r="P77" i="59"/>
  <c r="Q77" i="59"/>
  <c r="R77" i="59"/>
  <c r="S77" i="59"/>
  <c r="T77" i="59"/>
  <c r="U77" i="59"/>
  <c r="V77" i="59"/>
  <c r="W77" i="59"/>
  <c r="X77" i="59"/>
  <c r="Y77" i="59"/>
  <c r="Z77" i="59"/>
  <c r="AA77" i="59"/>
  <c r="AB77" i="59"/>
  <c r="AC77" i="59"/>
  <c r="AD77" i="59"/>
  <c r="AE77" i="59"/>
  <c r="AF77" i="59"/>
  <c r="AG77" i="59"/>
  <c r="A78" i="59"/>
  <c r="H78" i="59"/>
  <c r="I78" i="59"/>
  <c r="J78" i="59"/>
  <c r="K78" i="59"/>
  <c r="L78" i="59"/>
  <c r="M78" i="59"/>
  <c r="N78" i="59"/>
  <c r="O78" i="59"/>
  <c r="P78" i="59"/>
  <c r="Q78" i="59"/>
  <c r="R78" i="59"/>
  <c r="S78" i="59"/>
  <c r="T78" i="59"/>
  <c r="U78" i="59"/>
  <c r="V78" i="59"/>
  <c r="W78" i="59"/>
  <c r="X78" i="59"/>
  <c r="Y78" i="59"/>
  <c r="Z78" i="59"/>
  <c r="AA78" i="59"/>
  <c r="AG78" i="59"/>
  <c r="A79" i="59"/>
  <c r="F79" i="59"/>
  <c r="K79" i="59"/>
  <c r="R79" i="59"/>
  <c r="Y79" i="59"/>
  <c r="A80" i="59"/>
  <c r="F80" i="59"/>
  <c r="K80" i="59"/>
  <c r="R80" i="59"/>
  <c r="Y80" i="59"/>
  <c r="A81" i="59"/>
  <c r="F81" i="59"/>
  <c r="K81" i="59"/>
  <c r="R81" i="59"/>
  <c r="Y81" i="59"/>
  <c r="A82" i="59"/>
  <c r="F82" i="59"/>
  <c r="K82" i="59"/>
  <c r="R82" i="59"/>
  <c r="Y82" i="59"/>
  <c r="A83" i="59"/>
  <c r="F83" i="59"/>
  <c r="K83" i="59"/>
  <c r="R83" i="59"/>
  <c r="Y83" i="59"/>
  <c r="A84" i="59"/>
  <c r="Y84" i="59"/>
  <c r="A85" i="59"/>
  <c r="W85" i="59"/>
  <c r="X85" i="59"/>
  <c r="Y85" i="59"/>
  <c r="Z85" i="59"/>
  <c r="AA85" i="59"/>
  <c r="AB85" i="59"/>
  <c r="AC85" i="59"/>
  <c r="AD85" i="59"/>
  <c r="AE85" i="59"/>
  <c r="AF85" i="59"/>
  <c r="AG85" i="59"/>
  <c r="A86" i="59"/>
  <c r="A88" i="59"/>
  <c r="AG88" i="59"/>
  <c r="A89" i="59"/>
  <c r="B89" i="59"/>
  <c r="AG89" i="59"/>
  <c r="A90" i="59"/>
  <c r="A92" i="59"/>
  <c r="AA92" i="59"/>
  <c r="AB92" i="59"/>
  <c r="AC92" i="59"/>
  <c r="AD92" i="59"/>
  <c r="AE92" i="59"/>
  <c r="AF92" i="59"/>
  <c r="AG92" i="59"/>
  <c r="A93" i="59"/>
  <c r="B93" i="59"/>
  <c r="AG93" i="59"/>
  <c r="A94" i="59"/>
  <c r="A96" i="59"/>
  <c r="A97" i="59"/>
  <c r="AG97" i="59"/>
  <c r="A98" i="59"/>
  <c r="C98" i="59"/>
  <c r="F98" i="59"/>
  <c r="H98" i="59"/>
  <c r="A99" i="59"/>
  <c r="B99" i="59"/>
  <c r="H99" i="59"/>
  <c r="I99" i="59"/>
  <c r="A100" i="59"/>
  <c r="AE100" i="59"/>
  <c r="AF100" i="59"/>
  <c r="AG100" i="59"/>
  <c r="A101" i="59"/>
  <c r="B101" i="59"/>
  <c r="K101" i="59"/>
  <c r="L101" i="59"/>
  <c r="A102" i="59"/>
  <c r="B102" i="59"/>
  <c r="K102" i="59"/>
  <c r="L102" i="59"/>
  <c r="A103" i="59"/>
  <c r="B103" i="59"/>
  <c r="K103" i="59"/>
  <c r="L103" i="59"/>
  <c r="N103" i="59"/>
  <c r="Q103" i="59"/>
  <c r="S103" i="59"/>
  <c r="V103" i="59"/>
  <c r="A104" i="59"/>
  <c r="B104" i="59"/>
  <c r="K104" i="59"/>
  <c r="L104" i="59"/>
  <c r="A105" i="59"/>
  <c r="B105" i="59"/>
  <c r="K105" i="59"/>
  <c r="L105" i="59"/>
  <c r="A106" i="59"/>
  <c r="B106" i="59"/>
  <c r="K106" i="59"/>
  <c r="L106" i="59"/>
  <c r="A107" i="59"/>
  <c r="B107" i="59"/>
  <c r="C107" i="59"/>
  <c r="D107" i="59"/>
  <c r="E107" i="59"/>
  <c r="F107" i="59"/>
  <c r="G107" i="59"/>
  <c r="H107" i="59"/>
  <c r="I107" i="59"/>
  <c r="J107" i="59"/>
  <c r="K107" i="59"/>
  <c r="L107" i="59"/>
  <c r="M107" i="59"/>
  <c r="N107" i="59"/>
  <c r="O107" i="59"/>
  <c r="P107" i="59"/>
  <c r="Q107" i="59"/>
  <c r="R107" i="59"/>
  <c r="S107" i="59"/>
  <c r="T107" i="59"/>
  <c r="U107" i="59"/>
  <c r="V107" i="59"/>
  <c r="W107" i="59"/>
  <c r="X107" i="59"/>
  <c r="Y107" i="59"/>
  <c r="Z107" i="59"/>
  <c r="AA107" i="59"/>
  <c r="AB107" i="59"/>
  <c r="AC107" i="59"/>
  <c r="AD107" i="59"/>
  <c r="AE107" i="59"/>
  <c r="AF107" i="59"/>
  <c r="AG107" i="59"/>
  <c r="A108" i="59"/>
  <c r="AG108" i="59"/>
  <c r="A109" i="59"/>
  <c r="B109" i="59"/>
  <c r="AG109" i="59"/>
  <c r="A110" i="59"/>
  <c r="AG110" i="59"/>
  <c r="B37" i="58"/>
  <c r="A2" i="58"/>
  <c r="A3" i="58"/>
  <c r="A4" i="58"/>
  <c r="A5" i="58"/>
  <c r="A6" i="58"/>
  <c r="F6" i="58"/>
  <c r="H6" i="58"/>
  <c r="R6" i="58"/>
  <c r="A7" i="58"/>
  <c r="F7" i="58"/>
  <c r="N7" i="58"/>
  <c r="R7" i="58"/>
  <c r="V7" i="58"/>
  <c r="W7" i="58"/>
  <c r="X7" i="58"/>
  <c r="AC7" i="58"/>
  <c r="AG7" i="58"/>
  <c r="A8" i="58"/>
  <c r="F8" i="58"/>
  <c r="A9" i="58"/>
  <c r="F9" i="58"/>
  <c r="Q9" i="58"/>
  <c r="V9" i="58"/>
  <c r="A10" i="58"/>
  <c r="F10" i="58"/>
  <c r="Q10" i="58"/>
  <c r="V10" i="58"/>
  <c r="A11" i="58"/>
  <c r="F11" i="58"/>
  <c r="A12" i="58"/>
  <c r="B12" i="58"/>
  <c r="C12" i="58"/>
  <c r="D12" i="58"/>
  <c r="E12" i="58"/>
  <c r="F12" i="58"/>
  <c r="G12" i="58"/>
  <c r="H12" i="58"/>
  <c r="I12" i="58"/>
  <c r="J12" i="58"/>
  <c r="K12" i="58"/>
  <c r="L12" i="58"/>
  <c r="M12" i="58"/>
  <c r="N12" i="58"/>
  <c r="O12" i="58"/>
  <c r="P12" i="58"/>
  <c r="Q12" i="58"/>
  <c r="R12" i="58"/>
  <c r="S12" i="58"/>
  <c r="T12" i="58"/>
  <c r="U12" i="58"/>
  <c r="V12" i="58"/>
  <c r="W12" i="58"/>
  <c r="X12" i="58"/>
  <c r="Y12" i="58"/>
  <c r="Z12" i="58"/>
  <c r="AA12" i="58"/>
  <c r="AB12" i="58"/>
  <c r="AC12" i="58"/>
  <c r="AD12" i="58"/>
  <c r="AE12" i="58"/>
  <c r="AF12" i="58"/>
  <c r="AG12" i="58"/>
  <c r="A13" i="58"/>
  <c r="A14" i="58"/>
  <c r="K14" i="58"/>
  <c r="L14" i="58"/>
  <c r="M14" i="58"/>
  <c r="N14" i="58"/>
  <c r="O14" i="58"/>
  <c r="P14" i="58"/>
  <c r="Q14" i="58"/>
  <c r="R14" i="58"/>
  <c r="S14" i="58"/>
  <c r="T14" i="58"/>
  <c r="U14" i="58"/>
  <c r="V14" i="58"/>
  <c r="W14" i="58"/>
  <c r="X14" i="58"/>
  <c r="Y14" i="58"/>
  <c r="Z14" i="58"/>
  <c r="AA14" i="58"/>
  <c r="AB14" i="58"/>
  <c r="AC14" i="58"/>
  <c r="AD14" i="58"/>
  <c r="AE14" i="58"/>
  <c r="AF14" i="58"/>
  <c r="AG14" i="58"/>
  <c r="A15" i="58"/>
  <c r="B15" i="58"/>
  <c r="K15" i="58"/>
  <c r="L15" i="58"/>
  <c r="A16" i="58"/>
  <c r="B16" i="58"/>
  <c r="K16" i="58"/>
  <c r="L16" i="58"/>
  <c r="N16" i="58"/>
  <c r="A17" i="58"/>
  <c r="K17" i="58"/>
  <c r="L17" i="58"/>
  <c r="N17" i="58"/>
  <c r="A18" i="58"/>
  <c r="K18" i="58"/>
  <c r="L18" i="58"/>
  <c r="M18" i="58"/>
  <c r="T18" i="58"/>
  <c r="A19" i="58"/>
  <c r="K19" i="58"/>
  <c r="L19" i="58"/>
  <c r="M19" i="58"/>
  <c r="T19" i="58"/>
  <c r="A20" i="58"/>
  <c r="B20" i="58"/>
  <c r="K20" i="58"/>
  <c r="L20" i="58"/>
  <c r="A21" i="58"/>
  <c r="B21" i="58"/>
  <c r="K21" i="58"/>
  <c r="L21" i="58"/>
  <c r="A22" i="58"/>
  <c r="B22" i="58"/>
  <c r="K22" i="58"/>
  <c r="L22" i="58"/>
  <c r="N22" i="58"/>
  <c r="A23" i="58"/>
  <c r="K23" i="58"/>
  <c r="L23" i="58"/>
  <c r="N23" i="58"/>
  <c r="A24" i="58"/>
  <c r="K24" i="58"/>
  <c r="L24" i="58"/>
  <c r="M24" i="58"/>
  <c r="T24" i="58"/>
  <c r="A25" i="58"/>
  <c r="K25" i="58"/>
  <c r="L25" i="58"/>
  <c r="M25" i="58"/>
  <c r="T25" i="58"/>
  <c r="A26" i="58"/>
  <c r="K26" i="58"/>
  <c r="L26" i="58"/>
  <c r="P26" i="58"/>
  <c r="A27" i="58"/>
  <c r="A31" i="58"/>
  <c r="O31" i="58"/>
  <c r="P31" i="58"/>
  <c r="Q31" i="58"/>
  <c r="R31" i="58"/>
  <c r="S31" i="58"/>
  <c r="T31" i="58"/>
  <c r="U31" i="58"/>
  <c r="V31" i="58"/>
  <c r="W31" i="58"/>
  <c r="X31" i="58"/>
  <c r="Y31" i="58"/>
  <c r="Z31" i="58"/>
  <c r="AA31" i="58"/>
  <c r="AB31" i="58"/>
  <c r="AC31" i="58"/>
  <c r="AD31" i="58"/>
  <c r="AE31" i="58"/>
  <c r="AF31" i="58"/>
  <c r="AG31" i="58"/>
  <c r="A32" i="58"/>
  <c r="B32" i="58"/>
  <c r="M32" i="58"/>
  <c r="N32" i="58"/>
  <c r="A33" i="58"/>
  <c r="B33" i="58"/>
  <c r="M33" i="58"/>
  <c r="N33" i="58"/>
  <c r="A34" i="58"/>
  <c r="B34" i="58"/>
  <c r="M34" i="58"/>
  <c r="N34" i="58"/>
  <c r="A35" i="58"/>
  <c r="B35" i="58"/>
  <c r="M35" i="58"/>
  <c r="N35" i="58"/>
  <c r="AA35" i="58"/>
  <c r="A36" i="58"/>
  <c r="B36" i="58"/>
  <c r="M36" i="58"/>
  <c r="N36" i="58"/>
  <c r="A37" i="58"/>
  <c r="M37" i="58"/>
  <c r="N37" i="58"/>
  <c r="AA37" i="58"/>
  <c r="A38" i="58"/>
  <c r="B38" i="58"/>
  <c r="M38" i="58"/>
  <c r="N38" i="58"/>
  <c r="A39" i="58"/>
  <c r="B39" i="58"/>
  <c r="M39" i="58"/>
  <c r="N39" i="58"/>
  <c r="AA39" i="58"/>
  <c r="A40" i="58"/>
  <c r="B40" i="58"/>
  <c r="M40" i="58"/>
  <c r="N40" i="58"/>
  <c r="AA40" i="58"/>
  <c r="A41" i="58"/>
  <c r="B41" i="58"/>
  <c r="M41" i="58"/>
  <c r="N41" i="58"/>
  <c r="AA41" i="58"/>
  <c r="A42" i="58"/>
  <c r="B42" i="58"/>
  <c r="M42" i="58"/>
  <c r="N42" i="58"/>
  <c r="AA42" i="58"/>
  <c r="A43" i="58"/>
  <c r="S43" i="58"/>
  <c r="T43" i="58"/>
  <c r="U43" i="58"/>
  <c r="V43" i="58"/>
  <c r="W43" i="58"/>
  <c r="X43" i="58"/>
  <c r="Y43" i="58"/>
  <c r="Z43" i="58"/>
  <c r="AA43" i="58"/>
  <c r="AB43" i="58"/>
  <c r="AC43" i="58"/>
  <c r="AD43" i="58"/>
  <c r="AE43" i="58"/>
  <c r="AF43" i="58"/>
  <c r="AG43" i="58"/>
  <c r="A44" i="58"/>
  <c r="B44" i="58"/>
  <c r="M44" i="58"/>
  <c r="N44" i="58"/>
  <c r="AA44" i="58"/>
  <c r="AB44" i="58"/>
  <c r="AC44" i="58"/>
  <c r="AD44" i="58"/>
  <c r="AE44" i="58"/>
  <c r="AF44" i="58"/>
  <c r="AG44" i="58"/>
  <c r="A45" i="58"/>
  <c r="B45" i="58"/>
  <c r="M45" i="58"/>
  <c r="N45" i="58"/>
  <c r="P45" i="58"/>
  <c r="U45" i="58"/>
  <c r="W45" i="58"/>
  <c r="AE45" i="58"/>
  <c r="A46" i="58"/>
  <c r="B46" i="58"/>
  <c r="M46" i="58"/>
  <c r="N46" i="58"/>
  <c r="AA46" i="58"/>
  <c r="A47" i="58"/>
  <c r="B47" i="58"/>
  <c r="M47" i="58"/>
  <c r="N47" i="58"/>
  <c r="AA47" i="58"/>
  <c r="A48" i="58"/>
  <c r="AD48" i="58"/>
  <c r="AE48" i="58"/>
  <c r="AF48" i="58"/>
  <c r="AG48" i="58"/>
  <c r="A49" i="58"/>
  <c r="B49" i="58"/>
  <c r="M49" i="58"/>
  <c r="N49" i="58"/>
  <c r="A50" i="58"/>
  <c r="B50" i="58"/>
  <c r="M50" i="58"/>
  <c r="N50" i="58"/>
  <c r="AA50" i="58"/>
  <c r="A51" i="58"/>
  <c r="B51" i="58"/>
  <c r="M51" i="58"/>
  <c r="N51" i="58"/>
  <c r="A52" i="58"/>
  <c r="B52" i="58"/>
  <c r="A53" i="58"/>
  <c r="B53" i="58"/>
  <c r="C53" i="58"/>
  <c r="M53" i="58"/>
  <c r="N53" i="58"/>
  <c r="A54" i="58"/>
  <c r="B54" i="58"/>
  <c r="C54" i="58"/>
  <c r="M54" i="58"/>
  <c r="N54" i="58"/>
  <c r="AA54" i="58"/>
  <c r="A55" i="58"/>
  <c r="W55" i="58"/>
  <c r="X55" i="58"/>
  <c r="Y55" i="58"/>
  <c r="Z55" i="58"/>
  <c r="AA55" i="58"/>
  <c r="AB55" i="58"/>
  <c r="AC55" i="58"/>
  <c r="AD55" i="58"/>
  <c r="AE55" i="58"/>
  <c r="AF55" i="58"/>
  <c r="AG55" i="58"/>
  <c r="A56" i="58"/>
  <c r="B56" i="58"/>
  <c r="Z56" i="58"/>
  <c r="AA56" i="58"/>
  <c r="AB56" i="58"/>
  <c r="AC56" i="58"/>
  <c r="AD56" i="58"/>
  <c r="AE56" i="58"/>
  <c r="AF56" i="58"/>
  <c r="AG56" i="58"/>
  <c r="A57" i="58"/>
  <c r="A60" i="58"/>
  <c r="W60" i="58"/>
  <c r="X60" i="58"/>
  <c r="Y60" i="58"/>
  <c r="Z60" i="58"/>
  <c r="AA60" i="58"/>
  <c r="AB60" i="58"/>
  <c r="AC60" i="58"/>
  <c r="AD60" i="58"/>
  <c r="AE60" i="58"/>
  <c r="AF60" i="58"/>
  <c r="AG60" i="58"/>
  <c r="A61" i="58"/>
  <c r="B61" i="58"/>
  <c r="C61" i="58"/>
  <c r="D61" i="58"/>
  <c r="V61" i="58"/>
  <c r="AB61" i="58"/>
  <c r="AC61" i="58"/>
  <c r="AD61" i="58"/>
  <c r="AE61" i="58"/>
  <c r="AF61" i="58"/>
  <c r="AG61" i="58"/>
  <c r="A62" i="58"/>
  <c r="B62" i="58"/>
  <c r="C62" i="58"/>
  <c r="D62" i="58"/>
  <c r="F62" i="58"/>
  <c r="H62" i="58"/>
  <c r="J62" i="58"/>
  <c r="L62" i="58"/>
  <c r="N62" i="58"/>
  <c r="P62" i="58"/>
  <c r="R62" i="58"/>
  <c r="T62" i="58"/>
  <c r="V62" i="58"/>
  <c r="X62" i="58"/>
  <c r="Z62" i="58"/>
  <c r="AB62" i="58"/>
  <c r="AC62" i="58"/>
  <c r="AD62" i="58"/>
  <c r="AE62" i="58"/>
  <c r="AF62" i="58"/>
  <c r="AG62" i="58"/>
  <c r="A63" i="58"/>
  <c r="B63" i="58"/>
  <c r="C63" i="58"/>
  <c r="D63" i="58"/>
  <c r="F63" i="58"/>
  <c r="H63" i="58"/>
  <c r="J63" i="58"/>
  <c r="L63" i="58"/>
  <c r="N63" i="58"/>
  <c r="P63" i="58"/>
  <c r="R63" i="58"/>
  <c r="T63" i="58"/>
  <c r="V63" i="58"/>
  <c r="X63" i="58"/>
  <c r="Z63" i="58"/>
  <c r="AB63" i="58"/>
  <c r="AC63" i="58"/>
  <c r="AD63" i="58"/>
  <c r="AE63" i="58"/>
  <c r="AF63" i="58"/>
  <c r="AG63" i="58"/>
  <c r="A64" i="58"/>
  <c r="B64" i="58"/>
  <c r="C64" i="58"/>
  <c r="AB64" i="58"/>
  <c r="AC64" i="58"/>
  <c r="AD64" i="58"/>
  <c r="AE64" i="58"/>
  <c r="AF64" i="58"/>
  <c r="AG64" i="58"/>
  <c r="A65" i="58"/>
  <c r="B65" i="58"/>
  <c r="C65" i="58"/>
  <c r="D65" i="58"/>
  <c r="E65" i="58"/>
  <c r="F65" i="58"/>
  <c r="G65" i="58"/>
  <c r="H65" i="58"/>
  <c r="I65" i="58"/>
  <c r="J65" i="58"/>
  <c r="K65" i="58"/>
  <c r="L65" i="58"/>
  <c r="M65" i="58"/>
  <c r="N65" i="58"/>
  <c r="O65" i="58"/>
  <c r="P65" i="58"/>
  <c r="Q65" i="58"/>
  <c r="R65" i="58"/>
  <c r="S65" i="58"/>
  <c r="T65" i="58"/>
  <c r="U65" i="58"/>
  <c r="V65" i="58"/>
  <c r="W65" i="58"/>
  <c r="X65" i="58"/>
  <c r="Y65" i="58"/>
  <c r="Z65" i="58"/>
  <c r="AA65" i="58"/>
  <c r="AB65" i="58"/>
  <c r="AC65" i="58"/>
  <c r="AD65" i="58"/>
  <c r="AE65" i="58"/>
  <c r="AF65" i="58"/>
  <c r="AG65" i="58"/>
  <c r="A66" i="58"/>
  <c r="W66" i="58"/>
  <c r="X66" i="58"/>
  <c r="Y66" i="58"/>
  <c r="Z66" i="58"/>
  <c r="AA66" i="58"/>
  <c r="AB66" i="58"/>
  <c r="AC66" i="58"/>
  <c r="AD66" i="58"/>
  <c r="AE66" i="58"/>
  <c r="AF66" i="58"/>
  <c r="AG66" i="58"/>
  <c r="A67" i="58"/>
  <c r="B67" i="58"/>
  <c r="L67" i="58"/>
  <c r="M67" i="58"/>
  <c r="X67" i="58"/>
  <c r="AG67" i="58"/>
  <c r="A68" i="58"/>
  <c r="B68" i="58"/>
  <c r="L68" i="58"/>
  <c r="M68" i="58"/>
  <c r="X68" i="58"/>
  <c r="AG68" i="58"/>
  <c r="A69" i="58"/>
  <c r="B69" i="58"/>
  <c r="L69" i="58"/>
  <c r="M69" i="58"/>
  <c r="N69" i="58"/>
  <c r="O69" i="58"/>
  <c r="P69" i="58"/>
  <c r="Q69" i="58"/>
  <c r="R69" i="58"/>
  <c r="S69" i="58"/>
  <c r="T69" i="58"/>
  <c r="U69" i="58"/>
  <c r="V69" i="58"/>
  <c r="W69" i="58"/>
  <c r="X69" i="58"/>
  <c r="Y69" i="58"/>
  <c r="Z69" i="58"/>
  <c r="AA69" i="58"/>
  <c r="AB69" i="58"/>
  <c r="AC69" i="58"/>
  <c r="AD69" i="58"/>
  <c r="AE69" i="58"/>
  <c r="AF69" i="58"/>
  <c r="AG69" i="58"/>
  <c r="A70" i="58"/>
  <c r="A71" i="58"/>
  <c r="J71" i="58"/>
  <c r="S71" i="58"/>
  <c r="A72" i="58"/>
  <c r="B72" i="58"/>
  <c r="I72" i="58"/>
  <c r="J72" i="58"/>
  <c r="S72" i="58"/>
  <c r="A73" i="58"/>
  <c r="B73" i="58"/>
  <c r="I73" i="58"/>
  <c r="J73" i="58"/>
  <c r="S73" i="58"/>
  <c r="A74" i="58"/>
  <c r="B74" i="58"/>
  <c r="I74" i="58"/>
  <c r="S74" i="58"/>
  <c r="A75" i="58"/>
  <c r="B75" i="58"/>
  <c r="I75" i="58"/>
  <c r="J75" i="58"/>
  <c r="S75" i="58"/>
  <c r="A76" i="58"/>
  <c r="B76" i="58"/>
  <c r="I76" i="58"/>
  <c r="S76" i="58"/>
  <c r="A77" i="58"/>
  <c r="S77" i="58"/>
  <c r="A78" i="58"/>
  <c r="B78" i="58"/>
  <c r="C78" i="58"/>
  <c r="D78" i="58"/>
  <c r="E78" i="58"/>
  <c r="F78" i="58"/>
  <c r="G78" i="58"/>
  <c r="H78" i="58"/>
  <c r="I78" i="58"/>
  <c r="J78" i="58"/>
  <c r="K78" i="58"/>
  <c r="L78" i="58"/>
  <c r="M78" i="58"/>
  <c r="N78" i="58"/>
  <c r="O78" i="58"/>
  <c r="P78" i="58"/>
  <c r="Q78" i="58"/>
  <c r="R78" i="58"/>
  <c r="S78" i="58"/>
  <c r="T78" i="58"/>
  <c r="U78" i="58"/>
  <c r="V78" i="58"/>
  <c r="W78" i="58"/>
  <c r="X78" i="58"/>
  <c r="Y78" i="58"/>
  <c r="Z78" i="58"/>
  <c r="AA78" i="58"/>
  <c r="AB78" i="58"/>
  <c r="AC78" i="58"/>
  <c r="AD78" i="58"/>
  <c r="AE78" i="58"/>
  <c r="AF78" i="58"/>
  <c r="AG78" i="58"/>
  <c r="A79" i="58"/>
  <c r="Y79" i="58"/>
  <c r="Z79" i="58"/>
  <c r="AA79" i="58"/>
  <c r="AG79" i="58"/>
  <c r="A80" i="58"/>
  <c r="F80" i="58"/>
  <c r="K80" i="58"/>
  <c r="R80" i="58"/>
  <c r="Y80" i="58"/>
  <c r="A81" i="58"/>
  <c r="F81" i="58"/>
  <c r="K81" i="58"/>
  <c r="R81" i="58"/>
  <c r="Y81" i="58"/>
  <c r="A82" i="58"/>
  <c r="F82" i="58"/>
  <c r="K82" i="58"/>
  <c r="R82" i="58"/>
  <c r="Y82" i="58"/>
  <c r="A83" i="58"/>
  <c r="F83" i="58"/>
  <c r="K83" i="58"/>
  <c r="R83" i="58"/>
  <c r="Y83" i="58"/>
  <c r="A84" i="58"/>
  <c r="F84" i="58"/>
  <c r="K84" i="58"/>
  <c r="R84" i="58"/>
  <c r="Y84" i="58"/>
  <c r="A85" i="58"/>
  <c r="Y85" i="58"/>
  <c r="A86" i="58"/>
  <c r="W86" i="58"/>
  <c r="X86" i="58"/>
  <c r="Y86" i="58"/>
  <c r="Z86" i="58"/>
  <c r="AA86" i="58"/>
  <c r="AB86" i="58"/>
  <c r="AC86" i="58"/>
  <c r="AD86" i="58"/>
  <c r="AE86" i="58"/>
  <c r="AF86" i="58"/>
  <c r="AG86" i="58"/>
  <c r="A87" i="58"/>
  <c r="A90" i="58"/>
  <c r="AG90" i="58"/>
  <c r="A91" i="58"/>
  <c r="B91" i="58"/>
  <c r="AG91" i="58"/>
  <c r="A92" i="58"/>
  <c r="A94" i="58"/>
  <c r="AA94" i="58"/>
  <c r="AB94" i="58"/>
  <c r="AC94" i="58"/>
  <c r="AD94" i="58"/>
  <c r="AE94" i="58"/>
  <c r="AF94" i="58"/>
  <c r="AG94" i="58"/>
  <c r="A95" i="58"/>
  <c r="A97" i="58"/>
  <c r="AA97" i="58"/>
  <c r="AB97" i="58"/>
  <c r="AC97" i="58"/>
  <c r="AD97" i="58"/>
  <c r="AE97" i="58"/>
  <c r="AF97" i="58"/>
  <c r="AG97" i="58"/>
  <c r="A98" i="58"/>
  <c r="B98" i="58"/>
  <c r="AG98" i="58"/>
  <c r="A99" i="58"/>
  <c r="A102" i="58"/>
  <c r="A103" i="58"/>
  <c r="AG103" i="58"/>
  <c r="A104" i="58"/>
  <c r="C104" i="58"/>
  <c r="F104" i="58"/>
  <c r="H104" i="58"/>
  <c r="A105" i="58"/>
  <c r="B105" i="58"/>
  <c r="H105" i="58"/>
  <c r="I105" i="58"/>
  <c r="A106" i="58"/>
  <c r="U106" i="58"/>
  <c r="V106" i="58"/>
  <c r="W106" i="58"/>
  <c r="X106" i="58"/>
  <c r="Y106" i="58"/>
  <c r="Z106" i="58"/>
  <c r="AA106" i="58"/>
  <c r="AB106" i="58"/>
  <c r="AC106" i="58"/>
  <c r="AD106" i="58"/>
  <c r="AE106" i="58"/>
  <c r="AF106" i="58"/>
  <c r="AG106" i="58"/>
  <c r="A107" i="58"/>
  <c r="B107" i="58"/>
  <c r="K107" i="58"/>
  <c r="L107" i="58"/>
  <c r="A108" i="58"/>
  <c r="B108" i="58"/>
  <c r="K108" i="58"/>
  <c r="L108" i="58"/>
  <c r="A109" i="58"/>
  <c r="B109" i="58"/>
  <c r="K109" i="58"/>
  <c r="L109" i="58"/>
  <c r="N109" i="58"/>
  <c r="Q109" i="58"/>
  <c r="S109" i="58"/>
  <c r="U109" i="58"/>
  <c r="V109" i="58"/>
  <c r="A110" i="58"/>
  <c r="B110" i="58"/>
  <c r="K110" i="58"/>
  <c r="L110" i="58"/>
  <c r="A111" i="58"/>
  <c r="B111" i="58"/>
  <c r="K111" i="58"/>
  <c r="L111" i="58"/>
  <c r="A112" i="58"/>
  <c r="B112" i="58"/>
  <c r="K112" i="58"/>
  <c r="L112" i="58"/>
  <c r="A113" i="58"/>
  <c r="A114" i="58"/>
  <c r="B114" i="58"/>
  <c r="AG114" i="58"/>
  <c r="A115" i="58"/>
  <c r="AG115" i="58"/>
  <c r="A116" i="58"/>
  <c r="B116" i="58"/>
  <c r="C116" i="58"/>
  <c r="D116" i="58"/>
  <c r="E116" i="58"/>
  <c r="F116" i="58"/>
  <c r="G116" i="58"/>
  <c r="H116" i="58"/>
  <c r="I116" i="58"/>
  <c r="J116" i="58"/>
  <c r="K116" i="58"/>
  <c r="L116" i="58"/>
  <c r="M116" i="58"/>
  <c r="N116" i="58"/>
  <c r="O116" i="58"/>
  <c r="P116" i="58"/>
  <c r="Q116" i="58"/>
  <c r="R116" i="58"/>
  <c r="S116" i="58"/>
  <c r="T116" i="58"/>
  <c r="U116" i="58"/>
  <c r="V116" i="58"/>
  <c r="W116" i="58"/>
  <c r="X116" i="58"/>
  <c r="Y116" i="58"/>
  <c r="Z116" i="58"/>
  <c r="AA116" i="58"/>
  <c r="AB116" i="58"/>
  <c r="AC116" i="58"/>
  <c r="AD116" i="58"/>
  <c r="AE116" i="58"/>
  <c r="AF116" i="58"/>
  <c r="AG116" i="58"/>
  <c r="K82" i="57"/>
  <c r="A2" i="57"/>
  <c r="A3" i="57"/>
  <c r="A4" i="57"/>
  <c r="A5" i="57"/>
  <c r="A6" i="57"/>
  <c r="F6" i="57"/>
  <c r="H6" i="57"/>
  <c r="R6" i="57"/>
  <c r="A7" i="57"/>
  <c r="F7" i="57"/>
  <c r="N7" i="57"/>
  <c r="R7" i="57"/>
  <c r="V7" i="57"/>
  <c r="W7" i="57"/>
  <c r="X7" i="57"/>
  <c r="AC7" i="57"/>
  <c r="AG7" i="57"/>
  <c r="A8" i="57"/>
  <c r="F8" i="57"/>
  <c r="A9" i="57"/>
  <c r="F9" i="57"/>
  <c r="Q9" i="57"/>
  <c r="V9" i="57"/>
  <c r="A10" i="57"/>
  <c r="F10" i="57"/>
  <c r="Q10" i="57"/>
  <c r="V10" i="57"/>
  <c r="A11" i="57"/>
  <c r="F11" i="57"/>
  <c r="A12" i="57"/>
  <c r="B12" i="57"/>
  <c r="C12" i="57"/>
  <c r="D12" i="57"/>
  <c r="E12" i="57"/>
  <c r="F12" i="57"/>
  <c r="G12" i="57"/>
  <c r="H12" i="57"/>
  <c r="I12" i="57"/>
  <c r="J12" i="57"/>
  <c r="K12" i="57"/>
  <c r="L12" i="57"/>
  <c r="M12" i="57"/>
  <c r="N12" i="57"/>
  <c r="O12" i="57"/>
  <c r="P12" i="57"/>
  <c r="Q12" i="57"/>
  <c r="R12" i="57"/>
  <c r="S12" i="57"/>
  <c r="T12" i="57"/>
  <c r="U12" i="57"/>
  <c r="V12" i="57"/>
  <c r="W12" i="57"/>
  <c r="X12" i="57"/>
  <c r="Y12" i="57"/>
  <c r="Z12" i="57"/>
  <c r="AA12" i="57"/>
  <c r="AB12" i="57"/>
  <c r="AC12" i="57"/>
  <c r="AD12" i="57"/>
  <c r="AE12" i="57"/>
  <c r="AF12" i="57"/>
  <c r="AG12" i="57"/>
  <c r="A13" i="57"/>
  <c r="A14" i="57"/>
  <c r="K14" i="57"/>
  <c r="L14" i="57"/>
  <c r="M14" i="57"/>
  <c r="N14" i="57"/>
  <c r="O14" i="57"/>
  <c r="P14" i="57"/>
  <c r="Q14" i="57"/>
  <c r="R14" i="57"/>
  <c r="S14" i="57"/>
  <c r="T14" i="57"/>
  <c r="U14" i="57"/>
  <c r="V14" i="57"/>
  <c r="W14" i="57"/>
  <c r="X14" i="57"/>
  <c r="Y14" i="57"/>
  <c r="Z14" i="57"/>
  <c r="AA14" i="57"/>
  <c r="AB14" i="57"/>
  <c r="AC14" i="57"/>
  <c r="AD14" i="57"/>
  <c r="AE14" i="57"/>
  <c r="AF14" i="57"/>
  <c r="AG14" i="57"/>
  <c r="A15" i="57"/>
  <c r="B15" i="57"/>
  <c r="K15" i="57"/>
  <c r="L15" i="57"/>
  <c r="A16" i="57"/>
  <c r="B16" i="57"/>
  <c r="K16" i="57"/>
  <c r="L16" i="57"/>
  <c r="N16" i="57"/>
  <c r="A17" i="57"/>
  <c r="K17" i="57"/>
  <c r="L17" i="57"/>
  <c r="N17" i="57"/>
  <c r="A18" i="57"/>
  <c r="K18" i="57"/>
  <c r="L18" i="57"/>
  <c r="M18" i="57"/>
  <c r="T18" i="57"/>
  <c r="A19" i="57"/>
  <c r="K19" i="57"/>
  <c r="L19" i="57"/>
  <c r="M19" i="57"/>
  <c r="T19" i="57"/>
  <c r="A20" i="57"/>
  <c r="B20" i="57"/>
  <c r="K20" i="57"/>
  <c r="L20" i="57"/>
  <c r="A21" i="57"/>
  <c r="B21" i="57"/>
  <c r="K21" i="57"/>
  <c r="L21" i="57"/>
  <c r="A22" i="57"/>
  <c r="B22" i="57"/>
  <c r="K22" i="57"/>
  <c r="L22" i="57"/>
  <c r="N22" i="57"/>
  <c r="A23" i="57"/>
  <c r="K23" i="57"/>
  <c r="L23" i="57"/>
  <c r="N23" i="57"/>
  <c r="A24" i="57"/>
  <c r="K24" i="57"/>
  <c r="L24" i="57"/>
  <c r="M24" i="57"/>
  <c r="T24" i="57"/>
  <c r="A25" i="57"/>
  <c r="K25" i="57"/>
  <c r="L25" i="57"/>
  <c r="M25" i="57"/>
  <c r="T25" i="57"/>
  <c r="A26" i="57"/>
  <c r="K26" i="57"/>
  <c r="L26" i="57"/>
  <c r="P26" i="57"/>
  <c r="A27" i="57"/>
  <c r="A30" i="57"/>
  <c r="O30" i="57"/>
  <c r="P30" i="57"/>
  <c r="Q30" i="57"/>
  <c r="R30" i="57"/>
  <c r="S30" i="57"/>
  <c r="T30" i="57"/>
  <c r="U30" i="57"/>
  <c r="V30" i="57"/>
  <c r="W30" i="57"/>
  <c r="X30" i="57"/>
  <c r="Y30" i="57"/>
  <c r="Z30" i="57"/>
  <c r="AA30" i="57"/>
  <c r="AB30" i="57"/>
  <c r="AC30" i="57"/>
  <c r="AD30" i="57"/>
  <c r="AE30" i="57"/>
  <c r="AF30" i="57"/>
  <c r="AG30" i="57"/>
  <c r="A31" i="57"/>
  <c r="B31" i="57"/>
  <c r="M31" i="57"/>
  <c r="N31" i="57"/>
  <c r="A32" i="57"/>
  <c r="B32" i="57"/>
  <c r="M32" i="57"/>
  <c r="N32" i="57"/>
  <c r="N33" i="57"/>
  <c r="A35" i="57"/>
  <c r="B35" i="57"/>
  <c r="M35" i="57"/>
  <c r="N35" i="57"/>
  <c r="A36" i="57"/>
  <c r="B36" i="57"/>
  <c r="M36" i="57"/>
  <c r="N36" i="57"/>
  <c r="A37" i="57"/>
  <c r="B37" i="57"/>
  <c r="C37" i="57"/>
  <c r="D37" i="57"/>
  <c r="E37" i="57"/>
  <c r="F37" i="57"/>
  <c r="G37" i="57"/>
  <c r="H37" i="57"/>
  <c r="I37" i="57"/>
  <c r="J37" i="57"/>
  <c r="K37" i="57"/>
  <c r="L37" i="57"/>
  <c r="M37" i="57"/>
  <c r="N37" i="57"/>
  <c r="O37" i="57"/>
  <c r="P37" i="57"/>
  <c r="Q37" i="57"/>
  <c r="R37" i="57"/>
  <c r="S37" i="57"/>
  <c r="T37" i="57"/>
  <c r="U37" i="57"/>
  <c r="V37" i="57"/>
  <c r="W37" i="57"/>
  <c r="X37" i="57"/>
  <c r="Y37" i="57"/>
  <c r="Z37" i="57"/>
  <c r="AA37" i="57"/>
  <c r="AB37" i="57"/>
  <c r="AC37" i="57"/>
  <c r="AD37" i="57"/>
  <c r="AE37" i="57"/>
  <c r="AF37" i="57"/>
  <c r="AG37" i="57"/>
  <c r="A38" i="57"/>
  <c r="B38" i="57"/>
  <c r="N38" i="57"/>
  <c r="A39" i="57"/>
  <c r="B39" i="57"/>
  <c r="N39" i="57"/>
  <c r="AA39" i="57"/>
  <c r="AB39" i="57"/>
  <c r="AC39" i="57"/>
  <c r="AD39" i="57"/>
  <c r="AE39" i="57"/>
  <c r="AF39" i="57"/>
  <c r="AG39" i="57"/>
  <c r="A40" i="57"/>
  <c r="B40" i="57"/>
  <c r="N40" i="57"/>
  <c r="AA40" i="57"/>
  <c r="AB40" i="57"/>
  <c r="AC40" i="57"/>
  <c r="AD40" i="57"/>
  <c r="AE40" i="57"/>
  <c r="AF40" i="57"/>
  <c r="AG40" i="57"/>
  <c r="A41" i="57"/>
  <c r="S41" i="57"/>
  <c r="T41" i="57"/>
  <c r="U41" i="57"/>
  <c r="V41" i="57"/>
  <c r="W41" i="57"/>
  <c r="X41" i="57"/>
  <c r="Y41" i="57"/>
  <c r="Z41" i="57"/>
  <c r="AA41" i="57"/>
  <c r="AB41" i="57"/>
  <c r="AC41" i="57"/>
  <c r="AD41" i="57"/>
  <c r="AE41" i="57"/>
  <c r="AF41" i="57"/>
  <c r="AG41" i="57"/>
  <c r="A42" i="57"/>
  <c r="B42" i="57"/>
  <c r="M42" i="57"/>
  <c r="N42" i="57"/>
  <c r="AA42" i="57"/>
  <c r="A43" i="57"/>
  <c r="B43" i="57"/>
  <c r="M43" i="57"/>
  <c r="N43" i="57"/>
  <c r="AA43" i="57"/>
  <c r="A44" i="57"/>
  <c r="B44" i="57"/>
  <c r="M44" i="57"/>
  <c r="N44" i="57"/>
  <c r="AA44" i="57"/>
  <c r="A45" i="57"/>
  <c r="B45" i="57"/>
  <c r="M45" i="57"/>
  <c r="N45" i="57"/>
  <c r="AA45" i="57"/>
  <c r="A46" i="57"/>
  <c r="B46" i="57"/>
  <c r="M46" i="57"/>
  <c r="N46" i="57"/>
  <c r="P46" i="57"/>
  <c r="U46" i="57"/>
  <c r="W46" i="57"/>
  <c r="AE46" i="57"/>
  <c r="A47" i="57"/>
  <c r="B47" i="57"/>
  <c r="M47" i="57"/>
  <c r="N47" i="57"/>
  <c r="V47" i="57"/>
  <c r="A48" i="57"/>
  <c r="B48" i="57"/>
  <c r="M48" i="57"/>
  <c r="N48" i="57"/>
  <c r="V48" i="57"/>
  <c r="A49" i="57"/>
  <c r="S49" i="57"/>
  <c r="T49" i="57"/>
  <c r="U49" i="57"/>
  <c r="V49" i="57"/>
  <c r="W49" i="57"/>
  <c r="X49" i="57"/>
  <c r="Y49" i="57"/>
  <c r="Z49" i="57"/>
  <c r="AA49" i="57"/>
  <c r="AB49" i="57"/>
  <c r="AC49" i="57"/>
  <c r="AD49" i="57"/>
  <c r="AE49" i="57"/>
  <c r="AF49" i="57"/>
  <c r="AG49" i="57"/>
  <c r="A50" i="57"/>
  <c r="B50" i="57"/>
  <c r="M50" i="57"/>
  <c r="N50" i="57"/>
  <c r="A51" i="57"/>
  <c r="B51" i="57"/>
  <c r="M51" i="57"/>
  <c r="N51" i="57"/>
  <c r="AA51" i="57"/>
  <c r="A52" i="57"/>
  <c r="W52" i="57"/>
  <c r="X52" i="57"/>
  <c r="Y52" i="57"/>
  <c r="Z52" i="57"/>
  <c r="AA52" i="57"/>
  <c r="AB52" i="57"/>
  <c r="AC52" i="57"/>
  <c r="AD52" i="57"/>
  <c r="AE52" i="57"/>
  <c r="AF52" i="57"/>
  <c r="AG52" i="57"/>
  <c r="A53" i="57"/>
  <c r="B53" i="57"/>
  <c r="Z53" i="57"/>
  <c r="AA53" i="57"/>
  <c r="AB53" i="57"/>
  <c r="AC53" i="57"/>
  <c r="AD53" i="57"/>
  <c r="AE53" i="57"/>
  <c r="AF53" i="57"/>
  <c r="AG53" i="57"/>
  <c r="A54" i="57"/>
  <c r="A58" i="57"/>
  <c r="W58" i="57"/>
  <c r="X58" i="57"/>
  <c r="Y58" i="57"/>
  <c r="Z58" i="57"/>
  <c r="AA58" i="57"/>
  <c r="AB58" i="57"/>
  <c r="AC58" i="57"/>
  <c r="AD58" i="57"/>
  <c r="AE58" i="57"/>
  <c r="AF58" i="57"/>
  <c r="AG58" i="57"/>
  <c r="A59" i="57"/>
  <c r="B59" i="57"/>
  <c r="C59" i="57"/>
  <c r="D59" i="57"/>
  <c r="V59" i="57"/>
  <c r="AB59" i="57"/>
  <c r="AC59" i="57"/>
  <c r="AD59" i="57"/>
  <c r="AE59" i="57"/>
  <c r="AF59" i="57"/>
  <c r="AG59" i="57"/>
  <c r="A60" i="57"/>
  <c r="B60" i="57"/>
  <c r="C60" i="57"/>
  <c r="D60" i="57"/>
  <c r="F60" i="57"/>
  <c r="H60" i="57"/>
  <c r="J60" i="57"/>
  <c r="L60" i="57"/>
  <c r="N60" i="57"/>
  <c r="P60" i="57"/>
  <c r="R60" i="57"/>
  <c r="T60" i="57"/>
  <c r="V60" i="57"/>
  <c r="X60" i="57"/>
  <c r="Z60" i="57"/>
  <c r="AB60" i="57"/>
  <c r="AC60" i="57"/>
  <c r="AD60" i="57"/>
  <c r="AE60" i="57"/>
  <c r="AF60" i="57"/>
  <c r="AG60" i="57"/>
  <c r="A61" i="57"/>
  <c r="B61" i="57"/>
  <c r="C61" i="57"/>
  <c r="D61" i="57"/>
  <c r="F61" i="57"/>
  <c r="H61" i="57"/>
  <c r="J61" i="57"/>
  <c r="L61" i="57"/>
  <c r="N61" i="57"/>
  <c r="P61" i="57"/>
  <c r="R61" i="57"/>
  <c r="T61" i="57"/>
  <c r="V61" i="57"/>
  <c r="X61" i="57"/>
  <c r="Z61" i="57"/>
  <c r="AB61" i="57"/>
  <c r="AC61" i="57"/>
  <c r="AD61" i="57"/>
  <c r="AE61" i="57"/>
  <c r="AF61" i="57"/>
  <c r="AG61" i="57"/>
  <c r="A62" i="57"/>
  <c r="B62" i="57"/>
  <c r="C62" i="57"/>
  <c r="AB62" i="57"/>
  <c r="AC62" i="57"/>
  <c r="AD62" i="57"/>
  <c r="AE62" i="57"/>
  <c r="AF62" i="57"/>
  <c r="AG62" i="57"/>
  <c r="A63" i="57"/>
  <c r="B63" i="57"/>
  <c r="C63" i="57"/>
  <c r="D63" i="57"/>
  <c r="E63" i="57"/>
  <c r="F63" i="57"/>
  <c r="G63" i="57"/>
  <c r="H63" i="57"/>
  <c r="I63" i="57"/>
  <c r="J63" i="57"/>
  <c r="K63" i="57"/>
  <c r="L63" i="57"/>
  <c r="M63" i="57"/>
  <c r="N63" i="57"/>
  <c r="O63" i="57"/>
  <c r="P63" i="57"/>
  <c r="Q63" i="57"/>
  <c r="R63" i="57"/>
  <c r="S63" i="57"/>
  <c r="T63" i="57"/>
  <c r="U63" i="57"/>
  <c r="V63" i="57"/>
  <c r="W63" i="57"/>
  <c r="X63" i="57"/>
  <c r="Y63" i="57"/>
  <c r="Z63" i="57"/>
  <c r="AA63" i="57"/>
  <c r="AB63" i="57"/>
  <c r="AC63" i="57"/>
  <c r="AD63" i="57"/>
  <c r="AE63" i="57"/>
  <c r="AF63" i="57"/>
  <c r="AG63" i="57"/>
  <c r="A64" i="57"/>
  <c r="W64" i="57"/>
  <c r="X64" i="57"/>
  <c r="Y64" i="57"/>
  <c r="Z64" i="57"/>
  <c r="AA64" i="57"/>
  <c r="AB64" i="57"/>
  <c r="AC64" i="57"/>
  <c r="AD64" i="57"/>
  <c r="AE64" i="57"/>
  <c r="AF64" i="57"/>
  <c r="AG64" i="57"/>
  <c r="A65" i="57"/>
  <c r="B65" i="57"/>
  <c r="L65" i="57"/>
  <c r="M65" i="57"/>
  <c r="X65" i="57"/>
  <c r="AG65" i="57"/>
  <c r="A66" i="57"/>
  <c r="B66" i="57"/>
  <c r="L66" i="57"/>
  <c r="M66" i="57"/>
  <c r="X66" i="57"/>
  <c r="AG66" i="57"/>
  <c r="A67" i="57"/>
  <c r="B67" i="57"/>
  <c r="L67" i="57"/>
  <c r="M67" i="57"/>
  <c r="N67" i="57"/>
  <c r="O67" i="57"/>
  <c r="P67" i="57"/>
  <c r="Q67" i="57"/>
  <c r="R67" i="57"/>
  <c r="S67" i="57"/>
  <c r="T67" i="57"/>
  <c r="U67" i="57"/>
  <c r="V67" i="57"/>
  <c r="W67" i="57"/>
  <c r="X67" i="57"/>
  <c r="Y67" i="57"/>
  <c r="Z67" i="57"/>
  <c r="AA67" i="57"/>
  <c r="AB67" i="57"/>
  <c r="AC67" i="57"/>
  <c r="AD67" i="57"/>
  <c r="AE67" i="57"/>
  <c r="AF67" i="57"/>
  <c r="AG67" i="57"/>
  <c r="A68" i="57"/>
  <c r="I68" i="57"/>
  <c r="J68" i="57"/>
  <c r="K68" i="57"/>
  <c r="L68" i="57"/>
  <c r="M68" i="57"/>
  <c r="N68" i="57"/>
  <c r="O68" i="57"/>
  <c r="P68" i="57"/>
  <c r="Q68" i="57"/>
  <c r="R68" i="57"/>
  <c r="S68" i="57"/>
  <c r="T68" i="57"/>
  <c r="U68" i="57"/>
  <c r="V68" i="57"/>
  <c r="W68" i="57"/>
  <c r="X68" i="57"/>
  <c r="Y68" i="57"/>
  <c r="Z68" i="57"/>
  <c r="AA68" i="57"/>
  <c r="AB68" i="57"/>
  <c r="AC68" i="57"/>
  <c r="AD68" i="57"/>
  <c r="AE68" i="57"/>
  <c r="AF68" i="57"/>
  <c r="AG68" i="57"/>
  <c r="A69" i="57"/>
  <c r="J69" i="57"/>
  <c r="S69" i="57"/>
  <c r="A70" i="57"/>
  <c r="B70" i="57"/>
  <c r="I70" i="57"/>
  <c r="J70" i="57"/>
  <c r="S70" i="57"/>
  <c r="A71" i="57"/>
  <c r="B71" i="57"/>
  <c r="I71" i="57"/>
  <c r="J71" i="57"/>
  <c r="S71" i="57"/>
  <c r="A72" i="57"/>
  <c r="B72" i="57"/>
  <c r="I72" i="57"/>
  <c r="S72" i="57"/>
  <c r="A73" i="57"/>
  <c r="B73" i="57"/>
  <c r="I73" i="57"/>
  <c r="J73" i="57"/>
  <c r="S73" i="57"/>
  <c r="A74" i="57"/>
  <c r="B74" i="57"/>
  <c r="I74" i="57"/>
  <c r="S74" i="57"/>
  <c r="A75" i="57"/>
  <c r="S75" i="57"/>
  <c r="A76" i="57"/>
  <c r="B76" i="57"/>
  <c r="C76" i="57"/>
  <c r="D76" i="57"/>
  <c r="E76" i="57"/>
  <c r="F76" i="57"/>
  <c r="G76" i="57"/>
  <c r="H76" i="57"/>
  <c r="I76" i="57"/>
  <c r="J76" i="57"/>
  <c r="K76" i="57"/>
  <c r="L76" i="57"/>
  <c r="M76" i="57"/>
  <c r="N76" i="57"/>
  <c r="O76" i="57"/>
  <c r="P76" i="57"/>
  <c r="Q76" i="57"/>
  <c r="R76" i="57"/>
  <c r="S76" i="57"/>
  <c r="T76" i="57"/>
  <c r="U76" i="57"/>
  <c r="V76" i="57"/>
  <c r="W76" i="57"/>
  <c r="X76" i="57"/>
  <c r="Y76" i="57"/>
  <c r="Z76" i="57"/>
  <c r="AA76" i="57"/>
  <c r="AB76" i="57"/>
  <c r="AC76" i="57"/>
  <c r="AD76" i="57"/>
  <c r="AE76" i="57"/>
  <c r="AF76" i="57"/>
  <c r="AG76" i="57"/>
  <c r="A77" i="57"/>
  <c r="I77" i="57"/>
  <c r="J77" i="57"/>
  <c r="K77" i="57"/>
  <c r="L77" i="57"/>
  <c r="M77" i="57"/>
  <c r="N77" i="57"/>
  <c r="O77" i="57"/>
  <c r="P77" i="57"/>
  <c r="Q77" i="57"/>
  <c r="R77" i="57"/>
  <c r="S77" i="57"/>
  <c r="T77" i="57"/>
  <c r="U77" i="57"/>
  <c r="V77" i="57"/>
  <c r="W77" i="57"/>
  <c r="X77" i="57"/>
  <c r="Y77" i="57"/>
  <c r="Z77" i="57"/>
  <c r="AA77" i="57"/>
  <c r="AB77" i="57"/>
  <c r="AC77" i="57"/>
  <c r="AD77" i="57"/>
  <c r="AE77" i="57"/>
  <c r="AF77" i="57"/>
  <c r="AG77" i="57"/>
  <c r="A78" i="57"/>
  <c r="F78" i="57"/>
  <c r="K78" i="57"/>
  <c r="R78" i="57"/>
  <c r="Y78" i="57"/>
  <c r="A79" i="57"/>
  <c r="F79" i="57"/>
  <c r="K79" i="57"/>
  <c r="R79" i="57"/>
  <c r="Y79" i="57"/>
  <c r="A80" i="57"/>
  <c r="F80" i="57"/>
  <c r="K80" i="57"/>
  <c r="R80" i="57"/>
  <c r="Y80" i="57"/>
  <c r="A81" i="57"/>
  <c r="F81" i="57"/>
  <c r="K81" i="57"/>
  <c r="R81" i="57"/>
  <c r="Y81" i="57"/>
  <c r="A82" i="57"/>
  <c r="F82" i="57"/>
  <c r="R82" i="57"/>
  <c r="Y82" i="57"/>
  <c r="A83" i="57"/>
  <c r="A84" i="57"/>
  <c r="W84" i="57"/>
  <c r="X84" i="57"/>
  <c r="Y84" i="57"/>
  <c r="Z84" i="57"/>
  <c r="AA84" i="57"/>
  <c r="AB84" i="57"/>
  <c r="AC84" i="57"/>
  <c r="AD84" i="57"/>
  <c r="AE84" i="57"/>
  <c r="AF84" i="57"/>
  <c r="AG84" i="57"/>
  <c r="A85" i="57"/>
  <c r="A88" i="57"/>
  <c r="AG88" i="57"/>
  <c r="A89" i="57"/>
  <c r="B89" i="57"/>
  <c r="AG89" i="57"/>
  <c r="A90" i="57"/>
  <c r="A92" i="57"/>
  <c r="AA92" i="57"/>
  <c r="AB92" i="57"/>
  <c r="AC92" i="57"/>
  <c r="AD92" i="57"/>
  <c r="AE92" i="57"/>
  <c r="AF92" i="57"/>
  <c r="AG92" i="57"/>
  <c r="A93" i="57"/>
  <c r="A95" i="57"/>
  <c r="AA95" i="57"/>
  <c r="AB95" i="57"/>
  <c r="AC95" i="57"/>
  <c r="AD95" i="57"/>
  <c r="AE95" i="57"/>
  <c r="AF95" i="57"/>
  <c r="AG95" i="57"/>
  <c r="A96" i="57"/>
  <c r="B96" i="57"/>
  <c r="AG96" i="57"/>
  <c r="A97" i="57"/>
  <c r="A100" i="57"/>
  <c r="A101" i="57"/>
  <c r="A102" i="57"/>
  <c r="C102" i="57"/>
  <c r="F102" i="57"/>
  <c r="H102" i="57"/>
  <c r="A103" i="57"/>
  <c r="B103" i="57"/>
  <c r="H103" i="57"/>
  <c r="I103" i="57"/>
  <c r="A104" i="57"/>
  <c r="A105" i="57"/>
  <c r="B105" i="57"/>
  <c r="K105" i="57"/>
  <c r="L105" i="57"/>
  <c r="A106" i="57"/>
  <c r="B106" i="57"/>
  <c r="K106" i="57"/>
  <c r="L106" i="57"/>
  <c r="A107" i="57"/>
  <c r="B107" i="57"/>
  <c r="K107" i="57"/>
  <c r="L107" i="57"/>
  <c r="N107" i="57"/>
  <c r="Q107" i="57"/>
  <c r="S107" i="57"/>
  <c r="V107" i="57"/>
  <c r="A108" i="57"/>
  <c r="B108" i="57"/>
  <c r="K108" i="57"/>
  <c r="L108" i="57"/>
  <c r="A109" i="57"/>
  <c r="B109" i="57"/>
  <c r="K109" i="57"/>
  <c r="L109" i="57"/>
  <c r="A110" i="57"/>
  <c r="B110" i="57"/>
  <c r="K110" i="57"/>
  <c r="L110" i="57"/>
  <c r="A111" i="57"/>
  <c r="A112" i="57"/>
  <c r="B112" i="57"/>
  <c r="AG112" i="57"/>
  <c r="A113" i="57"/>
  <c r="AG113" i="57"/>
  <c r="A2" i="56" l="1"/>
  <c r="A3" i="56"/>
  <c r="A4" i="56"/>
  <c r="A5" i="56"/>
  <c r="A6" i="56"/>
  <c r="F6" i="56"/>
  <c r="H6" i="56"/>
  <c r="R6" i="56"/>
  <c r="A7" i="56"/>
  <c r="F7" i="56"/>
  <c r="N7" i="56"/>
  <c r="R7" i="56"/>
  <c r="V7" i="56"/>
  <c r="W7" i="56"/>
  <c r="X7" i="56"/>
  <c r="AC7" i="56"/>
  <c r="AG7" i="56"/>
  <c r="A8" i="56"/>
  <c r="F8" i="56"/>
  <c r="A9" i="56"/>
  <c r="F9" i="56"/>
  <c r="Q9" i="56"/>
  <c r="V9" i="56"/>
  <c r="A10" i="56"/>
  <c r="F10" i="56"/>
  <c r="Q10" i="56"/>
  <c r="V10" i="56"/>
  <c r="A11" i="56"/>
  <c r="F11" i="56"/>
  <c r="A12" i="56"/>
  <c r="B12" i="56"/>
  <c r="C12" i="56"/>
  <c r="D12" i="56"/>
  <c r="E12" i="56"/>
  <c r="F12" i="56"/>
  <c r="G12" i="56"/>
  <c r="H12" i="56"/>
  <c r="I12" i="56"/>
  <c r="J12" i="56"/>
  <c r="K12" i="56"/>
  <c r="L12" i="56"/>
  <c r="M12" i="56"/>
  <c r="N12" i="56"/>
  <c r="O12" i="56"/>
  <c r="P12" i="56"/>
  <c r="Q12" i="56"/>
  <c r="R12" i="56"/>
  <c r="S12" i="56"/>
  <c r="T12" i="56"/>
  <c r="U12" i="56"/>
  <c r="V12" i="56"/>
  <c r="W12" i="56"/>
  <c r="X12" i="56"/>
  <c r="Y12" i="56"/>
  <c r="Z12" i="56"/>
  <c r="AA12" i="56"/>
  <c r="AB12" i="56"/>
  <c r="AC12" i="56"/>
  <c r="AD12" i="56"/>
  <c r="AE12" i="56"/>
  <c r="AF12" i="56"/>
  <c r="AG12" i="56"/>
  <c r="A13" i="56"/>
  <c r="A14" i="56"/>
  <c r="K14" i="56"/>
  <c r="L14" i="56"/>
  <c r="M14" i="56"/>
  <c r="N14" i="56"/>
  <c r="O14" i="56"/>
  <c r="P14" i="56"/>
  <c r="Q14" i="56"/>
  <c r="R14" i="56"/>
  <c r="S14" i="56"/>
  <c r="T14" i="56"/>
  <c r="U14" i="56"/>
  <c r="V14" i="56"/>
  <c r="W14" i="56"/>
  <c r="X14" i="56"/>
  <c r="Y14" i="56"/>
  <c r="Z14" i="56"/>
  <c r="AA14" i="56"/>
  <c r="AB14" i="56"/>
  <c r="AC14" i="56"/>
  <c r="AD14" i="56"/>
  <c r="AE14" i="56"/>
  <c r="AF14" i="56"/>
  <c r="AG14" i="56"/>
  <c r="A15" i="56"/>
  <c r="B15" i="56"/>
  <c r="K15" i="56"/>
  <c r="L15" i="56"/>
  <c r="A16" i="56"/>
  <c r="B16" i="56"/>
  <c r="K16" i="56"/>
  <c r="L16" i="56"/>
  <c r="N16" i="56"/>
  <c r="A17" i="56"/>
  <c r="K17" i="56"/>
  <c r="L17" i="56"/>
  <c r="N17" i="56"/>
  <c r="A18" i="56"/>
  <c r="K18" i="56"/>
  <c r="L18" i="56"/>
  <c r="M18" i="56"/>
  <c r="T18" i="56"/>
  <c r="A19" i="56"/>
  <c r="K19" i="56"/>
  <c r="L19" i="56"/>
  <c r="M19" i="56"/>
  <c r="T19" i="56"/>
  <c r="A20" i="56"/>
  <c r="B20" i="56"/>
  <c r="K20" i="56"/>
  <c r="L20" i="56"/>
  <c r="A21" i="56"/>
  <c r="B21" i="56"/>
  <c r="K21" i="56"/>
  <c r="L21" i="56"/>
  <c r="A22" i="56"/>
  <c r="B22" i="56"/>
  <c r="K22" i="56"/>
  <c r="L22" i="56"/>
  <c r="N22" i="56"/>
  <c r="A23" i="56"/>
  <c r="K23" i="56"/>
  <c r="L23" i="56"/>
  <c r="N23" i="56"/>
  <c r="A24" i="56"/>
  <c r="K24" i="56"/>
  <c r="L24" i="56"/>
  <c r="M24" i="56"/>
  <c r="T24" i="56"/>
  <c r="A25" i="56"/>
  <c r="K25" i="56"/>
  <c r="L25" i="56"/>
  <c r="M25" i="56"/>
  <c r="T25" i="56"/>
  <c r="A26" i="56"/>
  <c r="K26" i="56"/>
  <c r="L26" i="56"/>
  <c r="P26" i="56"/>
  <c r="A27" i="56"/>
  <c r="A30" i="56"/>
  <c r="AA30" i="56"/>
  <c r="AB30" i="56"/>
  <c r="AC30" i="56"/>
  <c r="AD30" i="56"/>
  <c r="AE30" i="56"/>
  <c r="AF30" i="56"/>
  <c r="AG30" i="56"/>
  <c r="A31" i="56"/>
  <c r="B31" i="56"/>
  <c r="I31" i="56"/>
  <c r="J31" i="56"/>
  <c r="W31" i="56"/>
  <c r="AB31" i="56"/>
  <c r="A32" i="56"/>
  <c r="B32" i="56"/>
  <c r="I32" i="56"/>
  <c r="J32" i="56"/>
  <c r="R32" i="56"/>
  <c r="V32" i="56"/>
  <c r="AD32" i="56"/>
  <c r="A33" i="56"/>
  <c r="M33" i="56"/>
  <c r="N33" i="56"/>
  <c r="O33" i="56"/>
  <c r="P33" i="56"/>
  <c r="Q33" i="56"/>
  <c r="R33" i="56"/>
  <c r="S33" i="56"/>
  <c r="T33" i="56"/>
  <c r="U33" i="56"/>
  <c r="V33" i="56"/>
  <c r="W33" i="56"/>
  <c r="X33" i="56"/>
  <c r="Y33" i="56"/>
  <c r="Z33" i="56"/>
  <c r="AA33" i="56"/>
  <c r="AB33" i="56"/>
  <c r="AC33" i="56"/>
  <c r="AD33" i="56"/>
  <c r="AE33" i="56"/>
  <c r="AF33" i="56"/>
  <c r="AG33" i="56"/>
  <c r="A34" i="56"/>
  <c r="F34" i="56"/>
  <c r="A35" i="56"/>
  <c r="F35" i="56"/>
  <c r="A36" i="56"/>
  <c r="AD36" i="56"/>
  <c r="AE36" i="56"/>
  <c r="AF36" i="56"/>
  <c r="AG36" i="56"/>
  <c r="A37" i="56"/>
  <c r="B37" i="56"/>
  <c r="M37" i="56"/>
  <c r="N37" i="56"/>
  <c r="A38" i="56"/>
  <c r="B38" i="56"/>
  <c r="M38" i="56"/>
  <c r="N38" i="56"/>
  <c r="A39" i="56"/>
  <c r="B39" i="56"/>
  <c r="M39" i="56"/>
  <c r="N39" i="56"/>
  <c r="Z39" i="56"/>
  <c r="A40" i="56"/>
  <c r="B40" i="56"/>
  <c r="C40" i="56"/>
  <c r="AG40" i="56"/>
  <c r="A41" i="56"/>
  <c r="B41" i="56"/>
  <c r="C41" i="56"/>
  <c r="U41" i="56"/>
  <c r="Z41" i="56"/>
  <c r="AC41" i="56"/>
  <c r="AD41" i="56"/>
  <c r="AE41" i="56"/>
  <c r="AF41" i="56"/>
  <c r="AG41" i="56"/>
  <c r="A42" i="56"/>
  <c r="B42" i="56"/>
  <c r="C42" i="56"/>
  <c r="U42" i="56"/>
  <c r="Z42" i="56"/>
  <c r="AC42" i="56"/>
  <c r="AD42" i="56"/>
  <c r="AE42" i="56"/>
  <c r="AF42" i="56"/>
  <c r="AG42" i="56"/>
  <c r="A43" i="56"/>
  <c r="B43" i="56"/>
  <c r="M43" i="56"/>
  <c r="N43" i="56"/>
  <c r="A44" i="56"/>
  <c r="M44" i="56"/>
  <c r="N44" i="56"/>
  <c r="O44" i="56"/>
  <c r="P44" i="56"/>
  <c r="Q44" i="56"/>
  <c r="R44" i="56"/>
  <c r="S44" i="56"/>
  <c r="T44" i="56"/>
  <c r="U44" i="56"/>
  <c r="V44" i="56"/>
  <c r="W44" i="56"/>
  <c r="X44" i="56"/>
  <c r="Y44" i="56"/>
  <c r="Z44" i="56"/>
  <c r="AA44" i="56"/>
  <c r="AB44" i="56"/>
  <c r="AC44" i="56"/>
  <c r="AD44" i="56"/>
  <c r="AE44" i="56"/>
  <c r="AF44" i="56"/>
  <c r="AG44" i="56"/>
  <c r="A45" i="56"/>
  <c r="A47" i="56"/>
  <c r="W47" i="56"/>
  <c r="X47" i="56"/>
  <c r="Y47" i="56"/>
  <c r="Z47" i="56"/>
  <c r="AA47" i="56"/>
  <c r="AB47" i="56"/>
  <c r="AC47" i="56"/>
  <c r="AD47" i="56"/>
  <c r="AE47" i="56"/>
  <c r="AF47" i="56"/>
  <c r="AG47" i="56"/>
  <c r="A48" i="56"/>
  <c r="B48" i="56"/>
  <c r="Z48" i="56"/>
  <c r="AA48" i="56"/>
  <c r="AB48" i="56"/>
  <c r="AC48" i="56"/>
  <c r="AD48" i="56"/>
  <c r="AE48" i="56"/>
  <c r="AF48" i="56"/>
  <c r="AG48" i="56"/>
  <c r="A49" i="56"/>
  <c r="A51" i="56"/>
  <c r="W51" i="56"/>
  <c r="X51" i="56"/>
  <c r="Y51" i="56"/>
  <c r="Z51" i="56"/>
  <c r="AA51" i="56"/>
  <c r="AB51" i="56"/>
  <c r="AC51" i="56"/>
  <c r="AD51" i="56"/>
  <c r="AE51" i="56"/>
  <c r="AF51" i="56"/>
  <c r="AG51" i="56"/>
  <c r="A52" i="56"/>
  <c r="B52" i="56"/>
  <c r="C52" i="56"/>
  <c r="D52" i="56"/>
  <c r="V52" i="56"/>
  <c r="AB52" i="56"/>
  <c r="AC52" i="56"/>
  <c r="AD52" i="56"/>
  <c r="AE52" i="56"/>
  <c r="AF52" i="56"/>
  <c r="AG52" i="56"/>
  <c r="A53" i="56"/>
  <c r="B53" i="56"/>
  <c r="C53" i="56"/>
  <c r="D53" i="56"/>
  <c r="F53" i="56"/>
  <c r="H53" i="56"/>
  <c r="J53" i="56"/>
  <c r="L53" i="56"/>
  <c r="N53" i="56"/>
  <c r="P53" i="56"/>
  <c r="R53" i="56"/>
  <c r="T53" i="56"/>
  <c r="V53" i="56"/>
  <c r="X53" i="56"/>
  <c r="Z53" i="56"/>
  <c r="AB53" i="56"/>
  <c r="AC53" i="56"/>
  <c r="AD53" i="56"/>
  <c r="AE53" i="56"/>
  <c r="AF53" i="56"/>
  <c r="AG53" i="56"/>
  <c r="A54" i="56"/>
  <c r="B54" i="56"/>
  <c r="C54" i="56"/>
  <c r="D54" i="56"/>
  <c r="F54" i="56"/>
  <c r="H54" i="56"/>
  <c r="J54" i="56"/>
  <c r="L54" i="56"/>
  <c r="N54" i="56"/>
  <c r="P54" i="56"/>
  <c r="R54" i="56"/>
  <c r="T54" i="56"/>
  <c r="V54" i="56"/>
  <c r="X54" i="56"/>
  <c r="Z54" i="56"/>
  <c r="AB54" i="56"/>
  <c r="AC54" i="56"/>
  <c r="AD54" i="56"/>
  <c r="AE54" i="56"/>
  <c r="AF54" i="56"/>
  <c r="AG54" i="56"/>
  <c r="A55" i="56"/>
  <c r="B55" i="56"/>
  <c r="C55" i="56"/>
  <c r="AB55" i="56"/>
  <c r="AC55" i="56"/>
  <c r="AD55" i="56"/>
  <c r="AE55" i="56"/>
  <c r="AF55" i="56"/>
  <c r="AG55" i="56"/>
  <c r="A56" i="56"/>
  <c r="B56" i="56"/>
  <c r="C56" i="56"/>
  <c r="D56" i="56"/>
  <c r="E56" i="56"/>
  <c r="F56" i="56"/>
  <c r="G56" i="56"/>
  <c r="H56" i="56"/>
  <c r="I56" i="56"/>
  <c r="J56" i="56"/>
  <c r="K56" i="56"/>
  <c r="L56" i="56"/>
  <c r="M56" i="56"/>
  <c r="N56" i="56"/>
  <c r="O56" i="56"/>
  <c r="P56" i="56"/>
  <c r="Q56" i="56"/>
  <c r="R56" i="56"/>
  <c r="S56" i="56"/>
  <c r="T56" i="56"/>
  <c r="U56" i="56"/>
  <c r="V56" i="56"/>
  <c r="W56" i="56"/>
  <c r="X56" i="56"/>
  <c r="Y56" i="56"/>
  <c r="Z56" i="56"/>
  <c r="AA56" i="56"/>
  <c r="AB56" i="56"/>
  <c r="AC56" i="56"/>
  <c r="AD56" i="56"/>
  <c r="AE56" i="56"/>
  <c r="AF56" i="56"/>
  <c r="AG56" i="56"/>
  <c r="A57" i="56"/>
  <c r="W57" i="56"/>
  <c r="X57" i="56"/>
  <c r="Y57" i="56"/>
  <c r="Z57" i="56"/>
  <c r="AA57" i="56"/>
  <c r="AB57" i="56"/>
  <c r="AC57" i="56"/>
  <c r="AD57" i="56"/>
  <c r="AE57" i="56"/>
  <c r="AF57" i="56"/>
  <c r="AG57" i="56"/>
  <c r="A58" i="56"/>
  <c r="B58" i="56"/>
  <c r="L58" i="56"/>
  <c r="M58" i="56"/>
  <c r="X58" i="56"/>
  <c r="AG58" i="56"/>
  <c r="A59" i="56"/>
  <c r="B59" i="56"/>
  <c r="L59" i="56"/>
  <c r="M59" i="56"/>
  <c r="X59" i="56"/>
  <c r="AG59" i="56"/>
  <c r="A60" i="56"/>
  <c r="B60" i="56"/>
  <c r="L60" i="56"/>
  <c r="M60" i="56"/>
  <c r="A61" i="56"/>
  <c r="L61" i="56"/>
  <c r="P61" i="56"/>
  <c r="S61" i="56"/>
  <c r="U61" i="56"/>
  <c r="X61" i="56"/>
  <c r="AC61" i="56"/>
  <c r="AD61" i="56"/>
  <c r="A62" i="56"/>
  <c r="B62" i="56"/>
  <c r="L62" i="56"/>
  <c r="M62" i="56"/>
  <c r="N62" i="56"/>
  <c r="O62" i="56"/>
  <c r="P62" i="56"/>
  <c r="Q62" i="56"/>
  <c r="R62" i="56"/>
  <c r="S62" i="56"/>
  <c r="T62" i="56"/>
  <c r="U62" i="56"/>
  <c r="V62" i="56"/>
  <c r="W62" i="56"/>
  <c r="X62" i="56"/>
  <c r="Y62" i="56"/>
  <c r="Z62" i="56"/>
  <c r="AA62" i="56"/>
  <c r="AB62" i="56"/>
  <c r="AC62" i="56"/>
  <c r="AD62" i="56"/>
  <c r="AE62" i="56"/>
  <c r="AF62" i="56"/>
  <c r="AG62" i="56"/>
  <c r="A63" i="56"/>
  <c r="A64" i="56"/>
  <c r="J64" i="56"/>
  <c r="S64" i="56"/>
  <c r="A65" i="56"/>
  <c r="B65" i="56"/>
  <c r="I65" i="56"/>
  <c r="J65" i="56"/>
  <c r="S65" i="56"/>
  <c r="A66" i="56"/>
  <c r="B66" i="56"/>
  <c r="I66" i="56"/>
  <c r="J66" i="56"/>
  <c r="S66" i="56"/>
  <c r="A67" i="56"/>
  <c r="B67" i="56"/>
  <c r="I67" i="56"/>
  <c r="J67" i="56"/>
  <c r="S67" i="56"/>
  <c r="A68" i="56"/>
  <c r="B68" i="56"/>
  <c r="I68" i="56"/>
  <c r="J68" i="56"/>
  <c r="S68" i="56"/>
  <c r="A69" i="56"/>
  <c r="B69" i="56"/>
  <c r="I69" i="56"/>
  <c r="S69" i="56"/>
  <c r="A70" i="56"/>
  <c r="S70" i="56"/>
  <c r="A71" i="56"/>
  <c r="B71" i="56"/>
  <c r="C71" i="56"/>
  <c r="D71" i="56"/>
  <c r="E71" i="56"/>
  <c r="F71" i="56"/>
  <c r="G71" i="56"/>
  <c r="H71" i="56"/>
  <c r="I71" i="56"/>
  <c r="J71" i="56"/>
  <c r="K71" i="56"/>
  <c r="L71" i="56"/>
  <c r="M71" i="56"/>
  <c r="N71" i="56"/>
  <c r="O71" i="56"/>
  <c r="P71" i="56"/>
  <c r="Q71" i="56"/>
  <c r="R71" i="56"/>
  <c r="S71" i="56"/>
  <c r="T71" i="56"/>
  <c r="U71" i="56"/>
  <c r="V71" i="56"/>
  <c r="W71" i="56"/>
  <c r="X71" i="56"/>
  <c r="Y71" i="56"/>
  <c r="Z71" i="56"/>
  <c r="AA71" i="56"/>
  <c r="AB71" i="56"/>
  <c r="AC71" i="56"/>
  <c r="AD71" i="56"/>
  <c r="AE71" i="56"/>
  <c r="AF71" i="56"/>
  <c r="AG71" i="56"/>
  <c r="A72" i="56"/>
  <c r="A73" i="56"/>
  <c r="F73" i="56"/>
  <c r="K73" i="56"/>
  <c r="R73" i="56"/>
  <c r="Y73" i="56"/>
  <c r="A74" i="56"/>
  <c r="F74" i="56"/>
  <c r="K74" i="56"/>
  <c r="R74" i="56"/>
  <c r="Y74" i="56"/>
  <c r="A75" i="56"/>
  <c r="F75" i="56"/>
  <c r="K75" i="56"/>
  <c r="R75" i="56"/>
  <c r="Y75" i="56"/>
  <c r="A76" i="56"/>
  <c r="F76" i="56"/>
  <c r="K76" i="56"/>
  <c r="R76" i="56"/>
  <c r="Y76" i="56"/>
  <c r="A77" i="56"/>
  <c r="F77" i="56"/>
  <c r="K77" i="56"/>
  <c r="R77" i="56"/>
  <c r="Y77" i="56"/>
  <c r="A78" i="56"/>
  <c r="Y78" i="56"/>
  <c r="A79" i="56"/>
  <c r="B79" i="56"/>
  <c r="C79" i="56"/>
  <c r="D79" i="56"/>
  <c r="E79" i="56"/>
  <c r="F79" i="56"/>
  <c r="G79" i="56"/>
  <c r="H79" i="56"/>
  <c r="I79" i="56"/>
  <c r="J79" i="56"/>
  <c r="K79" i="56"/>
  <c r="L79" i="56"/>
  <c r="M79" i="56"/>
  <c r="N79" i="56"/>
  <c r="O79" i="56"/>
  <c r="P79" i="56"/>
  <c r="Q79" i="56"/>
  <c r="R79" i="56"/>
  <c r="S79" i="56"/>
  <c r="T79" i="56"/>
  <c r="U79" i="56"/>
  <c r="V79" i="56"/>
  <c r="W79" i="56"/>
  <c r="X79" i="56"/>
  <c r="Y79" i="56"/>
  <c r="Z79" i="56"/>
  <c r="AA79" i="56"/>
  <c r="AB79" i="56"/>
  <c r="AC79" i="56"/>
  <c r="AD79" i="56"/>
  <c r="AE79" i="56"/>
  <c r="AF79" i="56"/>
  <c r="AG79" i="56"/>
  <c r="A80" i="56"/>
  <c r="W80" i="56"/>
  <c r="X80" i="56"/>
  <c r="Y80" i="56"/>
  <c r="Z80" i="56"/>
  <c r="AA80" i="56"/>
  <c r="AB80" i="56"/>
  <c r="AC80" i="56"/>
  <c r="AD80" i="56"/>
  <c r="AE80" i="56"/>
  <c r="AF80" i="56"/>
  <c r="AG80" i="56"/>
  <c r="A81" i="56"/>
  <c r="A85" i="56"/>
  <c r="AG85" i="56"/>
  <c r="A86" i="56"/>
  <c r="B86" i="56"/>
  <c r="AG86" i="56"/>
  <c r="A87" i="56"/>
  <c r="A91" i="56"/>
  <c r="AA91" i="56"/>
  <c r="AB91" i="56"/>
  <c r="AC91" i="56"/>
  <c r="AD91" i="56"/>
  <c r="AE91" i="56"/>
  <c r="AF91" i="56"/>
  <c r="AG91" i="56"/>
  <c r="A92" i="56"/>
  <c r="B92" i="56"/>
  <c r="AG92" i="56"/>
  <c r="A93" i="56"/>
  <c r="A96" i="56"/>
  <c r="A97" i="56"/>
  <c r="A98" i="56"/>
  <c r="C98" i="56"/>
  <c r="F98" i="56"/>
  <c r="H98" i="56"/>
  <c r="A99" i="56"/>
  <c r="B99" i="56"/>
  <c r="H99" i="56"/>
  <c r="I99" i="56"/>
  <c r="A100" i="56"/>
  <c r="A101" i="56"/>
  <c r="B101" i="56"/>
  <c r="K101" i="56"/>
  <c r="L101" i="56"/>
  <c r="A102" i="56"/>
  <c r="B102" i="56"/>
  <c r="K102" i="56"/>
  <c r="L102" i="56"/>
  <c r="A103" i="56"/>
  <c r="B103" i="56"/>
  <c r="K103" i="56"/>
  <c r="L103" i="56"/>
  <c r="N103" i="56"/>
  <c r="Q103" i="56"/>
  <c r="S103" i="56"/>
  <c r="U103" i="56"/>
  <c r="V103" i="56"/>
  <c r="A104" i="56"/>
  <c r="B104" i="56"/>
  <c r="K104" i="56"/>
  <c r="L104" i="56"/>
  <c r="A105" i="56"/>
  <c r="B105" i="56"/>
  <c r="K105" i="56"/>
  <c r="L105" i="56"/>
  <c r="A106" i="56"/>
  <c r="B106" i="56"/>
  <c r="K106" i="56"/>
  <c r="L106" i="56"/>
  <c r="A107" i="56"/>
  <c r="A108" i="56"/>
  <c r="B108" i="56"/>
  <c r="AG108" i="56"/>
  <c r="A109" i="56"/>
  <c r="AG109" i="56"/>
  <c r="C98" i="55"/>
  <c r="A2" i="55"/>
  <c r="A3" i="55"/>
  <c r="A4" i="55"/>
  <c r="A5" i="55"/>
  <c r="A6" i="55"/>
  <c r="F6" i="55"/>
  <c r="H6" i="55"/>
  <c r="R6" i="55"/>
  <c r="A7" i="55"/>
  <c r="F7" i="55"/>
  <c r="N7" i="55"/>
  <c r="R7" i="55"/>
  <c r="V7" i="55"/>
  <c r="W7" i="55"/>
  <c r="X7" i="55"/>
  <c r="AC7" i="55"/>
  <c r="AG7" i="55"/>
  <c r="A8" i="55"/>
  <c r="F8" i="55"/>
  <c r="A9" i="55"/>
  <c r="F9" i="55"/>
  <c r="Q9" i="55"/>
  <c r="V9" i="55"/>
  <c r="A10" i="55"/>
  <c r="F10" i="55"/>
  <c r="Q10" i="55"/>
  <c r="V10" i="55"/>
  <c r="A11" i="55"/>
  <c r="F11" i="55"/>
  <c r="A12" i="55"/>
  <c r="B12" i="55"/>
  <c r="C12" i="55"/>
  <c r="D12" i="55"/>
  <c r="E12" i="55"/>
  <c r="F12" i="55"/>
  <c r="G12" i="55"/>
  <c r="H12" i="55"/>
  <c r="I12" i="55"/>
  <c r="J12" i="55"/>
  <c r="K12" i="55"/>
  <c r="L12" i="55"/>
  <c r="M12" i="55"/>
  <c r="N12" i="55"/>
  <c r="O12" i="55"/>
  <c r="P12" i="55"/>
  <c r="Q12" i="55"/>
  <c r="R12" i="55"/>
  <c r="S12" i="55"/>
  <c r="T12" i="55"/>
  <c r="U12" i="55"/>
  <c r="V12" i="55"/>
  <c r="W12" i="55"/>
  <c r="X12" i="55"/>
  <c r="Y12" i="55"/>
  <c r="Z12" i="55"/>
  <c r="AA12" i="55"/>
  <c r="AB12" i="55"/>
  <c r="AC12" i="55"/>
  <c r="AD12" i="55"/>
  <c r="AE12" i="55"/>
  <c r="AF12" i="55"/>
  <c r="AG12" i="55"/>
  <c r="A13" i="55"/>
  <c r="A14" i="55"/>
  <c r="K14" i="55"/>
  <c r="L14" i="55"/>
  <c r="M14" i="55"/>
  <c r="N14" i="55"/>
  <c r="O14" i="55"/>
  <c r="P14" i="55"/>
  <c r="Q14" i="55"/>
  <c r="R14" i="55"/>
  <c r="S14" i="55"/>
  <c r="T14" i="55"/>
  <c r="U14" i="55"/>
  <c r="V14" i="55"/>
  <c r="W14" i="55"/>
  <c r="X14" i="55"/>
  <c r="Y14" i="55"/>
  <c r="Z14" i="55"/>
  <c r="AA14" i="55"/>
  <c r="AB14" i="55"/>
  <c r="AC14" i="55"/>
  <c r="AD14" i="55"/>
  <c r="AE14" i="55"/>
  <c r="AF14" i="55"/>
  <c r="AG14" i="55"/>
  <c r="A15" i="55"/>
  <c r="B15" i="55"/>
  <c r="K15" i="55"/>
  <c r="L15" i="55"/>
  <c r="A16" i="55"/>
  <c r="B16" i="55"/>
  <c r="K16" i="55"/>
  <c r="L16" i="55"/>
  <c r="N16" i="55"/>
  <c r="A17" i="55"/>
  <c r="K17" i="55"/>
  <c r="L17" i="55"/>
  <c r="N17" i="55"/>
  <c r="A18" i="55"/>
  <c r="K18" i="55"/>
  <c r="L18" i="55"/>
  <c r="M18" i="55"/>
  <c r="T18" i="55"/>
  <c r="A19" i="55"/>
  <c r="K19" i="55"/>
  <c r="L19" i="55"/>
  <c r="M19" i="55"/>
  <c r="T19" i="55"/>
  <c r="A20" i="55"/>
  <c r="B20" i="55"/>
  <c r="K20" i="55"/>
  <c r="L20" i="55"/>
  <c r="A21" i="55"/>
  <c r="B21" i="55"/>
  <c r="K21" i="55"/>
  <c r="L21" i="55"/>
  <c r="A22" i="55"/>
  <c r="B22" i="55"/>
  <c r="K22" i="55"/>
  <c r="L22" i="55"/>
  <c r="N22" i="55"/>
  <c r="A23" i="55"/>
  <c r="K23" i="55"/>
  <c r="L23" i="55"/>
  <c r="N23" i="55"/>
  <c r="A24" i="55"/>
  <c r="K24" i="55"/>
  <c r="L24" i="55"/>
  <c r="M24" i="55"/>
  <c r="T24" i="55"/>
  <c r="A25" i="55"/>
  <c r="K25" i="55"/>
  <c r="L25" i="55"/>
  <c r="M25" i="55"/>
  <c r="T25" i="55"/>
  <c r="A26" i="55"/>
  <c r="K26" i="55"/>
  <c r="L26" i="55"/>
  <c r="P26" i="55"/>
  <c r="A27" i="55"/>
  <c r="A30" i="55"/>
  <c r="AA30" i="55"/>
  <c r="AB30" i="55"/>
  <c r="AC30" i="55"/>
  <c r="AD30" i="55"/>
  <c r="AE30" i="55"/>
  <c r="AF30" i="55"/>
  <c r="AG30" i="55"/>
  <c r="A31" i="55"/>
  <c r="J31" i="55"/>
  <c r="A32" i="55"/>
  <c r="B32" i="55"/>
  <c r="I32" i="55"/>
  <c r="J32" i="55"/>
  <c r="A33" i="55"/>
  <c r="B33" i="55"/>
  <c r="I33" i="55"/>
  <c r="J33" i="55"/>
  <c r="A34" i="55"/>
  <c r="B34" i="55"/>
  <c r="I34" i="55"/>
  <c r="J34" i="55"/>
  <c r="W34" i="55"/>
  <c r="AB34" i="55"/>
  <c r="AC34" i="55"/>
  <c r="AD34" i="55"/>
  <c r="AE34" i="55"/>
  <c r="AF34" i="55"/>
  <c r="AG34" i="55"/>
  <c r="A35" i="55"/>
  <c r="AD35" i="55"/>
  <c r="AE35" i="55"/>
  <c r="AF35" i="55"/>
  <c r="AG35" i="55"/>
  <c r="A36" i="55"/>
  <c r="B36" i="55"/>
  <c r="I36" i="55"/>
  <c r="J36" i="55"/>
  <c r="A37" i="55"/>
  <c r="B37" i="55"/>
  <c r="I37" i="55"/>
  <c r="J37" i="55"/>
  <c r="A38" i="55"/>
  <c r="AD38" i="55"/>
  <c r="AE38" i="55"/>
  <c r="AF38" i="55"/>
  <c r="AG38" i="55"/>
  <c r="A39" i="55"/>
  <c r="B39" i="55"/>
  <c r="AG39" i="55"/>
  <c r="A40" i="55"/>
  <c r="F40" i="55"/>
  <c r="A42" i="55"/>
  <c r="F42" i="55"/>
  <c r="A44" i="55"/>
  <c r="M44" i="55"/>
  <c r="N44" i="55"/>
  <c r="O44" i="55"/>
  <c r="P44" i="55"/>
  <c r="Q44" i="55"/>
  <c r="R44" i="55"/>
  <c r="S44" i="55"/>
  <c r="T44" i="55"/>
  <c r="U44" i="55"/>
  <c r="V44" i="55"/>
  <c r="W44" i="55"/>
  <c r="X44" i="55"/>
  <c r="Y44" i="55"/>
  <c r="Z44" i="55"/>
  <c r="AA44" i="55"/>
  <c r="AB44" i="55"/>
  <c r="AC44" i="55"/>
  <c r="AD44" i="55"/>
  <c r="AE44" i="55"/>
  <c r="AF44" i="55"/>
  <c r="AG44" i="55"/>
  <c r="A45" i="55"/>
  <c r="A47" i="55"/>
  <c r="W47" i="55"/>
  <c r="X47" i="55"/>
  <c r="Y47" i="55"/>
  <c r="Z47" i="55"/>
  <c r="AA47" i="55"/>
  <c r="AB47" i="55"/>
  <c r="AC47" i="55"/>
  <c r="AD47" i="55"/>
  <c r="AE47" i="55"/>
  <c r="AF47" i="55"/>
  <c r="AG47" i="55"/>
  <c r="A48" i="55"/>
  <c r="B48" i="55"/>
  <c r="Z48" i="55"/>
  <c r="AA48" i="55"/>
  <c r="AB48" i="55"/>
  <c r="AC48" i="55"/>
  <c r="AD48" i="55"/>
  <c r="AE48" i="55"/>
  <c r="AF48" i="55"/>
  <c r="AG48" i="55"/>
  <c r="A49" i="55"/>
  <c r="A52" i="55"/>
  <c r="W52" i="55"/>
  <c r="X52" i="55"/>
  <c r="Y52" i="55"/>
  <c r="Z52" i="55"/>
  <c r="AA52" i="55"/>
  <c r="AB52" i="55"/>
  <c r="AC52" i="55"/>
  <c r="AD52" i="55"/>
  <c r="AE52" i="55"/>
  <c r="AF52" i="55"/>
  <c r="AG52" i="55"/>
  <c r="A53" i="55"/>
  <c r="B53" i="55"/>
  <c r="C53" i="55"/>
  <c r="D53" i="55"/>
  <c r="V53" i="55"/>
  <c r="AB53" i="55"/>
  <c r="AC53" i="55"/>
  <c r="AD53" i="55"/>
  <c r="AE53" i="55"/>
  <c r="AF53" i="55"/>
  <c r="AG53" i="55"/>
  <c r="A54" i="55"/>
  <c r="B54" i="55"/>
  <c r="C54" i="55"/>
  <c r="D54" i="55"/>
  <c r="F54" i="55"/>
  <c r="H54" i="55"/>
  <c r="J54" i="55"/>
  <c r="L54" i="55"/>
  <c r="N54" i="55"/>
  <c r="P54" i="55"/>
  <c r="R54" i="55"/>
  <c r="T54" i="55"/>
  <c r="V54" i="55"/>
  <c r="X54" i="55"/>
  <c r="Z54" i="55"/>
  <c r="AB54" i="55"/>
  <c r="AC54" i="55"/>
  <c r="AD54" i="55"/>
  <c r="AE54" i="55"/>
  <c r="AF54" i="55"/>
  <c r="AG54" i="55"/>
  <c r="A55" i="55"/>
  <c r="B55" i="55"/>
  <c r="C55" i="55"/>
  <c r="D55" i="55"/>
  <c r="F55" i="55"/>
  <c r="H55" i="55"/>
  <c r="J55" i="55"/>
  <c r="L55" i="55"/>
  <c r="N55" i="55"/>
  <c r="P55" i="55"/>
  <c r="R55" i="55"/>
  <c r="T55" i="55"/>
  <c r="V55" i="55"/>
  <c r="X55" i="55"/>
  <c r="Z55" i="55"/>
  <c r="AB55" i="55"/>
  <c r="AC55" i="55"/>
  <c r="AD55" i="55"/>
  <c r="AE55" i="55"/>
  <c r="AF55" i="55"/>
  <c r="AG55" i="55"/>
  <c r="A56" i="55"/>
  <c r="B56" i="55"/>
  <c r="C56" i="55"/>
  <c r="AB56" i="55"/>
  <c r="AC56" i="55"/>
  <c r="AD56" i="55"/>
  <c r="AE56" i="55"/>
  <c r="AF56" i="55"/>
  <c r="AG56" i="55"/>
  <c r="A57" i="55"/>
  <c r="B57" i="55"/>
  <c r="C57" i="55"/>
  <c r="AB57" i="55"/>
  <c r="AC57" i="55"/>
  <c r="AD57" i="55"/>
  <c r="AE57" i="55"/>
  <c r="AF57" i="55"/>
  <c r="AG57" i="55"/>
  <c r="A58" i="55"/>
  <c r="B58" i="55"/>
  <c r="C58" i="55"/>
  <c r="D58" i="55"/>
  <c r="E58" i="55"/>
  <c r="F58" i="55"/>
  <c r="G58" i="55"/>
  <c r="H58" i="55"/>
  <c r="I58" i="55"/>
  <c r="J58" i="55"/>
  <c r="K58" i="55"/>
  <c r="L58" i="55"/>
  <c r="M58" i="55"/>
  <c r="N58" i="55"/>
  <c r="O58" i="55"/>
  <c r="P58" i="55"/>
  <c r="Q58" i="55"/>
  <c r="R58" i="55"/>
  <c r="S58" i="55"/>
  <c r="T58" i="55"/>
  <c r="U58" i="55"/>
  <c r="V58" i="55"/>
  <c r="W58" i="55"/>
  <c r="X58" i="55"/>
  <c r="Y58" i="55"/>
  <c r="Z58" i="55"/>
  <c r="AA58" i="55"/>
  <c r="AB58" i="55"/>
  <c r="AC58" i="55"/>
  <c r="AD58" i="55"/>
  <c r="AE58" i="55"/>
  <c r="AF58" i="55"/>
  <c r="AG58" i="55"/>
  <c r="A59" i="55"/>
  <c r="W59" i="55"/>
  <c r="X59" i="55"/>
  <c r="Y59" i="55"/>
  <c r="Z59" i="55"/>
  <c r="AA59" i="55"/>
  <c r="AB59" i="55"/>
  <c r="AC59" i="55"/>
  <c r="AD59" i="55"/>
  <c r="AE59" i="55"/>
  <c r="AF59" i="55"/>
  <c r="AG59" i="55"/>
  <c r="A60" i="55"/>
  <c r="B60" i="55"/>
  <c r="L60" i="55"/>
  <c r="M60" i="55"/>
  <c r="X60" i="55"/>
  <c r="AG60" i="55"/>
  <c r="A61" i="55"/>
  <c r="B61" i="55"/>
  <c r="L61" i="55"/>
  <c r="M61" i="55"/>
  <c r="X61" i="55"/>
  <c r="AG61" i="55"/>
  <c r="A62" i="55"/>
  <c r="B62" i="55"/>
  <c r="L62" i="55"/>
  <c r="M62" i="55"/>
  <c r="N62" i="55"/>
  <c r="O62" i="55"/>
  <c r="P62" i="55"/>
  <c r="Q62" i="55"/>
  <c r="R62" i="55"/>
  <c r="S62" i="55"/>
  <c r="T62" i="55"/>
  <c r="U62" i="55"/>
  <c r="V62" i="55"/>
  <c r="W62" i="55"/>
  <c r="X62" i="55"/>
  <c r="Y62" i="55"/>
  <c r="Z62" i="55"/>
  <c r="AA62" i="55"/>
  <c r="AB62" i="55"/>
  <c r="AC62" i="55"/>
  <c r="AD62" i="55"/>
  <c r="AE62" i="55"/>
  <c r="AF62" i="55"/>
  <c r="AG62" i="55"/>
  <c r="A63" i="55"/>
  <c r="A64" i="55"/>
  <c r="J64" i="55"/>
  <c r="S64" i="55"/>
  <c r="A65" i="55"/>
  <c r="B65" i="55"/>
  <c r="I65" i="55"/>
  <c r="J65" i="55"/>
  <c r="S65" i="55"/>
  <c r="A66" i="55"/>
  <c r="B66" i="55"/>
  <c r="I66" i="55"/>
  <c r="J66" i="55"/>
  <c r="S66" i="55"/>
  <c r="A67" i="55"/>
  <c r="B67" i="55"/>
  <c r="I67" i="55"/>
  <c r="S67" i="55"/>
  <c r="A68" i="55"/>
  <c r="B68" i="55"/>
  <c r="I68" i="55"/>
  <c r="J68" i="55"/>
  <c r="S68" i="55"/>
  <c r="A69" i="55"/>
  <c r="B69" i="55"/>
  <c r="I69" i="55"/>
  <c r="S69" i="55"/>
  <c r="A70" i="55"/>
  <c r="S70" i="55"/>
  <c r="A71" i="55"/>
  <c r="B71" i="55"/>
  <c r="C71" i="55"/>
  <c r="D71" i="55"/>
  <c r="E71" i="55"/>
  <c r="F71" i="55"/>
  <c r="G71" i="55"/>
  <c r="H71" i="55"/>
  <c r="I71" i="55"/>
  <c r="J71" i="55"/>
  <c r="K71" i="55"/>
  <c r="L71" i="55"/>
  <c r="M71" i="55"/>
  <c r="N71" i="55"/>
  <c r="O71" i="55"/>
  <c r="P71" i="55"/>
  <c r="Q71" i="55"/>
  <c r="R71" i="55"/>
  <c r="S71" i="55"/>
  <c r="T71" i="55"/>
  <c r="U71" i="55"/>
  <c r="V71" i="55"/>
  <c r="W71" i="55"/>
  <c r="X71" i="55"/>
  <c r="Y71" i="55"/>
  <c r="Z71" i="55"/>
  <c r="AA71" i="55"/>
  <c r="AB71" i="55"/>
  <c r="AC71" i="55"/>
  <c r="AD71" i="55"/>
  <c r="AE71" i="55"/>
  <c r="AF71" i="55"/>
  <c r="AG71" i="55"/>
  <c r="A72" i="55"/>
  <c r="A73" i="55"/>
  <c r="F73" i="55"/>
  <c r="K73" i="55"/>
  <c r="R73" i="55"/>
  <c r="Y73" i="55"/>
  <c r="A74" i="55"/>
  <c r="F74" i="55"/>
  <c r="K74" i="55"/>
  <c r="R74" i="55"/>
  <c r="Y74" i="55"/>
  <c r="A75" i="55"/>
  <c r="F75" i="55"/>
  <c r="K75" i="55"/>
  <c r="R75" i="55"/>
  <c r="Y75" i="55"/>
  <c r="A76" i="55"/>
  <c r="F76" i="55"/>
  <c r="K76" i="55"/>
  <c r="R76" i="55"/>
  <c r="Y76" i="55"/>
  <c r="A77" i="55"/>
  <c r="F77" i="55"/>
  <c r="K77" i="55"/>
  <c r="R77" i="55"/>
  <c r="Y77" i="55"/>
  <c r="A78" i="55"/>
  <c r="Y78" i="55"/>
  <c r="A79" i="55"/>
  <c r="W79" i="55"/>
  <c r="X79" i="55"/>
  <c r="Y79" i="55"/>
  <c r="Z79" i="55"/>
  <c r="AA79" i="55"/>
  <c r="AB79" i="55"/>
  <c r="AC79" i="55"/>
  <c r="AD79" i="55"/>
  <c r="AE79" i="55"/>
  <c r="AF79" i="55"/>
  <c r="AG79" i="55"/>
  <c r="A80" i="55"/>
  <c r="A85" i="55"/>
  <c r="AG85" i="55"/>
  <c r="A86" i="55"/>
  <c r="B86" i="55"/>
  <c r="AG86" i="55"/>
  <c r="A87" i="55"/>
  <c r="A92" i="55"/>
  <c r="AA92" i="55"/>
  <c r="AB92" i="55"/>
  <c r="AC92" i="55"/>
  <c r="AD92" i="55"/>
  <c r="AE92" i="55"/>
  <c r="AF92" i="55"/>
  <c r="AG92" i="55"/>
  <c r="A93" i="55"/>
  <c r="B93" i="55"/>
  <c r="AG93" i="55"/>
  <c r="A94" i="55"/>
  <c r="A97" i="55"/>
  <c r="A98" i="55"/>
  <c r="F98" i="55"/>
  <c r="H98" i="55"/>
  <c r="A99" i="55"/>
  <c r="B99" i="55"/>
  <c r="H99" i="55"/>
  <c r="I99" i="55"/>
  <c r="A100" i="55"/>
  <c r="A101" i="55"/>
  <c r="B101" i="55"/>
  <c r="K101" i="55"/>
  <c r="L101" i="55"/>
  <c r="A102" i="55"/>
  <c r="B102" i="55"/>
  <c r="K102" i="55"/>
  <c r="L102" i="55"/>
  <c r="A103" i="55"/>
  <c r="B103" i="55"/>
  <c r="K103" i="55"/>
  <c r="L103" i="55"/>
  <c r="N103" i="55"/>
  <c r="P103" i="55"/>
  <c r="Q103" i="55"/>
  <c r="S103" i="55"/>
  <c r="U103" i="55"/>
  <c r="V103" i="55"/>
  <c r="A104" i="55"/>
  <c r="B104" i="55"/>
  <c r="K104" i="55"/>
  <c r="L104" i="55"/>
  <c r="A105" i="55"/>
  <c r="B105" i="55"/>
  <c r="K105" i="55"/>
  <c r="L105" i="55"/>
  <c r="A106" i="55"/>
  <c r="B106" i="55"/>
  <c r="K106" i="55"/>
  <c r="L106" i="55"/>
  <c r="A107" i="55"/>
  <c r="A108" i="55"/>
  <c r="A109" i="55"/>
  <c r="B109" i="55"/>
  <c r="AG109" i="55"/>
  <c r="A110" i="55"/>
  <c r="AG110" i="55"/>
  <c r="A2" i="54"/>
  <c r="A3" i="54"/>
  <c r="A4" i="54"/>
  <c r="A5" i="54"/>
  <c r="A6" i="54"/>
  <c r="F6" i="54"/>
  <c r="H6" i="54"/>
  <c r="R6" i="54"/>
  <c r="A7" i="54"/>
  <c r="F7" i="54"/>
  <c r="N7" i="54"/>
  <c r="R7" i="54"/>
  <c r="V7" i="54"/>
  <c r="W7" i="54"/>
  <c r="X7" i="54"/>
  <c r="AC7" i="54"/>
  <c r="AG7" i="54"/>
  <c r="A8" i="54"/>
  <c r="F8" i="54"/>
  <c r="A9" i="54"/>
  <c r="F9" i="54"/>
  <c r="Q9" i="54"/>
  <c r="V9" i="54"/>
  <c r="A10" i="54"/>
  <c r="F10" i="54"/>
  <c r="Q10" i="54"/>
  <c r="V10" i="54"/>
  <c r="A11" i="54"/>
  <c r="F11" i="54"/>
  <c r="A12" i="54"/>
  <c r="B12" i="54"/>
  <c r="C12" i="54"/>
  <c r="D12" i="54"/>
  <c r="E12" i="54"/>
  <c r="F12" i="54"/>
  <c r="G12" i="54"/>
  <c r="H12" i="54"/>
  <c r="I12" i="54"/>
  <c r="J12" i="54"/>
  <c r="K12" i="54"/>
  <c r="L12" i="54"/>
  <c r="M12" i="54"/>
  <c r="N12" i="54"/>
  <c r="O12" i="54"/>
  <c r="P12" i="54"/>
  <c r="Q12" i="54"/>
  <c r="R12" i="54"/>
  <c r="S12" i="54"/>
  <c r="T12" i="54"/>
  <c r="U12" i="54"/>
  <c r="V12" i="54"/>
  <c r="W12" i="54"/>
  <c r="X12" i="54"/>
  <c r="Y12" i="54"/>
  <c r="Z12" i="54"/>
  <c r="AA12" i="54"/>
  <c r="AB12" i="54"/>
  <c r="AC12" i="54"/>
  <c r="AD12" i="54"/>
  <c r="AE12" i="54"/>
  <c r="AF12" i="54"/>
  <c r="AG12" i="54"/>
  <c r="A13" i="54"/>
  <c r="A14" i="54"/>
  <c r="K14" i="54"/>
  <c r="L14" i="54"/>
  <c r="M14" i="54"/>
  <c r="N14" i="54"/>
  <c r="O14" i="54"/>
  <c r="P14" i="54"/>
  <c r="Q14" i="54"/>
  <c r="R14" i="54"/>
  <c r="S14" i="54"/>
  <c r="T14" i="54"/>
  <c r="U14" i="54"/>
  <c r="V14" i="54"/>
  <c r="W14" i="54"/>
  <c r="X14" i="54"/>
  <c r="Y14" i="54"/>
  <c r="Z14" i="54"/>
  <c r="AA14" i="54"/>
  <c r="AB14" i="54"/>
  <c r="AC14" i="54"/>
  <c r="AD14" i="54"/>
  <c r="AE14" i="54"/>
  <c r="AF14" i="54"/>
  <c r="AG14" i="54"/>
  <c r="A15" i="54"/>
  <c r="B15" i="54"/>
  <c r="K15" i="54"/>
  <c r="L15" i="54"/>
  <c r="A16" i="54"/>
  <c r="B16" i="54"/>
  <c r="K16" i="54"/>
  <c r="L16" i="54"/>
  <c r="N16" i="54"/>
  <c r="A17" i="54"/>
  <c r="K17" i="54"/>
  <c r="L17" i="54"/>
  <c r="N17" i="54"/>
  <c r="A18" i="54"/>
  <c r="K18" i="54"/>
  <c r="L18" i="54"/>
  <c r="M18" i="54"/>
  <c r="T18" i="54"/>
  <c r="A19" i="54"/>
  <c r="K19" i="54"/>
  <c r="L19" i="54"/>
  <c r="M19" i="54"/>
  <c r="T19" i="54"/>
  <c r="A20" i="54"/>
  <c r="B20" i="54"/>
  <c r="K20" i="54"/>
  <c r="L20" i="54"/>
  <c r="A21" i="54"/>
  <c r="B21" i="54"/>
  <c r="K21" i="54"/>
  <c r="L21" i="54"/>
  <c r="A22" i="54"/>
  <c r="B22" i="54"/>
  <c r="K22" i="54"/>
  <c r="L22" i="54"/>
  <c r="N22" i="54"/>
  <c r="A23" i="54"/>
  <c r="K23" i="54"/>
  <c r="L23" i="54"/>
  <c r="N23" i="54"/>
  <c r="A24" i="54"/>
  <c r="K24" i="54"/>
  <c r="L24" i="54"/>
  <c r="M24" i="54"/>
  <c r="T24" i="54"/>
  <c r="A25" i="54"/>
  <c r="K25" i="54"/>
  <c r="L25" i="54"/>
  <c r="M25" i="54"/>
  <c r="T25" i="54"/>
  <c r="A26" i="54"/>
  <c r="K26" i="54"/>
  <c r="L26" i="54"/>
  <c r="P26" i="54"/>
  <c r="A27" i="54"/>
  <c r="A30" i="54"/>
  <c r="O30" i="54"/>
  <c r="P30" i="54"/>
  <c r="Q30" i="54"/>
  <c r="R30" i="54"/>
  <c r="S30" i="54"/>
  <c r="T30" i="54"/>
  <c r="U30" i="54"/>
  <c r="V30" i="54"/>
  <c r="W30" i="54"/>
  <c r="X30" i="54"/>
  <c r="Y30" i="54"/>
  <c r="Z30" i="54"/>
  <c r="AA30" i="54"/>
  <c r="AB30" i="54"/>
  <c r="AC30" i="54"/>
  <c r="AD30" i="54"/>
  <c r="AE30" i="54"/>
  <c r="AF30" i="54"/>
  <c r="AG30" i="54"/>
  <c r="A31" i="54"/>
  <c r="B31" i="54"/>
  <c r="M31" i="54"/>
  <c r="N31" i="54"/>
  <c r="A32" i="54"/>
  <c r="B32" i="54"/>
  <c r="M32" i="54"/>
  <c r="N32" i="54"/>
  <c r="A33" i="54"/>
  <c r="B33" i="54"/>
  <c r="M33" i="54"/>
  <c r="N33" i="54"/>
  <c r="Z33" i="54"/>
  <c r="AB33" i="54"/>
  <c r="AC33" i="54"/>
  <c r="AD33" i="54"/>
  <c r="AE33" i="54"/>
  <c r="AF33" i="54"/>
  <c r="AG33" i="54"/>
  <c r="A34" i="54"/>
  <c r="AG34" i="54"/>
  <c r="A35" i="54"/>
  <c r="B35" i="54"/>
  <c r="C35" i="54"/>
  <c r="U35" i="54"/>
  <c r="Z35" i="54"/>
  <c r="AC35" i="54"/>
  <c r="AD35" i="54"/>
  <c r="AE35" i="54"/>
  <c r="AF35" i="54"/>
  <c r="AG35" i="54"/>
  <c r="A36" i="54"/>
  <c r="B36" i="54"/>
  <c r="C36" i="54"/>
  <c r="U36" i="54"/>
  <c r="Z36" i="54"/>
  <c r="AC36" i="54"/>
  <c r="AD36" i="54"/>
  <c r="AE36" i="54"/>
  <c r="AF36" i="54"/>
  <c r="AG36" i="54"/>
  <c r="A37" i="54"/>
  <c r="B37" i="54"/>
  <c r="M37" i="54"/>
  <c r="N37" i="54"/>
  <c r="A38" i="54"/>
  <c r="M38" i="54"/>
  <c r="N38" i="54"/>
  <c r="O38" i="54"/>
  <c r="P38" i="54"/>
  <c r="Q38" i="54"/>
  <c r="R38" i="54"/>
  <c r="S38" i="54"/>
  <c r="T38" i="54"/>
  <c r="U38" i="54"/>
  <c r="V38" i="54"/>
  <c r="W38" i="54"/>
  <c r="X38" i="54"/>
  <c r="Y38" i="54"/>
  <c r="Z38" i="54"/>
  <c r="AA38" i="54"/>
  <c r="AB38" i="54"/>
  <c r="AC38" i="54"/>
  <c r="AD38" i="54"/>
  <c r="AE38" i="54"/>
  <c r="AF38" i="54"/>
  <c r="AG38" i="54"/>
  <c r="A39" i="54"/>
  <c r="A40" i="54"/>
  <c r="M40" i="54"/>
  <c r="N40" i="54"/>
  <c r="O40" i="54"/>
  <c r="P40" i="54"/>
  <c r="Q40" i="54"/>
  <c r="R40" i="54"/>
  <c r="S40" i="54"/>
  <c r="T40" i="54"/>
  <c r="U40" i="54"/>
  <c r="V40" i="54"/>
  <c r="W40" i="54"/>
  <c r="X40" i="54"/>
  <c r="Y40" i="54"/>
  <c r="Z40" i="54"/>
  <c r="AA40" i="54"/>
  <c r="AB40" i="54"/>
  <c r="AC40" i="54"/>
  <c r="AD40" i="54"/>
  <c r="AE40" i="54"/>
  <c r="AF40" i="54"/>
  <c r="AG40" i="54"/>
  <c r="A41" i="54"/>
  <c r="B41" i="54"/>
  <c r="M41" i="54"/>
  <c r="N41" i="54"/>
  <c r="AA41" i="54"/>
  <c r="AB41" i="54"/>
  <c r="AC41" i="54"/>
  <c r="AD41" i="54"/>
  <c r="AE41" i="54"/>
  <c r="AF41" i="54"/>
  <c r="AG41" i="54"/>
  <c r="A42" i="54"/>
  <c r="B42" i="54"/>
  <c r="M42" i="54"/>
  <c r="N42" i="54"/>
  <c r="AA42" i="54"/>
  <c r="AB42" i="54"/>
  <c r="AC42" i="54"/>
  <c r="AD42" i="54"/>
  <c r="AE42" i="54"/>
  <c r="AF42" i="54"/>
  <c r="AG42" i="54"/>
  <c r="A43" i="54"/>
  <c r="B43" i="54"/>
  <c r="M43" i="54"/>
  <c r="N43" i="54"/>
  <c r="P43" i="54"/>
  <c r="U43" i="54"/>
  <c r="W43" i="54"/>
  <c r="AE43" i="54"/>
  <c r="A44" i="54"/>
  <c r="S44" i="54"/>
  <c r="T44" i="54"/>
  <c r="U44" i="54"/>
  <c r="V44" i="54"/>
  <c r="W44" i="54"/>
  <c r="X44" i="54"/>
  <c r="Y44" i="54"/>
  <c r="Z44" i="54"/>
  <c r="AA44" i="54"/>
  <c r="AB44" i="54"/>
  <c r="AC44" i="54"/>
  <c r="AD44" i="54"/>
  <c r="AE44" i="54"/>
  <c r="AF44" i="54"/>
  <c r="AG44" i="54"/>
  <c r="A45" i="54"/>
  <c r="B45" i="54"/>
  <c r="Q45" i="54"/>
  <c r="A46" i="54"/>
  <c r="B46" i="54"/>
  <c r="P46" i="54"/>
  <c r="Q46" i="54"/>
  <c r="AB46" i="54"/>
  <c r="AG46" i="54"/>
  <c r="A47" i="54"/>
  <c r="B47" i="54"/>
  <c r="P47" i="54"/>
  <c r="Q47" i="54"/>
  <c r="A48" i="54"/>
  <c r="B48" i="54"/>
  <c r="P48" i="54"/>
  <c r="Q48" i="54"/>
  <c r="A49" i="54"/>
  <c r="W49" i="54"/>
  <c r="X49" i="54"/>
  <c r="Y49" i="54"/>
  <c r="Z49" i="54"/>
  <c r="AA49" i="54"/>
  <c r="AB49" i="54"/>
  <c r="AC49" i="54"/>
  <c r="AD49" i="54"/>
  <c r="AE49" i="54"/>
  <c r="AF49" i="54"/>
  <c r="AG49" i="54"/>
  <c r="A50" i="54"/>
  <c r="B50" i="54"/>
  <c r="AG50" i="54"/>
  <c r="A51" i="54"/>
  <c r="H51" i="54"/>
  <c r="P51" i="54"/>
  <c r="R51" i="54"/>
  <c r="AB51" i="54"/>
  <c r="AG51" i="54"/>
  <c r="A52" i="54"/>
  <c r="AA52" i="54"/>
  <c r="AB52" i="54"/>
  <c r="AC52" i="54"/>
  <c r="AD52" i="54"/>
  <c r="AE52" i="54"/>
  <c r="AF52" i="54"/>
  <c r="AG52" i="54"/>
  <c r="A53" i="54"/>
  <c r="B53" i="54"/>
  <c r="I53" i="54"/>
  <c r="J53" i="54"/>
  <c r="W53" i="54"/>
  <c r="AB53" i="54"/>
  <c r="AC53" i="54"/>
  <c r="AD53" i="54"/>
  <c r="AE53" i="54"/>
  <c r="AF53" i="54"/>
  <c r="AG53" i="54"/>
  <c r="A54" i="54"/>
  <c r="B54" i="54"/>
  <c r="I54" i="54"/>
  <c r="J54" i="54"/>
  <c r="S54" i="54"/>
  <c r="V54" i="54"/>
  <c r="AD54" i="54"/>
  <c r="A55" i="54"/>
  <c r="M55" i="54"/>
  <c r="N55" i="54"/>
  <c r="O55" i="54"/>
  <c r="P55" i="54"/>
  <c r="Q55" i="54"/>
  <c r="R55" i="54"/>
  <c r="S55" i="54"/>
  <c r="T55" i="54"/>
  <c r="U55" i="54"/>
  <c r="V55" i="54"/>
  <c r="W55" i="54"/>
  <c r="X55" i="54"/>
  <c r="Y55" i="54"/>
  <c r="Z55" i="54"/>
  <c r="AA55" i="54"/>
  <c r="AB55" i="54"/>
  <c r="AC55" i="54"/>
  <c r="AD55" i="54"/>
  <c r="AE55" i="54"/>
  <c r="AF55" i="54"/>
  <c r="AG55" i="54"/>
  <c r="A56" i="54"/>
  <c r="F56" i="54"/>
  <c r="A57" i="54"/>
  <c r="F57" i="54"/>
  <c r="A58" i="54"/>
  <c r="W58" i="54"/>
  <c r="X58" i="54"/>
  <c r="Y58" i="54"/>
  <c r="Z58" i="54"/>
  <c r="AA58" i="54"/>
  <c r="AB58" i="54"/>
  <c r="AC58" i="54"/>
  <c r="AD58" i="54"/>
  <c r="AE58" i="54"/>
  <c r="AF58" i="54"/>
  <c r="AG58" i="54"/>
  <c r="A59" i="54"/>
  <c r="B59" i="54"/>
  <c r="Z59" i="54"/>
  <c r="AA59" i="54"/>
  <c r="AB59" i="54"/>
  <c r="AC59" i="54"/>
  <c r="AD59" i="54"/>
  <c r="AE59" i="54"/>
  <c r="AF59" i="54"/>
  <c r="AG59" i="54"/>
  <c r="A60" i="54"/>
  <c r="A61" i="54"/>
  <c r="W61" i="54"/>
  <c r="X61" i="54"/>
  <c r="Y61" i="54"/>
  <c r="Z61" i="54"/>
  <c r="AA61" i="54"/>
  <c r="AB61" i="54"/>
  <c r="AC61" i="54"/>
  <c r="AD61" i="54"/>
  <c r="AE61" i="54"/>
  <c r="AF61" i="54"/>
  <c r="AG61" i="54"/>
  <c r="A62" i="54"/>
  <c r="B62" i="54"/>
  <c r="C62" i="54"/>
  <c r="D62" i="54"/>
  <c r="V62" i="54"/>
  <c r="AB62" i="54"/>
  <c r="AC62" i="54"/>
  <c r="AD62" i="54"/>
  <c r="AE62" i="54"/>
  <c r="AF62" i="54"/>
  <c r="AG62" i="54"/>
  <c r="A63" i="54"/>
  <c r="B63" i="54"/>
  <c r="C63" i="54"/>
  <c r="D63" i="54"/>
  <c r="F63" i="54"/>
  <c r="H63" i="54"/>
  <c r="J63" i="54"/>
  <c r="L63" i="54"/>
  <c r="N63" i="54"/>
  <c r="P63" i="54"/>
  <c r="R63" i="54"/>
  <c r="T63" i="54"/>
  <c r="V63" i="54"/>
  <c r="X63" i="54"/>
  <c r="Z63" i="54"/>
  <c r="AB63" i="54"/>
  <c r="AC63" i="54"/>
  <c r="AD63" i="54"/>
  <c r="AE63" i="54"/>
  <c r="AF63" i="54"/>
  <c r="AG63" i="54"/>
  <c r="A64" i="54"/>
  <c r="B64" i="54"/>
  <c r="C64" i="54"/>
  <c r="D64" i="54"/>
  <c r="F64" i="54"/>
  <c r="H64" i="54"/>
  <c r="J64" i="54"/>
  <c r="L64" i="54"/>
  <c r="N64" i="54"/>
  <c r="P64" i="54"/>
  <c r="R64" i="54"/>
  <c r="T64" i="54"/>
  <c r="V64" i="54"/>
  <c r="X64" i="54"/>
  <c r="Z64" i="54"/>
  <c r="AB64" i="54"/>
  <c r="AC64" i="54"/>
  <c r="AD64" i="54"/>
  <c r="AE64" i="54"/>
  <c r="AF64" i="54"/>
  <c r="AG64" i="54"/>
  <c r="A65" i="54"/>
  <c r="B65" i="54"/>
  <c r="C65" i="54"/>
  <c r="AB65" i="54"/>
  <c r="AC65" i="54"/>
  <c r="AD65" i="54"/>
  <c r="AE65" i="54"/>
  <c r="AF65" i="54"/>
  <c r="AG65" i="54"/>
  <c r="A66" i="54"/>
  <c r="B66" i="54"/>
  <c r="C66" i="54"/>
  <c r="AB66" i="54"/>
  <c r="AC66" i="54"/>
  <c r="AD66" i="54"/>
  <c r="AE66" i="54"/>
  <c r="AF66" i="54"/>
  <c r="AG66" i="54"/>
  <c r="A67" i="54"/>
  <c r="B67" i="54"/>
  <c r="C67" i="54"/>
  <c r="AB67" i="54"/>
  <c r="AC67" i="54"/>
  <c r="AD67" i="54"/>
  <c r="AE67" i="54"/>
  <c r="AF67" i="54"/>
  <c r="AG67" i="54"/>
  <c r="A68" i="54"/>
  <c r="B68" i="54"/>
  <c r="C68" i="54"/>
  <c r="D68" i="54"/>
  <c r="E68" i="54"/>
  <c r="F68" i="54"/>
  <c r="G68" i="54"/>
  <c r="H68" i="54"/>
  <c r="I68" i="54"/>
  <c r="J68" i="54"/>
  <c r="K68" i="54"/>
  <c r="L68" i="54"/>
  <c r="M68" i="54"/>
  <c r="N68" i="54"/>
  <c r="O68" i="54"/>
  <c r="P68" i="54"/>
  <c r="Q68" i="54"/>
  <c r="R68" i="54"/>
  <c r="S68" i="54"/>
  <c r="T68" i="54"/>
  <c r="U68" i="54"/>
  <c r="V68" i="54"/>
  <c r="W68" i="54"/>
  <c r="X68" i="54"/>
  <c r="Y68" i="54"/>
  <c r="Z68" i="54"/>
  <c r="AA68" i="54"/>
  <c r="AB68" i="54"/>
  <c r="AC68" i="54"/>
  <c r="AD68" i="54"/>
  <c r="AE68" i="54"/>
  <c r="AF68" i="54"/>
  <c r="AG68" i="54"/>
  <c r="A69" i="54"/>
  <c r="W69" i="54"/>
  <c r="X69" i="54"/>
  <c r="Y69" i="54"/>
  <c r="Z69" i="54"/>
  <c r="AA69" i="54"/>
  <c r="AB69" i="54"/>
  <c r="AC69" i="54"/>
  <c r="AD69" i="54"/>
  <c r="AE69" i="54"/>
  <c r="AF69" i="54"/>
  <c r="AG69" i="54"/>
  <c r="A70" i="54"/>
  <c r="B70" i="54"/>
  <c r="L70" i="54"/>
  <c r="M70" i="54"/>
  <c r="X70" i="54"/>
  <c r="AG70" i="54"/>
  <c r="A71" i="54"/>
  <c r="B71" i="54"/>
  <c r="L71" i="54"/>
  <c r="X71" i="54"/>
  <c r="AG71" i="54"/>
  <c r="A72" i="54"/>
  <c r="M72" i="54"/>
  <c r="P73" i="54"/>
  <c r="S73" i="54"/>
  <c r="U73" i="54"/>
  <c r="X73" i="54"/>
  <c r="AC73" i="54"/>
  <c r="AD73" i="54"/>
  <c r="A74" i="54"/>
  <c r="B74" i="54"/>
  <c r="L74" i="54"/>
  <c r="M74" i="54"/>
  <c r="N74" i="54"/>
  <c r="O74" i="54"/>
  <c r="P74" i="54"/>
  <c r="Q74" i="54"/>
  <c r="R74" i="54"/>
  <c r="S74" i="54"/>
  <c r="T74" i="54"/>
  <c r="U74" i="54"/>
  <c r="V74" i="54"/>
  <c r="W74" i="54"/>
  <c r="X74" i="54"/>
  <c r="Y74" i="54"/>
  <c r="Z74" i="54"/>
  <c r="AA74" i="54"/>
  <c r="AB74" i="54"/>
  <c r="AC74" i="54"/>
  <c r="AD74" i="54"/>
  <c r="AE74" i="54"/>
  <c r="AF74" i="54"/>
  <c r="AG74" i="54"/>
  <c r="A75" i="54"/>
  <c r="A76" i="54"/>
  <c r="J76" i="54"/>
  <c r="S76" i="54"/>
  <c r="A77" i="54"/>
  <c r="B77" i="54"/>
  <c r="I77" i="54"/>
  <c r="J77" i="54"/>
  <c r="S77" i="54"/>
  <c r="A78" i="54"/>
  <c r="B78" i="54"/>
  <c r="I78" i="54"/>
  <c r="J78" i="54"/>
  <c r="S78" i="54"/>
  <c r="A79" i="54"/>
  <c r="B79" i="54"/>
  <c r="I79" i="54"/>
  <c r="S79" i="54"/>
  <c r="A80" i="54"/>
  <c r="B80" i="54"/>
  <c r="I80" i="54"/>
  <c r="J80" i="54"/>
  <c r="S80" i="54"/>
  <c r="A81" i="54"/>
  <c r="B81" i="54"/>
  <c r="I81" i="54"/>
  <c r="S81" i="54"/>
  <c r="A82" i="54"/>
  <c r="S82" i="54"/>
  <c r="A83" i="54"/>
  <c r="B83" i="54"/>
  <c r="C83" i="54"/>
  <c r="D83" i="54"/>
  <c r="E83" i="54"/>
  <c r="F83" i="54"/>
  <c r="G83" i="54"/>
  <c r="H83" i="54"/>
  <c r="I83" i="54"/>
  <c r="J83" i="54"/>
  <c r="K83" i="54"/>
  <c r="L83" i="54"/>
  <c r="M83" i="54"/>
  <c r="N83" i="54"/>
  <c r="O83" i="54"/>
  <c r="P83" i="54"/>
  <c r="Q83" i="54"/>
  <c r="R83" i="54"/>
  <c r="S83" i="54"/>
  <c r="T83" i="54"/>
  <c r="U83" i="54"/>
  <c r="V83" i="54"/>
  <c r="W83" i="54"/>
  <c r="X83" i="54"/>
  <c r="Y83" i="54"/>
  <c r="Z83" i="54"/>
  <c r="AA83" i="54"/>
  <c r="AB83" i="54"/>
  <c r="AC83" i="54"/>
  <c r="AD83" i="54"/>
  <c r="AE83" i="54"/>
  <c r="AF83" i="54"/>
  <c r="AG83" i="54"/>
  <c r="A84" i="54"/>
  <c r="A85" i="54"/>
  <c r="F85" i="54"/>
  <c r="K85" i="54"/>
  <c r="R85" i="54"/>
  <c r="Y85" i="54"/>
  <c r="A86" i="54"/>
  <c r="F86" i="54"/>
  <c r="K86" i="54"/>
  <c r="R86" i="54"/>
  <c r="Y86" i="54"/>
  <c r="A87" i="54"/>
  <c r="F87" i="54"/>
  <c r="K87" i="54"/>
  <c r="R87" i="54"/>
  <c r="Y87" i="54"/>
  <c r="A88" i="54"/>
  <c r="F88" i="54"/>
  <c r="K88" i="54"/>
  <c r="R88" i="54"/>
  <c r="Y88" i="54"/>
  <c r="A89" i="54"/>
  <c r="F89" i="54"/>
  <c r="K89" i="54"/>
  <c r="R89" i="54"/>
  <c r="Y89" i="54"/>
  <c r="A90" i="54"/>
  <c r="Y90" i="54"/>
  <c r="A91" i="54"/>
  <c r="W91" i="54"/>
  <c r="X91" i="54"/>
  <c r="Y91" i="54"/>
  <c r="Z91" i="54"/>
  <c r="AA91" i="54"/>
  <c r="AB91" i="54"/>
  <c r="AC91" i="54"/>
  <c r="AD91" i="54"/>
  <c r="AE91" i="54"/>
  <c r="AF91" i="54"/>
  <c r="AG91" i="54"/>
  <c r="A92" i="54"/>
  <c r="A95" i="54"/>
  <c r="AG95" i="54"/>
  <c r="A96" i="54"/>
  <c r="B96" i="54"/>
  <c r="AG96" i="54"/>
  <c r="A97" i="54"/>
  <c r="A99" i="54"/>
  <c r="AA99" i="54"/>
  <c r="AB99" i="54"/>
  <c r="AC99" i="54"/>
  <c r="AD99" i="54"/>
  <c r="AE99" i="54"/>
  <c r="AF99" i="54"/>
  <c r="AG99" i="54"/>
  <c r="A100" i="54"/>
  <c r="A102" i="54"/>
  <c r="AA102" i="54"/>
  <c r="AB102" i="54"/>
  <c r="AC102" i="54"/>
  <c r="AD102" i="54"/>
  <c r="AE102" i="54"/>
  <c r="AF102" i="54"/>
  <c r="AG102" i="54"/>
  <c r="A103" i="54"/>
  <c r="B103" i="54"/>
  <c r="AG103" i="54"/>
  <c r="A104" i="54"/>
  <c r="A106" i="54"/>
  <c r="A107" i="54"/>
  <c r="A108" i="54"/>
  <c r="C108" i="54"/>
  <c r="F108" i="54"/>
  <c r="H108" i="54"/>
  <c r="A109" i="54"/>
  <c r="B109" i="54"/>
  <c r="H109" i="54"/>
  <c r="I109" i="54"/>
  <c r="A110" i="54"/>
  <c r="A111" i="54"/>
  <c r="B111" i="54"/>
  <c r="K111" i="54"/>
  <c r="L111" i="54"/>
  <c r="A112" i="54"/>
  <c r="B112" i="54"/>
  <c r="K112" i="54"/>
  <c r="L112" i="54"/>
  <c r="A113" i="54"/>
  <c r="B113" i="54"/>
  <c r="K113" i="54"/>
  <c r="L113" i="54"/>
  <c r="N113" i="54"/>
  <c r="P113" i="54"/>
  <c r="Q113" i="54"/>
  <c r="S113" i="54"/>
  <c r="U113" i="54"/>
  <c r="V113" i="54"/>
  <c r="A114" i="54"/>
  <c r="B114" i="54"/>
  <c r="K114" i="54"/>
  <c r="L114" i="54"/>
  <c r="A115" i="54"/>
  <c r="B115" i="54"/>
  <c r="K115" i="54"/>
  <c r="L115" i="54"/>
  <c r="A116" i="54"/>
  <c r="B116" i="54"/>
  <c r="K116" i="54"/>
  <c r="L116" i="54"/>
  <c r="A117" i="54"/>
  <c r="B117" i="54"/>
  <c r="C117" i="54"/>
  <c r="D117" i="54"/>
  <c r="E117" i="54"/>
  <c r="F117" i="54"/>
  <c r="G117" i="54"/>
  <c r="H117" i="54"/>
  <c r="I117" i="54"/>
  <c r="J117" i="54"/>
  <c r="K117" i="54"/>
  <c r="L117" i="54"/>
  <c r="M117" i="54"/>
  <c r="N117" i="54"/>
  <c r="O117" i="54"/>
  <c r="P117" i="54"/>
  <c r="Q117" i="54"/>
  <c r="R117" i="54"/>
  <c r="S117" i="54"/>
  <c r="T117" i="54"/>
  <c r="U117" i="54"/>
  <c r="V117" i="54"/>
  <c r="W117" i="54"/>
  <c r="X117" i="54"/>
  <c r="Y117" i="54"/>
  <c r="Z117" i="54"/>
  <c r="AA117" i="54"/>
  <c r="AB117" i="54"/>
  <c r="AC117" i="54"/>
  <c r="AD117" i="54"/>
  <c r="AE117" i="54"/>
  <c r="AF117" i="54"/>
  <c r="AG117" i="54"/>
  <c r="A118" i="54"/>
  <c r="A119" i="54"/>
  <c r="B119" i="54"/>
  <c r="AG119" i="54"/>
  <c r="A120" i="54"/>
  <c r="AG120" i="54"/>
  <c r="C12" i="53"/>
  <c r="C13" i="53"/>
  <c r="N1" i="53" l="1"/>
  <c r="O1" i="53"/>
  <c r="P1" i="53"/>
  <c r="Q1" i="53"/>
  <c r="R1" i="53"/>
  <c r="S1" i="53"/>
  <c r="T1" i="53"/>
  <c r="U1" i="53"/>
  <c r="V1" i="53"/>
  <c r="W1" i="53"/>
  <c r="X1" i="53"/>
  <c r="Y1" i="53"/>
  <c r="Z1" i="53"/>
  <c r="AA1" i="53"/>
  <c r="AB1" i="53"/>
  <c r="AC1" i="53"/>
  <c r="AD1" i="53"/>
  <c r="AE1" i="53"/>
  <c r="AF1" i="53"/>
  <c r="AG1" i="53"/>
  <c r="A2" i="53"/>
  <c r="A3" i="53"/>
  <c r="A4" i="53"/>
  <c r="A5" i="53"/>
  <c r="A6" i="53"/>
  <c r="F6" i="53"/>
  <c r="A7" i="53"/>
  <c r="F7" i="53"/>
  <c r="M7" i="53"/>
  <c r="P7" i="53"/>
  <c r="U7" i="53"/>
  <c r="W7" i="53"/>
  <c r="AB7" i="53"/>
  <c r="AG7" i="53"/>
  <c r="A8" i="53"/>
  <c r="F8" i="53"/>
  <c r="A9" i="53"/>
  <c r="F9" i="53"/>
  <c r="Q9" i="53"/>
  <c r="V9" i="53"/>
  <c r="A10" i="53"/>
  <c r="F10" i="53"/>
  <c r="Q10" i="53"/>
  <c r="V10" i="53"/>
  <c r="A11" i="53"/>
  <c r="A12" i="53"/>
  <c r="A13" i="53"/>
  <c r="A14" i="53"/>
  <c r="B14" i="53"/>
  <c r="C14" i="53"/>
  <c r="D14" i="53"/>
  <c r="E14"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15" i="53"/>
  <c r="A16" i="53"/>
  <c r="B16" i="53"/>
  <c r="L16" i="53"/>
  <c r="M16" i="53"/>
  <c r="A17" i="53"/>
  <c r="B17" i="53"/>
  <c r="L17" i="53"/>
  <c r="M17" i="53"/>
  <c r="N17" i="53"/>
  <c r="R17" i="53"/>
  <c r="A18" i="53"/>
  <c r="G18" i="53"/>
  <c r="M18" i="53"/>
  <c r="X18" i="53"/>
  <c r="G19" i="53"/>
  <c r="M19" i="53"/>
  <c r="G20" i="53"/>
  <c r="M20" i="53"/>
  <c r="G21" i="53"/>
  <c r="M21" i="53"/>
  <c r="A22" i="53"/>
  <c r="G22" i="53"/>
  <c r="M22" i="53"/>
  <c r="G23" i="53"/>
  <c r="M23" i="53"/>
  <c r="A24" i="53"/>
  <c r="B24" i="53"/>
  <c r="L24" i="53"/>
  <c r="AD24" i="53"/>
  <c r="AE24" i="53"/>
  <c r="AF24" i="53"/>
  <c r="AG24" i="53"/>
  <c r="A25" i="53"/>
  <c r="B25" i="53"/>
  <c r="L25" i="53"/>
  <c r="AD25" i="53"/>
  <c r="AE25" i="53"/>
  <c r="AF25" i="53"/>
  <c r="AG25" i="53"/>
  <c r="A26" i="53"/>
  <c r="B26" i="53"/>
  <c r="L26" i="53"/>
  <c r="AD26" i="53"/>
  <c r="AE26" i="53"/>
  <c r="AF26" i="53"/>
  <c r="AG26" i="53"/>
  <c r="A27" i="53"/>
  <c r="W27" i="53"/>
  <c r="X27" i="53"/>
  <c r="Y27" i="53"/>
  <c r="Z27" i="53"/>
  <c r="AA27" i="53"/>
  <c r="AB27" i="53"/>
  <c r="AC27" i="53"/>
  <c r="AD27" i="53"/>
  <c r="AE27" i="53"/>
  <c r="AF27" i="53"/>
  <c r="AG27" i="53"/>
  <c r="A28" i="53"/>
  <c r="B28" i="53"/>
  <c r="C28" i="53"/>
  <c r="D28" i="53"/>
  <c r="V28" i="53"/>
  <c r="AB28" i="53"/>
  <c r="AC28" i="53"/>
  <c r="AD28" i="53"/>
  <c r="AE28" i="53"/>
  <c r="AF28" i="53"/>
  <c r="AG28" i="53"/>
  <c r="A29" i="53"/>
  <c r="B29" i="53"/>
  <c r="C29" i="53"/>
  <c r="D29" i="53"/>
  <c r="F29" i="53"/>
  <c r="H29" i="53"/>
  <c r="J29" i="53"/>
  <c r="L29" i="53"/>
  <c r="N29" i="53"/>
  <c r="P29" i="53"/>
  <c r="R29" i="53"/>
  <c r="T29" i="53"/>
  <c r="V29" i="53"/>
  <c r="X29" i="53"/>
  <c r="Z29" i="53"/>
  <c r="AB29" i="53"/>
  <c r="AC29" i="53"/>
  <c r="AD29" i="53"/>
  <c r="AE29" i="53"/>
  <c r="AF29" i="53"/>
  <c r="AG29" i="53"/>
  <c r="A30" i="53"/>
  <c r="B30" i="53"/>
  <c r="C30" i="53"/>
  <c r="D30" i="53"/>
  <c r="F30" i="53"/>
  <c r="H30" i="53"/>
  <c r="J30" i="53"/>
  <c r="L30" i="53"/>
  <c r="N30" i="53"/>
  <c r="P30" i="53"/>
  <c r="R30" i="53"/>
  <c r="T30" i="53"/>
  <c r="V30" i="53"/>
  <c r="X30" i="53"/>
  <c r="Z30" i="53"/>
  <c r="AB30" i="53"/>
  <c r="AC30" i="53"/>
  <c r="AD30" i="53"/>
  <c r="AE30" i="53"/>
  <c r="AF30" i="53"/>
  <c r="AG30" i="53"/>
  <c r="A31" i="53"/>
  <c r="B31" i="53"/>
  <c r="C31" i="53"/>
  <c r="AB31" i="53"/>
  <c r="AC31" i="53"/>
  <c r="AD31" i="53"/>
  <c r="AE31" i="53"/>
  <c r="AF31" i="53"/>
  <c r="AG31" i="53"/>
  <c r="A32" i="53"/>
  <c r="B32" i="53"/>
  <c r="C32" i="53"/>
  <c r="AB32" i="53"/>
  <c r="AC32" i="53"/>
  <c r="AD32" i="53"/>
  <c r="AE32" i="53"/>
  <c r="AF32" i="53"/>
  <c r="AG32" i="53"/>
  <c r="A33" i="53"/>
  <c r="B33" i="53"/>
  <c r="C33" i="53"/>
  <c r="D33" i="53"/>
  <c r="E33" i="53"/>
  <c r="F33" i="53"/>
  <c r="G33" i="53"/>
  <c r="H33" i="53"/>
  <c r="I33" i="53"/>
  <c r="J33" i="53"/>
  <c r="K33" i="53"/>
  <c r="L33" i="53"/>
  <c r="M33" i="53"/>
  <c r="N33" i="53"/>
  <c r="O33" i="53"/>
  <c r="P33" i="53"/>
  <c r="Q33" i="53"/>
  <c r="R33" i="53"/>
  <c r="S33" i="53"/>
  <c r="T33" i="53"/>
  <c r="U33" i="53"/>
  <c r="V33" i="53"/>
  <c r="W33" i="53"/>
  <c r="X33" i="53"/>
  <c r="Y33" i="53"/>
  <c r="Z33" i="53"/>
  <c r="AA33" i="53"/>
  <c r="AB33" i="53"/>
  <c r="AC33" i="53"/>
  <c r="AD33" i="53"/>
  <c r="AE33" i="53"/>
  <c r="AF33" i="53"/>
  <c r="AG33" i="53"/>
  <c r="A34" i="53"/>
  <c r="B34" i="53"/>
  <c r="L34" i="53"/>
  <c r="M34" i="53"/>
  <c r="X34" i="53"/>
  <c r="A35" i="53"/>
  <c r="B35" i="53"/>
  <c r="L35" i="53"/>
  <c r="M35" i="53"/>
  <c r="X35" i="53"/>
  <c r="A36" i="53"/>
  <c r="B36" i="53"/>
  <c r="C36" i="53"/>
  <c r="D36" i="53"/>
  <c r="E36" i="53"/>
  <c r="F36" i="53"/>
  <c r="G36" i="53"/>
  <c r="H36" i="53"/>
  <c r="I36" i="53"/>
  <c r="J36" i="53"/>
  <c r="K36" i="53"/>
  <c r="L36" i="53"/>
  <c r="M36" i="53"/>
  <c r="N36" i="53"/>
  <c r="O36" i="53"/>
  <c r="P36" i="53"/>
  <c r="Q36" i="53"/>
  <c r="R36" i="53"/>
  <c r="S36" i="53"/>
  <c r="T36" i="53"/>
  <c r="U36" i="53"/>
  <c r="V36" i="53"/>
  <c r="W36" i="53"/>
  <c r="X36" i="53"/>
  <c r="Y36" i="53"/>
  <c r="Z36" i="53"/>
  <c r="AA36" i="53"/>
  <c r="AB36" i="53"/>
  <c r="AC36" i="53"/>
  <c r="AD36" i="53"/>
  <c r="AE36" i="53"/>
  <c r="AF36" i="53"/>
  <c r="AG36" i="53"/>
  <c r="A37" i="53"/>
  <c r="A38" i="53"/>
  <c r="O38" i="53"/>
  <c r="A39" i="53"/>
  <c r="O39" i="53"/>
  <c r="AC39" i="53"/>
  <c r="AD39" i="53"/>
  <c r="AE39" i="53"/>
  <c r="AF39" i="53"/>
  <c r="AG39" i="53"/>
  <c r="A40" i="53"/>
  <c r="O40" i="53"/>
  <c r="AC40" i="53"/>
  <c r="AD40" i="53"/>
  <c r="AE40" i="53"/>
  <c r="AF40" i="53"/>
  <c r="AG40" i="53"/>
  <c r="A41" i="53"/>
  <c r="O41" i="53"/>
  <c r="AC41" i="53"/>
  <c r="AD41" i="53"/>
  <c r="AE41" i="53"/>
  <c r="AF41" i="53"/>
  <c r="AG41" i="53"/>
  <c r="A42" i="53"/>
  <c r="AF42" i="53"/>
  <c r="AG42" i="53"/>
  <c r="A43" i="53"/>
  <c r="A44" i="53"/>
  <c r="B44" i="53"/>
  <c r="C44" i="53"/>
  <c r="D44" i="53"/>
  <c r="E44" i="53"/>
  <c r="F44" i="53"/>
  <c r="G44" i="53"/>
  <c r="H44" i="53"/>
  <c r="I44" i="53"/>
  <c r="J44" i="53"/>
  <c r="K44" i="53"/>
  <c r="L44" i="53"/>
  <c r="M44" i="53"/>
  <c r="N44" i="53"/>
  <c r="O44" i="53"/>
  <c r="P44" i="53"/>
  <c r="Q44" i="53"/>
  <c r="R44" i="53"/>
  <c r="S44" i="53"/>
  <c r="T44" i="53"/>
  <c r="U44" i="53"/>
  <c r="V44" i="53"/>
  <c r="W44" i="53"/>
  <c r="X44" i="53"/>
  <c r="Y44" i="53"/>
  <c r="Z44" i="53"/>
  <c r="AA44" i="53"/>
  <c r="AB44" i="53"/>
  <c r="AC44" i="53"/>
  <c r="AD44" i="53"/>
  <c r="AE44" i="53"/>
  <c r="AF44" i="53"/>
  <c r="AG44" i="53"/>
  <c r="A45" i="53"/>
  <c r="A46" i="53"/>
  <c r="A47" i="53"/>
  <c r="J47" i="53"/>
  <c r="S47" i="53"/>
  <c r="A48" i="53"/>
  <c r="B48" i="53"/>
  <c r="I48" i="53"/>
  <c r="J48" i="53"/>
  <c r="S48" i="53"/>
  <c r="A49" i="53"/>
  <c r="B49" i="53"/>
  <c r="I49" i="53"/>
  <c r="J49" i="53"/>
  <c r="S49" i="53"/>
  <c r="A50" i="53"/>
  <c r="B50" i="53"/>
  <c r="I50" i="53"/>
  <c r="S50" i="53"/>
  <c r="A51" i="53"/>
  <c r="B51" i="53"/>
  <c r="I51" i="53"/>
  <c r="J51" i="53"/>
  <c r="S51" i="53"/>
  <c r="A52" i="53"/>
  <c r="B52" i="53"/>
  <c r="I52" i="53"/>
  <c r="S52" i="53"/>
  <c r="A53" i="53"/>
  <c r="S53" i="53"/>
  <c r="A54" i="53"/>
  <c r="B54" i="53"/>
  <c r="C54" i="53"/>
  <c r="D54" i="53"/>
  <c r="E54" i="53"/>
  <c r="F54" i="53"/>
  <c r="G54" i="53"/>
  <c r="H54" i="53"/>
  <c r="I54" i="53"/>
  <c r="J54" i="53"/>
  <c r="K54" i="53"/>
  <c r="L54" i="53"/>
  <c r="M54" i="53"/>
  <c r="N54" i="53"/>
  <c r="O54" i="53"/>
  <c r="P54" i="53"/>
  <c r="Q54" i="53"/>
  <c r="R54" i="53"/>
  <c r="S54" i="53"/>
  <c r="T54" i="53"/>
  <c r="U54" i="53"/>
  <c r="V54" i="53"/>
  <c r="W54" i="53"/>
  <c r="X54" i="53"/>
  <c r="Y54" i="53"/>
  <c r="Z54" i="53"/>
  <c r="AA54" i="53"/>
  <c r="AB54" i="53"/>
  <c r="AC54" i="53"/>
  <c r="AD54" i="53"/>
  <c r="AE54" i="53"/>
  <c r="AF54" i="53"/>
  <c r="AG54" i="53"/>
  <c r="A55" i="53"/>
  <c r="A56" i="53"/>
  <c r="F56" i="53"/>
  <c r="K56" i="53"/>
  <c r="R56" i="53"/>
  <c r="Y56" i="53"/>
  <c r="A57" i="53"/>
  <c r="F57" i="53"/>
  <c r="K57" i="53"/>
  <c r="R57" i="53"/>
  <c r="Y57" i="53"/>
  <c r="A58" i="53"/>
  <c r="F58" i="53"/>
  <c r="K58" i="53"/>
  <c r="R58" i="53"/>
  <c r="Y58" i="53"/>
  <c r="A59" i="53"/>
  <c r="F59" i="53"/>
  <c r="K59" i="53"/>
  <c r="R59" i="53"/>
  <c r="Y59" i="53"/>
  <c r="A60" i="53"/>
  <c r="F60" i="53"/>
  <c r="K60" i="53"/>
  <c r="R60" i="53"/>
  <c r="Y60" i="53"/>
  <c r="A61" i="53"/>
  <c r="Y61" i="53"/>
  <c r="A62" i="53"/>
  <c r="B62" i="53"/>
  <c r="C62" i="53"/>
  <c r="D62" i="53"/>
  <c r="E62" i="53"/>
  <c r="F62" i="53"/>
  <c r="G62" i="53"/>
  <c r="H62" i="53"/>
  <c r="I62" i="53"/>
  <c r="J62" i="53"/>
  <c r="K62" i="53"/>
  <c r="L62" i="53"/>
  <c r="M62" i="53"/>
  <c r="N62" i="53"/>
  <c r="O62" i="53"/>
  <c r="P62" i="53"/>
  <c r="Q62" i="53"/>
  <c r="R62" i="53"/>
  <c r="S62" i="53"/>
  <c r="T62" i="53"/>
  <c r="U62" i="53"/>
  <c r="V62" i="53"/>
  <c r="W62" i="53"/>
  <c r="X62" i="53"/>
  <c r="Y62" i="53"/>
  <c r="Z62" i="53"/>
  <c r="AA62" i="53"/>
  <c r="AB62" i="53"/>
  <c r="AC62" i="53"/>
  <c r="AD62" i="53"/>
  <c r="AE62" i="53"/>
  <c r="AF62" i="53"/>
  <c r="AG62" i="53"/>
  <c r="A63" i="53"/>
  <c r="A64" i="53"/>
  <c r="B64" i="53"/>
  <c r="L64" i="53"/>
  <c r="M64" i="53"/>
  <c r="A65" i="53"/>
  <c r="B65" i="53"/>
  <c r="L65" i="53"/>
  <c r="M65" i="53"/>
  <c r="A66" i="53"/>
  <c r="B66" i="53"/>
  <c r="L66" i="53"/>
  <c r="M66" i="53"/>
  <c r="N66" i="53"/>
  <c r="O66" i="53"/>
  <c r="Q66" i="53"/>
  <c r="R66" i="53"/>
  <c r="S66" i="53"/>
  <c r="T66" i="53"/>
  <c r="V66" i="53"/>
  <c r="A67" i="53"/>
  <c r="B67" i="53"/>
  <c r="L67" i="53"/>
  <c r="M67" i="53"/>
  <c r="A68" i="53"/>
  <c r="B68" i="53"/>
  <c r="L68" i="53"/>
  <c r="M68" i="53"/>
  <c r="A69" i="53"/>
  <c r="B69" i="53"/>
  <c r="L69" i="53"/>
  <c r="M69" i="53"/>
  <c r="A72" i="53"/>
  <c r="A73" i="53"/>
  <c r="B73" i="53"/>
  <c r="A74" i="53"/>
  <c r="AI83" i="59"/>
  <c r="AI74" i="59"/>
  <c r="AI84" i="58"/>
  <c r="AI75" i="58"/>
  <c r="AI82" i="57"/>
  <c r="AI73" i="57"/>
  <c r="AI77" i="56"/>
  <c r="AI68" i="56"/>
  <c r="AT59" i="56"/>
  <c r="AT61" i="55"/>
  <c r="R84" i="59" l="1"/>
  <c r="J73" i="59"/>
  <c r="R85" i="58"/>
  <c r="J74" i="58"/>
  <c r="R83" i="57"/>
  <c r="K83" i="57"/>
  <c r="J72" i="57"/>
  <c r="R78" i="56"/>
  <c r="R78" i="55"/>
  <c r="J67" i="55"/>
  <c r="K101" i="45"/>
  <c r="M30" i="45" s="1"/>
  <c r="J79" i="54"/>
  <c r="R90" i="54" l="1"/>
  <c r="M71" i="54"/>
  <c r="AT71" i="54" s="1"/>
  <c r="J75" i="57"/>
  <c r="J82" i="54"/>
  <c r="K90" i="54"/>
  <c r="J77" i="58"/>
  <c r="K85" i="58"/>
  <c r="J70" i="55"/>
  <c r="K78" i="55"/>
  <c r="K78" i="56"/>
  <c r="J76" i="59"/>
  <c r="K84" i="59"/>
  <c r="J75" i="59" l="1"/>
  <c r="J74" i="57"/>
  <c r="J76" i="58"/>
  <c r="J81" i="54"/>
  <c r="J70" i="56"/>
  <c r="J69" i="56"/>
  <c r="J69" i="55"/>
  <c r="F4" i="56"/>
  <c r="S6" i="59"/>
  <c r="I6" i="59"/>
  <c r="F5" i="59"/>
  <c r="F4" i="59"/>
  <c r="S6" i="58"/>
  <c r="I6" i="58"/>
  <c r="F5" i="58"/>
  <c r="F4" i="58"/>
  <c r="S6" i="57"/>
  <c r="I6" i="57"/>
  <c r="F5" i="57"/>
  <c r="F4" i="57"/>
  <c r="S6" i="56" l="1"/>
  <c r="I6" i="56"/>
  <c r="F5" i="56"/>
  <c r="F4" i="54"/>
  <c r="S6" i="55"/>
  <c r="I6" i="55"/>
  <c r="F5" i="55"/>
  <c r="F4" i="55"/>
  <c r="F5" i="54"/>
  <c r="S6" i="54"/>
  <c r="I6" i="54"/>
  <c r="M61" i="56" l="1"/>
  <c r="AC43" i="59"/>
  <c r="B51" i="59"/>
  <c r="AB45" i="58"/>
  <c r="AB46" i="57"/>
  <c r="AB43" i="54"/>
  <c r="B51" i="54"/>
  <c r="J51" i="54"/>
  <c r="M73" i="54"/>
  <c r="V51" i="59" l="1"/>
  <c r="J51" i="59"/>
  <c r="V51" i="54"/>
  <c r="H40" i="31" l="1"/>
  <c r="E40" i="31"/>
  <c r="J36" i="13"/>
  <c r="J33" i="13"/>
  <c r="E12" i="31"/>
  <c r="F12" i="31" s="1"/>
  <c r="E48" i="31"/>
  <c r="E50" i="31" s="1"/>
  <c r="H41" i="31"/>
  <c r="I41" i="31" s="1"/>
  <c r="H38" i="31"/>
  <c r="I38" i="31" s="1"/>
  <c r="H37" i="31"/>
  <c r="I37" i="31" s="1"/>
  <c r="H36" i="31"/>
  <c r="I36" i="31" s="1"/>
  <c r="H35" i="31"/>
  <c r="I35" i="31" s="1"/>
  <c r="H34" i="31"/>
  <c r="J34" i="31" s="1"/>
  <c r="H33" i="31"/>
  <c r="I33" i="31" s="1"/>
  <c r="H32" i="31"/>
  <c r="H31" i="31"/>
  <c r="J31" i="31" s="1"/>
  <c r="H30" i="31"/>
  <c r="J30" i="31" s="1"/>
  <c r="H29" i="31"/>
  <c r="I29" i="31" s="1"/>
  <c r="H28" i="31"/>
  <c r="J28" i="31" s="1"/>
  <c r="H27" i="31"/>
  <c r="I27" i="31" s="1"/>
  <c r="H26" i="31"/>
  <c r="J26" i="31" s="1"/>
  <c r="H25" i="31"/>
  <c r="I25" i="31" s="1"/>
  <c r="H24" i="31"/>
  <c r="K24" i="31" s="1"/>
  <c r="L24" i="31" s="1"/>
  <c r="H23" i="31"/>
  <c r="J23" i="31" s="1"/>
  <c r="H22" i="31"/>
  <c r="I22" i="31" s="1"/>
  <c r="H21" i="31"/>
  <c r="I21" i="31" s="1"/>
  <c r="H20" i="31"/>
  <c r="I20" i="31" s="1"/>
  <c r="H19" i="31"/>
  <c r="I19" i="31" s="1"/>
  <c r="H18" i="31"/>
  <c r="H17" i="31"/>
  <c r="J17" i="31" s="1"/>
  <c r="H16" i="31"/>
  <c r="I16" i="31" s="1"/>
  <c r="H15" i="31"/>
  <c r="J15" i="31" s="1"/>
  <c r="H14" i="31"/>
  <c r="J14" i="31" s="1"/>
  <c r="H13" i="31"/>
  <c r="J13" i="31" s="1"/>
  <c r="H12" i="31"/>
  <c r="J12" i="31" s="1"/>
  <c r="E23" i="31"/>
  <c r="F23" i="31" s="1"/>
  <c r="E22" i="31"/>
  <c r="F22" i="31" s="1"/>
  <c r="E25" i="31"/>
  <c r="G25" i="31" s="1"/>
  <c r="E24" i="31"/>
  <c r="G24" i="31" s="1"/>
  <c r="E49" i="31"/>
  <c r="E41" i="31"/>
  <c r="G41" i="31" s="1"/>
  <c r="E38" i="31"/>
  <c r="E37" i="31"/>
  <c r="G37" i="31" s="1"/>
  <c r="E36" i="31"/>
  <c r="G36" i="31" s="1"/>
  <c r="E35" i="31"/>
  <c r="G35" i="31" s="1"/>
  <c r="E34" i="31"/>
  <c r="G34" i="31" s="1"/>
  <c r="E33" i="31"/>
  <c r="G33" i="31" s="1"/>
  <c r="E32" i="31"/>
  <c r="F32" i="31" s="1"/>
  <c r="E31" i="31"/>
  <c r="G31" i="31" s="1"/>
  <c r="E30" i="31"/>
  <c r="F30" i="31" s="1"/>
  <c r="E29" i="31"/>
  <c r="G29" i="31" s="1"/>
  <c r="E28" i="31"/>
  <c r="F28" i="31" s="1"/>
  <c r="E27" i="31"/>
  <c r="E26" i="31"/>
  <c r="F26" i="31" s="1"/>
  <c r="E21" i="31"/>
  <c r="F21" i="31" s="1"/>
  <c r="E20" i="31"/>
  <c r="F20" i="31" s="1"/>
  <c r="E19" i="31"/>
  <c r="F19" i="31" s="1"/>
  <c r="E18" i="31"/>
  <c r="G18" i="31" s="1"/>
  <c r="E17" i="31"/>
  <c r="G17" i="31" s="1"/>
  <c r="E16" i="31"/>
  <c r="E15" i="31"/>
  <c r="E14" i="31"/>
  <c r="G14" i="31" s="1"/>
  <c r="E13" i="31"/>
  <c r="G13" i="31" s="1"/>
  <c r="D6" i="31"/>
  <c r="D5" i="31"/>
  <c r="K65" i="36"/>
  <c r="K61" i="53" s="1"/>
  <c r="F40" i="31"/>
  <c r="I30" i="31"/>
  <c r="I31" i="31"/>
  <c r="I32" i="31"/>
  <c r="I40" i="31"/>
  <c r="F13" i="31"/>
  <c r="F24" i="31"/>
  <c r="F25" i="31"/>
  <c r="G40" i="31"/>
  <c r="F50" i="31"/>
  <c r="R53" i="25"/>
  <c r="G30" i="31" l="1"/>
  <c r="K30" i="31"/>
  <c r="M30" i="31" s="1"/>
  <c r="G32" i="31"/>
  <c r="I24" i="31"/>
  <c r="F31" i="31"/>
  <c r="F33" i="31"/>
  <c r="K32" i="31"/>
  <c r="M32" i="31" s="1"/>
  <c r="I23" i="31"/>
  <c r="J24" i="31"/>
  <c r="I42" i="31"/>
  <c r="K40" i="31"/>
  <c r="L40" i="31" s="1"/>
  <c r="J40" i="31"/>
  <c r="J42" i="31" s="1"/>
  <c r="K38" i="31"/>
  <c r="L38" i="31" s="1"/>
  <c r="G21" i="31"/>
  <c r="K14" i="31"/>
  <c r="M14" i="31" s="1"/>
  <c r="J41" i="31"/>
  <c r="J37" i="31"/>
  <c r="I15" i="31"/>
  <c r="E42" i="31"/>
  <c r="I14" i="31"/>
  <c r="K15" i="31"/>
  <c r="L15" i="31" s="1"/>
  <c r="K18" i="31"/>
  <c r="M18" i="31" s="1"/>
  <c r="G20" i="31"/>
  <c r="G19" i="31"/>
  <c r="J16" i="31"/>
  <c r="K27" i="31"/>
  <c r="M27" i="31" s="1"/>
  <c r="I17" i="31"/>
  <c r="H42" i="31"/>
  <c r="J32" i="31"/>
  <c r="I13" i="31"/>
  <c r="K25" i="31"/>
  <c r="L25" i="31" s="1"/>
  <c r="G26" i="31"/>
  <c r="F38" i="31"/>
  <c r="G12" i="31"/>
  <c r="F18" i="31"/>
  <c r="J29" i="31"/>
  <c r="F34" i="31"/>
  <c r="F14" i="31"/>
  <c r="J21" i="31"/>
  <c r="J33" i="31"/>
  <c r="J25" i="31"/>
  <c r="G38" i="31"/>
  <c r="K13" i="31"/>
  <c r="L13" i="31" s="1"/>
  <c r="D5" i="73"/>
  <c r="F41" i="31"/>
  <c r="F42" i="31" s="1"/>
  <c r="K31" i="31"/>
  <c r="L31" i="31" s="1"/>
  <c r="K21" i="31"/>
  <c r="L21" i="31" s="1"/>
  <c r="J38" i="31"/>
  <c r="J22" i="31"/>
  <c r="K16" i="31"/>
  <c r="L16" i="31" s="1"/>
  <c r="K41" i="31"/>
  <c r="M41" i="31" s="1"/>
  <c r="K33" i="31"/>
  <c r="L33" i="31" s="1"/>
  <c r="K29" i="31"/>
  <c r="L29" i="31" s="1"/>
  <c r="J36" i="31"/>
  <c r="F29" i="31"/>
  <c r="F17" i="31"/>
  <c r="J20" i="31"/>
  <c r="F37" i="31"/>
  <c r="I12" i="31"/>
  <c r="K17" i="31"/>
  <c r="K20" i="31"/>
  <c r="L20" i="31" s="1"/>
  <c r="K37" i="31"/>
  <c r="L37" i="31" s="1"/>
  <c r="F36" i="31"/>
  <c r="K12" i="31"/>
  <c r="M12" i="31" s="1"/>
  <c r="K36" i="31"/>
  <c r="L36" i="31" s="1"/>
  <c r="K23" i="31"/>
  <c r="L23" i="31" s="1"/>
  <c r="I28" i="31"/>
  <c r="G16" i="31"/>
  <c r="K19" i="31"/>
  <c r="M19" i="31" s="1"/>
  <c r="F27" i="31"/>
  <c r="M24" i="31"/>
  <c r="K26" i="31"/>
  <c r="K22" i="31"/>
  <c r="G23" i="31"/>
  <c r="G15" i="31"/>
  <c r="M28" i="36"/>
  <c r="R61" i="53"/>
  <c r="F35" i="31"/>
  <c r="K34" i="31"/>
  <c r="M34" i="31" s="1"/>
  <c r="G22" i="31"/>
  <c r="F16" i="31"/>
  <c r="J18" i="31"/>
  <c r="I34" i="31"/>
  <c r="I26" i="31"/>
  <c r="I18" i="31"/>
  <c r="F15" i="31"/>
  <c r="K35" i="31"/>
  <c r="K28" i="31"/>
  <c r="L28" i="31" s="1"/>
  <c r="G28" i="31"/>
  <c r="G27" i="31"/>
  <c r="G42" i="31"/>
  <c r="D4" i="31"/>
  <c r="K6" i="53"/>
  <c r="J38" i="13"/>
  <c r="J37" i="13"/>
  <c r="K35" i="13"/>
  <c r="N35" i="13"/>
  <c r="J34" i="13"/>
  <c r="G6" i="53"/>
  <c r="B6" i="38"/>
  <c r="M27" i="36"/>
  <c r="M24" i="53" s="1"/>
  <c r="J19" i="31"/>
  <c r="J27" i="31"/>
  <c r="J35" i="31"/>
  <c r="F5" i="53"/>
  <c r="L32" i="31" l="1"/>
  <c r="L30" i="31"/>
  <c r="M40" i="31"/>
  <c r="K42" i="31"/>
  <c r="M21" i="31"/>
  <c r="M15" i="31"/>
  <c r="L14" i="31"/>
  <c r="M38" i="31"/>
  <c r="L18" i="31"/>
  <c r="L27" i="31"/>
  <c r="M42" i="31"/>
  <c r="M25" i="31"/>
  <c r="M13" i="31"/>
  <c r="M31" i="31"/>
  <c r="M33" i="31"/>
  <c r="M16" i="31"/>
  <c r="L41" i="31"/>
  <c r="L42" i="31" s="1"/>
  <c r="M37" i="31"/>
  <c r="M29" i="31"/>
  <c r="M23" i="31"/>
  <c r="M25" i="53"/>
  <c r="L17" i="31"/>
  <c r="M17" i="31"/>
  <c r="V25" i="63"/>
  <c r="V13" i="63"/>
  <c r="L19" i="31"/>
  <c r="L12" i="31"/>
  <c r="M20" i="31"/>
  <c r="M36" i="31"/>
  <c r="L34" i="31"/>
  <c r="I39" i="31"/>
  <c r="I43" i="31" s="1"/>
  <c r="I45" i="31" s="1"/>
  <c r="F39" i="31"/>
  <c r="F43" i="31" s="1"/>
  <c r="F45" i="31" s="1"/>
  <c r="G39" i="31"/>
  <c r="G43" i="31" s="1"/>
  <c r="F46" i="31" s="1"/>
  <c r="M28" i="31"/>
  <c r="M35" i="31"/>
  <c r="L35" i="31"/>
  <c r="J39" i="31"/>
  <c r="J43" i="31" s="1"/>
  <c r="I46" i="31" s="1"/>
  <c r="L22" i="31"/>
  <c r="M22" i="31"/>
  <c r="M26" i="31"/>
  <c r="L26" i="31"/>
  <c r="W10" i="63"/>
  <c r="V11" i="63"/>
  <c r="F4" i="53"/>
  <c r="R23" i="13"/>
  <c r="R25" i="13"/>
  <c r="AB42" i="36" l="1"/>
  <c r="AB45" i="36" s="1"/>
  <c r="M29" i="36" s="1"/>
  <c r="AK4" i="77" s="1"/>
  <c r="J15" i="77" s="1"/>
  <c r="R26" i="13"/>
  <c r="V14" i="63"/>
  <c r="L39" i="31"/>
  <c r="L43" i="31" s="1"/>
  <c r="L45" i="31" s="1"/>
  <c r="M39" i="31"/>
  <c r="M43" i="31" s="1"/>
  <c r="L46" i="31" s="1"/>
  <c r="J18" i="77" l="1"/>
  <c r="V40" i="53"/>
  <c r="M26" i="53"/>
  <c r="J53" i="36"/>
  <c r="J55" i="36" s="1"/>
  <c r="J53" i="53" s="1"/>
  <c r="V31" i="25"/>
  <c r="V39" i="53"/>
  <c r="V36" i="36"/>
  <c r="V41" i="53" s="1"/>
  <c r="J52" i="53"/>
  <c r="J50" i="53" l="1"/>
  <c r="V24" i="63"/>
  <c r="V26" i="63" s="1"/>
  <c r="V27" i="63" s="1"/>
  <c r="V27" i="23"/>
  <c r="V28" i="23" s="1"/>
  <c r="K7"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V8" authorId="0" shapeId="0" xr:uid="{00000000-0006-0000-0000-000001000000}">
      <text>
        <r>
          <rPr>
            <b/>
            <sz val="9"/>
            <color indexed="81"/>
            <rFont val="ＭＳ Ｐゴシック"/>
            <family val="3"/>
            <charset val="128"/>
          </rPr>
          <t>法人の場合：本社所在地
個人事業主の場合：住民票に記載のある住所</t>
        </r>
      </text>
    </comment>
    <comment ref="V11" authorId="0" shapeId="0" xr:uid="{00000000-0006-0000-0000-000003000000}">
      <text>
        <r>
          <rPr>
            <b/>
            <sz val="9"/>
            <color indexed="81"/>
            <rFont val="ＭＳ Ｐゴシック"/>
            <family val="3"/>
            <charset val="128"/>
          </rPr>
          <t>法人の場合：履歴事項全部証明書＞役員に関する事項に記載のある役職と一致すること
個人事業主の場合：「代表」と記載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西澤 圭介</author>
  </authors>
  <commentList>
    <comment ref="H10" authorId="0" shapeId="0" xr:uid="{B4180DC6-FD79-4B53-BC10-BA205A587673}">
      <text>
        <r>
          <rPr>
            <sz val="9"/>
            <color indexed="81"/>
            <rFont val="MS P ゴシック"/>
            <family val="3"/>
            <charset val="128"/>
          </rPr>
          <t>採択申請時から変更が無い場合は
同じ値を入力してください。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西澤 圭介</author>
    <author>w</author>
  </authors>
  <commentList>
    <comment ref="J9" authorId="0" shapeId="0" xr:uid="{00000000-0006-0000-2A00-000001000000}">
      <text>
        <r>
          <rPr>
            <b/>
            <sz val="9"/>
            <color indexed="81"/>
            <rFont val="MS P ゴシック"/>
            <family val="3"/>
            <charset val="128"/>
          </rPr>
          <t>単位は「台」「本」等適切なものを入力してください。</t>
        </r>
        <r>
          <rPr>
            <sz val="9"/>
            <color indexed="81"/>
            <rFont val="MS P ゴシック"/>
            <family val="3"/>
            <charset val="128"/>
          </rPr>
          <t xml:space="preserve">
</t>
        </r>
      </text>
    </comment>
    <comment ref="O9" authorId="0" shapeId="0" xr:uid="{BF5985B2-870D-4CD4-8018-D7F98B8678DC}">
      <text>
        <r>
          <rPr>
            <b/>
            <sz val="9"/>
            <color indexed="81"/>
            <rFont val="MS P ゴシック"/>
            <family val="3"/>
            <charset val="128"/>
          </rPr>
          <t>単価は補助対象経費の「設備費」と「工事費」をそれぞれ記載してください。
※ただし補助対象外経費は記載しないこと。</t>
        </r>
      </text>
    </comment>
    <comment ref="AH9" authorId="1" shapeId="0" xr:uid="{00000000-0006-0000-2A00-000003000000}">
      <text>
        <r>
          <rPr>
            <b/>
            <sz val="9"/>
            <color indexed="81"/>
            <rFont val="ＭＳ Ｐゴシック"/>
            <family val="3"/>
            <charset val="128"/>
          </rPr>
          <t>減価償却資産の耐用年数等に関する省令（昭和４０年大蔵省令第１５号）に定める年数としてください。</t>
        </r>
      </text>
    </comment>
  </commentList>
</comments>
</file>

<file path=xl/sharedStrings.xml><?xml version="1.0" encoding="utf-8"?>
<sst xmlns="http://schemas.openxmlformats.org/spreadsheetml/2006/main" count="3259" uniqueCount="1081">
  <si>
    <t>記</t>
    <rPh sb="0" eb="1">
      <t>キ</t>
    </rPh>
    <phoneticPr fontId="10"/>
  </si>
  <si>
    <t>氏名</t>
    <rPh sb="0" eb="2">
      <t>シメイ</t>
    </rPh>
    <phoneticPr fontId="10"/>
  </si>
  <si>
    <t>円</t>
    <rPh sb="0" eb="1">
      <t>エン</t>
    </rPh>
    <phoneticPr fontId="10"/>
  </si>
  <si>
    <t>申請者</t>
    <rPh sb="0" eb="3">
      <t>シンセイシャ</t>
    </rPh>
    <phoneticPr fontId="10"/>
  </si>
  <si>
    <t>住所</t>
    <rPh sb="0" eb="2">
      <t>ジュウショ</t>
    </rPh>
    <phoneticPr fontId="10"/>
  </si>
  <si>
    <t>資本金</t>
    <rPh sb="0" eb="3">
      <t>シホンキン</t>
    </rPh>
    <phoneticPr fontId="10"/>
  </si>
  <si>
    <t>人</t>
    <rPh sb="0" eb="1">
      <t>ニン</t>
    </rPh>
    <phoneticPr fontId="10"/>
  </si>
  <si>
    <t>所在地</t>
    <rPh sb="0" eb="3">
      <t>ショザイチ</t>
    </rPh>
    <phoneticPr fontId="10"/>
  </si>
  <si>
    <t>代表者名</t>
    <rPh sb="0" eb="3">
      <t>ダイヒョウシャ</t>
    </rPh>
    <rPh sb="3" eb="4">
      <t>メイ</t>
    </rPh>
    <phoneticPr fontId="10"/>
  </si>
  <si>
    <t>電話番号</t>
    <rPh sb="0" eb="2">
      <t>デンワ</t>
    </rPh>
    <rPh sb="2" eb="4">
      <t>バンゴウ</t>
    </rPh>
    <phoneticPr fontId="10"/>
  </si>
  <si>
    <t>１ 申請者の概要</t>
    <rPh sb="2" eb="5">
      <t>シンセイシャ</t>
    </rPh>
    <rPh sb="6" eb="8">
      <t>ガイヨウ</t>
    </rPh>
    <phoneticPr fontId="10"/>
  </si>
  <si>
    <t>事業内容</t>
    <rPh sb="0" eb="2">
      <t>ジギョウ</t>
    </rPh>
    <rPh sb="2" eb="4">
      <t>ナイヨウ</t>
    </rPh>
    <phoneticPr fontId="10"/>
  </si>
  <si>
    <t>事業を実施する事業所名</t>
    <rPh sb="0" eb="2">
      <t>ジギョウ</t>
    </rPh>
    <rPh sb="3" eb="5">
      <t>ジッシ</t>
    </rPh>
    <rPh sb="7" eb="10">
      <t>ジギョウショ</t>
    </rPh>
    <rPh sb="10" eb="11">
      <t>メイ</t>
    </rPh>
    <phoneticPr fontId="10"/>
  </si>
  <si>
    <t>収　入</t>
    <rPh sb="0" eb="1">
      <t>オサム</t>
    </rPh>
    <rPh sb="2" eb="3">
      <t>イリ</t>
    </rPh>
    <phoneticPr fontId="10"/>
  </si>
  <si>
    <t>（単位：円）</t>
    <rPh sb="1" eb="3">
      <t>タンイ</t>
    </rPh>
    <rPh sb="4" eb="5">
      <t>エン</t>
    </rPh>
    <phoneticPr fontId="10"/>
  </si>
  <si>
    <t>区　分</t>
    <rPh sb="0" eb="1">
      <t>ク</t>
    </rPh>
    <rPh sb="2" eb="3">
      <t>ブン</t>
    </rPh>
    <phoneticPr fontId="10"/>
  </si>
  <si>
    <t>予　算　額</t>
    <rPh sb="0" eb="1">
      <t>ヨ</t>
    </rPh>
    <rPh sb="2" eb="3">
      <t>ザン</t>
    </rPh>
    <rPh sb="4" eb="5">
      <t>ガク</t>
    </rPh>
    <phoneticPr fontId="10"/>
  </si>
  <si>
    <t>自己資金</t>
    <rPh sb="0" eb="2">
      <t>ジコ</t>
    </rPh>
    <rPh sb="2" eb="4">
      <t>シキン</t>
    </rPh>
    <phoneticPr fontId="10"/>
  </si>
  <si>
    <t>計</t>
    <rPh sb="0" eb="1">
      <t>ケイ</t>
    </rPh>
    <phoneticPr fontId="10"/>
  </si>
  <si>
    <t>業    種</t>
    <rPh sb="0" eb="1">
      <t>ギョウ</t>
    </rPh>
    <rPh sb="5" eb="6">
      <t>タネ</t>
    </rPh>
    <phoneticPr fontId="10"/>
  </si>
  <si>
    <t>所 在 地</t>
    <rPh sb="0" eb="1">
      <t>トコロ</t>
    </rPh>
    <rPh sb="2" eb="3">
      <t>ザイ</t>
    </rPh>
    <rPh sb="4" eb="5">
      <t>チ</t>
    </rPh>
    <phoneticPr fontId="10"/>
  </si>
  <si>
    <t>所   在   地</t>
    <rPh sb="0" eb="1">
      <t>トコロ</t>
    </rPh>
    <rPh sb="4" eb="5">
      <t>ザイ</t>
    </rPh>
    <rPh sb="8" eb="9">
      <t>チ</t>
    </rPh>
    <phoneticPr fontId="10"/>
  </si>
  <si>
    <t>補 助 対 象 経 費</t>
    <rPh sb="0" eb="1">
      <t>タスク</t>
    </rPh>
    <rPh sb="2" eb="3">
      <t>スケ</t>
    </rPh>
    <rPh sb="4" eb="5">
      <t>タイ</t>
    </rPh>
    <rPh sb="6" eb="7">
      <t>ゾウ</t>
    </rPh>
    <rPh sb="8" eb="9">
      <t>キョウ</t>
    </rPh>
    <rPh sb="10" eb="11">
      <t>ヒ</t>
    </rPh>
    <phoneticPr fontId="10"/>
  </si>
  <si>
    <t>補 助 金 申 請 額</t>
    <rPh sb="0" eb="1">
      <t>タスク</t>
    </rPh>
    <rPh sb="2" eb="3">
      <t>スケ</t>
    </rPh>
    <rPh sb="4" eb="5">
      <t>カネ</t>
    </rPh>
    <rPh sb="6" eb="7">
      <t>サル</t>
    </rPh>
    <rPh sb="8" eb="9">
      <t>ショウ</t>
    </rPh>
    <rPh sb="10" eb="11">
      <t>ガク</t>
    </rPh>
    <phoneticPr fontId="10"/>
  </si>
  <si>
    <t>事業に要する費用</t>
    <rPh sb="0" eb="1">
      <t>コト</t>
    </rPh>
    <rPh sb="1" eb="2">
      <t>ギョウ</t>
    </rPh>
    <rPh sb="3" eb="4">
      <t>ヨウ</t>
    </rPh>
    <rPh sb="6" eb="8">
      <t>ヒヨウ</t>
    </rPh>
    <phoneticPr fontId="10"/>
  </si>
  <si>
    <t>借 入 金</t>
    <rPh sb="0" eb="1">
      <t>シャク</t>
    </rPh>
    <rPh sb="2" eb="3">
      <t>イリ</t>
    </rPh>
    <rPh sb="4" eb="5">
      <t>キン</t>
    </rPh>
    <phoneticPr fontId="10"/>
  </si>
  <si>
    <t>削減率</t>
    <rPh sb="0" eb="3">
      <t>サクゲンリツ</t>
    </rPh>
    <phoneticPr fontId="10"/>
  </si>
  <si>
    <t>事　業　報　告　書</t>
    <rPh sb="0" eb="1">
      <t>コト</t>
    </rPh>
    <rPh sb="2" eb="3">
      <t>ギョウ</t>
    </rPh>
    <rPh sb="4" eb="5">
      <t>ホウ</t>
    </rPh>
    <rPh sb="6" eb="7">
      <t>コク</t>
    </rPh>
    <rPh sb="8" eb="9">
      <t>ショ</t>
    </rPh>
    <phoneticPr fontId="10"/>
  </si>
  <si>
    <t>１ 事業の内容</t>
    <rPh sb="2" eb="4">
      <t>ジギョウ</t>
    </rPh>
    <rPh sb="5" eb="7">
      <t>ナイヨウ</t>
    </rPh>
    <phoneticPr fontId="10"/>
  </si>
  <si>
    <t>事業の内容</t>
    <rPh sb="0" eb="2">
      <t>ジギョウ</t>
    </rPh>
    <rPh sb="3" eb="5">
      <t>ナイヨウ</t>
    </rPh>
    <phoneticPr fontId="10"/>
  </si>
  <si>
    <t>３ 収支決算</t>
    <rPh sb="2" eb="4">
      <t>シュウシ</t>
    </rPh>
    <rPh sb="4" eb="6">
      <t>ケッサン</t>
    </rPh>
    <phoneticPr fontId="10"/>
  </si>
  <si>
    <t xml:space="preserve">  金</t>
    <rPh sb="2" eb="3">
      <t>キン</t>
    </rPh>
    <phoneticPr fontId="10"/>
  </si>
  <si>
    <t>円也</t>
    <rPh sb="0" eb="1">
      <t>エン</t>
    </rPh>
    <rPh sb="1" eb="2">
      <t>ナリ</t>
    </rPh>
    <phoneticPr fontId="10"/>
  </si>
  <si>
    <t>請求者</t>
    <rPh sb="0" eb="3">
      <t>セイキュウシャ</t>
    </rPh>
    <phoneticPr fontId="10"/>
  </si>
  <si>
    <t>規格</t>
    <rPh sb="0" eb="2">
      <t>キカク</t>
    </rPh>
    <phoneticPr fontId="10"/>
  </si>
  <si>
    <t>取得年月日</t>
    <rPh sb="0" eb="2">
      <t>シュトク</t>
    </rPh>
    <rPh sb="2" eb="5">
      <t>ネンガッピ</t>
    </rPh>
    <phoneticPr fontId="10"/>
  </si>
  <si>
    <t>保管場所</t>
    <rPh sb="0" eb="2">
      <t>ホカン</t>
    </rPh>
    <rPh sb="2" eb="4">
      <t>バショ</t>
    </rPh>
    <phoneticPr fontId="10"/>
  </si>
  <si>
    <t>（注）</t>
    <rPh sb="1" eb="2">
      <t>チュウ</t>
    </rPh>
    <phoneticPr fontId="10"/>
  </si>
  <si>
    <t>摘要（算出根拠等）</t>
    <rPh sb="0" eb="1">
      <t>テキ</t>
    </rPh>
    <rPh sb="1" eb="2">
      <t>ヨウ</t>
    </rPh>
    <rPh sb="3" eb="5">
      <t>サンシュツ</t>
    </rPh>
    <rPh sb="5" eb="7">
      <t>コンキョ</t>
    </rPh>
    <rPh sb="7" eb="8">
      <t>トウ</t>
    </rPh>
    <phoneticPr fontId="10"/>
  </si>
  <si>
    <t>金融機関名</t>
    <rPh sb="0" eb="2">
      <t>キンユウ</t>
    </rPh>
    <rPh sb="2" eb="5">
      <t>キカンメイ</t>
    </rPh>
    <phoneticPr fontId="10"/>
  </si>
  <si>
    <t>本支店名</t>
    <rPh sb="0" eb="3">
      <t>ホンシテン</t>
    </rPh>
    <rPh sb="3" eb="4">
      <t>メイ</t>
    </rPh>
    <phoneticPr fontId="10"/>
  </si>
  <si>
    <t>預貯金種類</t>
    <rPh sb="0" eb="3">
      <t>ヨチョキン</t>
    </rPh>
    <rPh sb="3" eb="5">
      <t>シュルイ</t>
    </rPh>
    <phoneticPr fontId="10"/>
  </si>
  <si>
    <t>口座番号</t>
    <rPh sb="0" eb="2">
      <t>コウザ</t>
    </rPh>
    <rPh sb="2" eb="4">
      <t>バンゴウ</t>
    </rPh>
    <phoneticPr fontId="10"/>
  </si>
  <si>
    <t>削減量</t>
    <rPh sb="0" eb="3">
      <t>サクゲンリョウ</t>
    </rPh>
    <phoneticPr fontId="10"/>
  </si>
  <si>
    <t>口座名義</t>
    <rPh sb="0" eb="2">
      <t>　　　フ　　　　　　　　　リ　　　　　　　　　ガ　　　　　　　　　ナ</t>
    </rPh>
    <phoneticPr fontId="10" alignment="distributed"/>
  </si>
  <si>
    <t>％</t>
    <phoneticPr fontId="10"/>
  </si>
  <si>
    <t>県補助金</t>
    <rPh sb="0" eb="1">
      <t>ケン</t>
    </rPh>
    <rPh sb="1" eb="2">
      <t>タスク</t>
    </rPh>
    <rPh sb="2" eb="3">
      <t>スケ</t>
    </rPh>
    <rPh sb="3" eb="4">
      <t>カネ</t>
    </rPh>
    <phoneticPr fontId="10"/>
  </si>
  <si>
    <t>他の補助金</t>
    <rPh sb="0" eb="1">
      <t>タ</t>
    </rPh>
    <rPh sb="2" eb="3">
      <t>タスク</t>
    </rPh>
    <rPh sb="3" eb="4">
      <t>スケ</t>
    </rPh>
    <rPh sb="4" eb="5">
      <t>カネ</t>
    </rPh>
    <phoneticPr fontId="10"/>
  </si>
  <si>
    <t>フリガナ</t>
    <phoneticPr fontId="10" alignment="distributed"/>
  </si>
  <si>
    <t>補助金の振込先</t>
    <rPh sb="0" eb="3">
      <t>ホジョキン</t>
    </rPh>
    <rPh sb="4" eb="7">
      <t>フリコミサキ</t>
    </rPh>
    <phoneticPr fontId="10"/>
  </si>
  <si>
    <t>工　事　証　明　書</t>
    <rPh sb="0" eb="1">
      <t>コウ</t>
    </rPh>
    <rPh sb="2" eb="3">
      <t>コト</t>
    </rPh>
    <rPh sb="4" eb="5">
      <t>アカシ</t>
    </rPh>
    <rPh sb="6" eb="7">
      <t>メイ</t>
    </rPh>
    <rPh sb="8" eb="9">
      <t>ショ</t>
    </rPh>
    <phoneticPr fontId="10"/>
  </si>
  <si>
    <t>工事施工者</t>
    <rPh sb="0" eb="2">
      <t>コウジ</t>
    </rPh>
    <rPh sb="2" eb="4">
      <t>セコウ</t>
    </rPh>
    <rPh sb="4" eb="5">
      <t>シャ</t>
    </rPh>
    <phoneticPr fontId="10"/>
  </si>
  <si>
    <t>代　表　者</t>
    <rPh sb="0" eb="1">
      <t>ダイ</t>
    </rPh>
    <rPh sb="2" eb="3">
      <t>オモテ</t>
    </rPh>
    <rPh sb="4" eb="5">
      <t>シャ</t>
    </rPh>
    <phoneticPr fontId="10"/>
  </si>
  <si>
    <t>所　在　地</t>
    <rPh sb="0" eb="1">
      <t>トコロ</t>
    </rPh>
    <rPh sb="2" eb="3">
      <t>ザイ</t>
    </rPh>
    <rPh sb="4" eb="5">
      <t>チ</t>
    </rPh>
    <phoneticPr fontId="10"/>
  </si>
  <si>
    <t>３．工事期間</t>
    <rPh sb="2" eb="4">
      <t>コウジ</t>
    </rPh>
    <rPh sb="4" eb="6">
      <t>キカン</t>
    </rPh>
    <phoneticPr fontId="10"/>
  </si>
  <si>
    <t>着工日</t>
    <rPh sb="0" eb="3">
      <t>チャッコウビ</t>
    </rPh>
    <phoneticPr fontId="10"/>
  </si>
  <si>
    <t>事業所名</t>
    <rPh sb="0" eb="3">
      <t>ジギョウショ</t>
    </rPh>
    <rPh sb="3" eb="4">
      <t>メイ</t>
    </rPh>
    <phoneticPr fontId="10"/>
  </si>
  <si>
    <t>細目</t>
    <rPh sb="0" eb="2">
      <t>サイモク</t>
    </rPh>
    <phoneticPr fontId="10"/>
  </si>
  <si>
    <t>（宛先）</t>
    <rPh sb="1" eb="3">
      <t>アテサキ</t>
    </rPh>
    <phoneticPr fontId="10"/>
  </si>
  <si>
    <t>　滋賀県知事</t>
    <rPh sb="1" eb="3">
      <t>シガ</t>
    </rPh>
    <rPh sb="3" eb="6">
      <t>ケンチジ</t>
    </rPh>
    <phoneticPr fontId="10"/>
  </si>
  <si>
    <t>㊞</t>
    <phoneticPr fontId="10"/>
  </si>
  <si>
    <t>(Ａ)</t>
    <phoneticPr fontId="10"/>
  </si>
  <si>
    <t>(Ｂ)</t>
    <phoneticPr fontId="10"/>
  </si>
  <si>
    <t>事業活動の内容を記した書類（会社案内パンフレット等）</t>
    <rPh sb="0" eb="2">
      <t>ジギョウ</t>
    </rPh>
    <rPh sb="2" eb="4">
      <t>カツドウ</t>
    </rPh>
    <rPh sb="5" eb="7">
      <t>ナイヨウ</t>
    </rPh>
    <rPh sb="8" eb="9">
      <t>シル</t>
    </rPh>
    <rPh sb="11" eb="13">
      <t>ショルイ</t>
    </rPh>
    <rPh sb="14" eb="16">
      <t>カイシャ</t>
    </rPh>
    <rPh sb="16" eb="18">
      <t>アンナイ</t>
    </rPh>
    <rPh sb="24" eb="25">
      <t>ナド</t>
    </rPh>
    <phoneticPr fontId="10"/>
  </si>
  <si>
    <t>事 業 計 画 書</t>
    <rPh sb="0" eb="1">
      <t>コト</t>
    </rPh>
    <rPh sb="2" eb="3">
      <t>ギョウ</t>
    </rPh>
    <rPh sb="4" eb="5">
      <t>ケイ</t>
    </rPh>
    <rPh sb="6" eb="7">
      <t>ガ</t>
    </rPh>
    <rPh sb="8" eb="9">
      <t>ショ</t>
    </rPh>
    <phoneticPr fontId="10"/>
  </si>
  <si>
    <t>様式第８号（第11条関係）</t>
    <rPh sb="0" eb="2">
      <t>ヨウシキ</t>
    </rPh>
    <rPh sb="2" eb="3">
      <t>ダイ</t>
    </rPh>
    <rPh sb="4" eb="5">
      <t>ゴウ</t>
    </rPh>
    <rPh sb="6" eb="7">
      <t>ダイ</t>
    </rPh>
    <rPh sb="9" eb="10">
      <t>ジョウ</t>
    </rPh>
    <rPh sb="10" eb="12">
      <t>カンケイ</t>
    </rPh>
    <phoneticPr fontId="10"/>
  </si>
  <si>
    <t>会社・機関名等</t>
    <rPh sb="0" eb="2">
      <t>カイシャ</t>
    </rPh>
    <rPh sb="3" eb="6">
      <t>キカンメイ</t>
    </rPh>
    <rPh sb="6" eb="7">
      <t>トウ</t>
    </rPh>
    <phoneticPr fontId="10"/>
  </si>
  <si>
    <t xml:space="preserve"> 財産名</t>
    <rPh sb="1" eb="3">
      <t>ザイサン</t>
    </rPh>
    <rPh sb="3" eb="4">
      <t>メイ</t>
    </rPh>
    <phoneticPr fontId="10"/>
  </si>
  <si>
    <t xml:space="preserve">区分 </t>
    <phoneticPr fontId="10"/>
  </si>
  <si>
    <t>※該当する方にチェックしてください</t>
    <rPh sb="1" eb="3">
      <t>ガイトウ</t>
    </rPh>
    <rPh sb="5" eb="6">
      <t>ホウ</t>
    </rPh>
    <phoneticPr fontId="10"/>
  </si>
  <si>
    <t>㊞</t>
  </si>
  <si>
    <t>㊞</t>
    <phoneticPr fontId="10"/>
  </si>
  <si>
    <t>役員名簿</t>
    <rPh sb="0" eb="2">
      <t>ヤクイン</t>
    </rPh>
    <rPh sb="2" eb="4">
      <t>メイボ</t>
    </rPh>
    <phoneticPr fontId="10"/>
  </si>
  <si>
    <t>生年月日</t>
    <rPh sb="0" eb="2">
      <t>セイネン</t>
    </rPh>
    <rPh sb="2" eb="4">
      <t>ガッピ</t>
    </rPh>
    <phoneticPr fontId="10"/>
  </si>
  <si>
    <t>（ふりがな）
氏　　名</t>
    <rPh sb="7" eb="8">
      <t>シ</t>
    </rPh>
    <rPh sb="10" eb="11">
      <t>メイ</t>
    </rPh>
    <phoneticPr fontId="10"/>
  </si>
  <si>
    <t>年　月　日</t>
    <rPh sb="0" eb="1">
      <t>ネン</t>
    </rPh>
    <rPh sb="2" eb="3">
      <t>ツキ</t>
    </rPh>
    <rPh sb="4" eb="5">
      <t>ヒ</t>
    </rPh>
    <phoneticPr fontId="10"/>
  </si>
  <si>
    <t>住　　所</t>
    <rPh sb="0" eb="1">
      <t>ジュウ</t>
    </rPh>
    <rPh sb="3" eb="4">
      <t>ショ</t>
    </rPh>
    <phoneticPr fontId="10"/>
  </si>
  <si>
    <t>役職名</t>
    <rPh sb="0" eb="1">
      <t>ヤク</t>
    </rPh>
    <rPh sb="1" eb="2">
      <t>ショク</t>
    </rPh>
    <rPh sb="2" eb="3">
      <t>メイ</t>
    </rPh>
    <phoneticPr fontId="10"/>
  </si>
  <si>
    <t>申請者の登記事項証明書（法人の場合）、住民票の写し（個人の場合）またはそれらに相当するもの</t>
    <rPh sb="0" eb="3">
      <t>シンセイシャ</t>
    </rPh>
    <rPh sb="4" eb="6">
      <t>トウキ</t>
    </rPh>
    <rPh sb="6" eb="8">
      <t>ジコウ</t>
    </rPh>
    <rPh sb="8" eb="11">
      <t>ショウメイショ</t>
    </rPh>
    <rPh sb="12" eb="14">
      <t>ホウジン</t>
    </rPh>
    <rPh sb="15" eb="17">
      <t>バアイ</t>
    </rPh>
    <rPh sb="19" eb="22">
      <t>ジュウミンヒョウ</t>
    </rPh>
    <rPh sb="23" eb="24">
      <t>ウツ</t>
    </rPh>
    <rPh sb="26" eb="28">
      <t>コジン</t>
    </rPh>
    <rPh sb="29" eb="31">
      <t>バアイ</t>
    </rPh>
    <rPh sb="39" eb="41">
      <t>ソウトウ</t>
    </rPh>
    <phoneticPr fontId="10"/>
  </si>
  <si>
    <t>(Ａ－Ｂ)</t>
    <phoneticPr fontId="10"/>
  </si>
  <si>
    <t>(Ａ－Ｂ)/(Ａ)</t>
    <phoneticPr fontId="10"/>
  </si>
  <si>
    <t>中小企業者等の名称</t>
    <rPh sb="0" eb="2">
      <t>チュウショウ</t>
    </rPh>
    <rPh sb="2" eb="4">
      <t>キギョウ</t>
    </rPh>
    <rPh sb="4" eb="5">
      <t>シャ</t>
    </rPh>
    <rPh sb="5" eb="6">
      <t>トウ</t>
    </rPh>
    <rPh sb="7" eb="9">
      <t>メイショウ</t>
    </rPh>
    <phoneticPr fontId="10"/>
  </si>
  <si>
    <t>取得財産等管理台帳</t>
    <rPh sb="0" eb="2">
      <t>シュトク</t>
    </rPh>
    <rPh sb="2" eb="4">
      <t>ザイサン</t>
    </rPh>
    <rPh sb="4" eb="5">
      <t>トウ</t>
    </rPh>
    <rPh sb="5" eb="7">
      <t>カンリ</t>
    </rPh>
    <rPh sb="7" eb="9">
      <t>ダイチョウ</t>
    </rPh>
    <phoneticPr fontId="10"/>
  </si>
  <si>
    <t>※該当する年号を○で囲んでください。</t>
  </si>
  <si>
    <t>中小企業者
等の名称</t>
    <rPh sb="0" eb="2">
      <t>チュウショウ</t>
    </rPh>
    <rPh sb="2" eb="4">
      <t>キギョウ</t>
    </rPh>
    <rPh sb="4" eb="5">
      <t>シャ</t>
    </rPh>
    <rPh sb="6" eb="7">
      <t>トウ</t>
    </rPh>
    <rPh sb="8" eb="10">
      <t>メイショウ</t>
    </rPh>
    <phoneticPr fontId="10"/>
  </si>
  <si>
    <t>補助事業実施前のエネルギー使用量</t>
    <rPh sb="0" eb="2">
      <t>ホジョ</t>
    </rPh>
    <rPh sb="2" eb="4">
      <t>ジギョウ</t>
    </rPh>
    <rPh sb="4" eb="6">
      <t>ジッシ</t>
    </rPh>
    <rPh sb="6" eb="7">
      <t>マエ</t>
    </rPh>
    <rPh sb="13" eb="16">
      <t>シヨウリョウ</t>
    </rPh>
    <phoneticPr fontId="10"/>
  </si>
  <si>
    <t>GJ</t>
    <phoneticPr fontId="10" alignment="distributed"/>
  </si>
  <si>
    <t>※根拠資料を添付してください。（数値は小数第３位を四捨五入してください。)</t>
    <rPh sb="1" eb="3">
      <t>コンキョ</t>
    </rPh>
    <rPh sb="3" eb="5">
      <t>シリョウ</t>
    </rPh>
    <rPh sb="6" eb="8">
      <t>テンプ</t>
    </rPh>
    <rPh sb="16" eb="18">
      <t>スウチ</t>
    </rPh>
    <rPh sb="19" eb="21">
      <t>ショウスウ</t>
    </rPh>
    <rPh sb="21" eb="22">
      <t>ダイ</t>
    </rPh>
    <rPh sb="23" eb="24">
      <t>イ</t>
    </rPh>
    <rPh sb="25" eb="29">
      <t>シシャゴニュウ</t>
    </rPh>
    <phoneticPr fontId="10"/>
  </si>
  <si>
    <t>予算額</t>
    <rPh sb="0" eb="3">
      <t>ヨサンガク</t>
    </rPh>
    <phoneticPr fontId="10"/>
  </si>
  <si>
    <t>うち補助対象経費</t>
    <rPh sb="2" eb="4">
      <t>ホジョ</t>
    </rPh>
    <rPh sb="4" eb="6">
      <t>タイショウ</t>
    </rPh>
    <rPh sb="6" eb="8">
      <t>ケイヒ</t>
    </rPh>
    <phoneticPr fontId="10" alignment="distributed"/>
  </si>
  <si>
    <t>直近２年間の財務諸表</t>
    <rPh sb="0" eb="2">
      <t>チョッキン</t>
    </rPh>
    <rPh sb="3" eb="5">
      <t>ネンカン</t>
    </rPh>
    <rPh sb="6" eb="8">
      <t>ザイム</t>
    </rPh>
    <rPh sb="8" eb="10">
      <t>ショヒョウ</t>
    </rPh>
    <phoneticPr fontId="10"/>
  </si>
  <si>
    <t>所在地</t>
    <rPh sb="0" eb="1">
      <t>トコロ</t>
    </rPh>
    <rPh sb="1" eb="2">
      <t>ザイ</t>
    </rPh>
    <rPh sb="2" eb="3">
      <t>チ</t>
    </rPh>
    <phoneticPr fontId="10"/>
  </si>
  <si>
    <t>診断日</t>
    <rPh sb="0" eb="2">
      <t>シンダン</t>
    </rPh>
    <rPh sb="2" eb="3">
      <t>ビ</t>
    </rPh>
    <phoneticPr fontId="10"/>
  </si>
  <si>
    <t>※報告書等の日付</t>
    <rPh sb="1" eb="4">
      <t>ホウコクショ</t>
    </rPh>
    <rPh sb="4" eb="5">
      <t>トウ</t>
    </rPh>
    <rPh sb="6" eb="8">
      <t>ヒヅケ</t>
    </rPh>
    <phoneticPr fontId="10" alignment="distributed"/>
  </si>
  <si>
    <t>※発注日（契約日）</t>
    <rPh sb="1" eb="3">
      <t>ハッチュウ</t>
    </rPh>
    <rPh sb="3" eb="4">
      <t>ビ</t>
    </rPh>
    <rPh sb="5" eb="8">
      <t>ケイヤクビ</t>
    </rPh>
    <phoneticPr fontId="10" alignment="distributed"/>
  </si>
  <si>
    <t>１．補助事業の申請者名</t>
    <rPh sb="2" eb="4">
      <t>ホジョ</t>
    </rPh>
    <rPh sb="4" eb="6">
      <t>ジギョウ</t>
    </rPh>
    <rPh sb="7" eb="10">
      <t>シンセイシャ</t>
    </rPh>
    <rPh sb="10" eb="11">
      <t>メイ</t>
    </rPh>
    <phoneticPr fontId="10"/>
  </si>
  <si>
    <t>２．補助事業の工事を実施した場所</t>
    <rPh sb="2" eb="4">
      <t>ホジョ</t>
    </rPh>
    <rPh sb="4" eb="6">
      <t>ジギョウ</t>
    </rPh>
    <rPh sb="7" eb="9">
      <t>コウジ</t>
    </rPh>
    <rPh sb="10" eb="12">
      <t>ジッシ</t>
    </rPh>
    <rPh sb="14" eb="16">
      <t>バショ</t>
    </rPh>
    <phoneticPr fontId="10"/>
  </si>
  <si>
    <t>万円</t>
  </si>
  <si>
    <t>※複数の事業所への導入の場合は、この様式には事業全体の内容を記載し、各事業所ごとの内容は別葉に記載してください。</t>
    <rPh sb="1" eb="3">
      <t>フクスウ</t>
    </rPh>
    <rPh sb="4" eb="7">
      <t>ジギョウショ</t>
    </rPh>
    <rPh sb="9" eb="11">
      <t>ドウニュウ</t>
    </rPh>
    <rPh sb="12" eb="14">
      <t>バアイ</t>
    </rPh>
    <rPh sb="18" eb="20">
      <t>ヨウシキ</t>
    </rPh>
    <rPh sb="22" eb="24">
      <t>ジギョウ</t>
    </rPh>
    <rPh sb="24" eb="26">
      <t>ゼンタイ</t>
    </rPh>
    <rPh sb="27" eb="29">
      <t>ナイヨウ</t>
    </rPh>
    <rPh sb="30" eb="32">
      <t>キサイ</t>
    </rPh>
    <rPh sb="34" eb="38">
      <t>カクジギョウショ</t>
    </rPh>
    <rPh sb="41" eb="43">
      <t>ナイヨウ</t>
    </rPh>
    <rPh sb="44" eb="46">
      <t>ベツヨウ</t>
    </rPh>
    <rPh sb="47" eb="49">
      <t>キサイ</t>
    </rPh>
    <phoneticPr fontId="10"/>
  </si>
  <si>
    <t>事業開始年月日</t>
    <rPh sb="0" eb="2">
      <t>ジギョウ</t>
    </rPh>
    <rPh sb="2" eb="4">
      <t>カイシ</t>
    </rPh>
    <rPh sb="4" eb="7">
      <t>ネンガッピ</t>
    </rPh>
    <phoneticPr fontId="10"/>
  </si>
  <si>
    <t>事業完了年月日</t>
    <rPh sb="0" eb="2">
      <t>ジギョウ</t>
    </rPh>
    <rPh sb="2" eb="4">
      <t>カンリョウ</t>
    </rPh>
    <rPh sb="4" eb="7">
      <t>ネンガッピ</t>
    </rPh>
    <phoneticPr fontId="10"/>
  </si>
  <si>
    <t>２　事業の効果</t>
    <rPh sb="2" eb="4">
      <t>ジギョウ</t>
    </rPh>
    <rPh sb="5" eb="7">
      <t>コウカ</t>
    </rPh>
    <phoneticPr fontId="10"/>
  </si>
  <si>
    <t>要記入</t>
    <rPh sb="0" eb="1">
      <t>ヨウ</t>
    </rPh>
    <rPh sb="1" eb="3">
      <t>キニュウ</t>
    </rPh>
    <phoneticPr fontId="10"/>
  </si>
  <si>
    <t>補助事業による削減量</t>
    <rPh sb="0" eb="2">
      <t>ホジョ</t>
    </rPh>
    <rPh sb="2" eb="4">
      <t>ジギョウ</t>
    </rPh>
    <rPh sb="7" eb="9">
      <t>サクゲン</t>
    </rPh>
    <rPh sb="9" eb="10">
      <t>リョウ</t>
    </rPh>
    <phoneticPr fontId="10"/>
  </si>
  <si>
    <t>交付を受けた補助金の額</t>
    <rPh sb="0" eb="2">
      <t>コウフ</t>
    </rPh>
    <rPh sb="3" eb="4">
      <t>ウ</t>
    </rPh>
    <rPh sb="6" eb="9">
      <t>ホジョキン</t>
    </rPh>
    <rPh sb="10" eb="11">
      <t>ガク</t>
    </rPh>
    <phoneticPr fontId="10"/>
  </si>
  <si>
    <t>円</t>
    <rPh sb="0" eb="1">
      <t>エン</t>
    </rPh>
    <phoneticPr fontId="10" alignment="distributed"/>
  </si>
  <si>
    <t>補助の要件を満たさなかった場合は
その理由</t>
    <rPh sb="6" eb="7">
      <t>ミ</t>
    </rPh>
    <phoneticPr fontId="10"/>
  </si>
  <si>
    <t>補助事業実施後のエネルギー使用量</t>
    <rPh sb="0" eb="2">
      <t>ホジョ</t>
    </rPh>
    <rPh sb="2" eb="4">
      <t>ジギョウ</t>
    </rPh>
    <rPh sb="4" eb="6">
      <t>ジッシ</t>
    </rPh>
    <rPh sb="6" eb="7">
      <t>ゴ</t>
    </rPh>
    <rPh sb="13" eb="16">
      <t>シヨウリョウ</t>
    </rPh>
    <phoneticPr fontId="10"/>
  </si>
  <si>
    <t>普通</t>
    <phoneticPr fontId="10"/>
  </si>
  <si>
    <t>当座</t>
    <phoneticPr fontId="10"/>
  </si>
  <si>
    <t>常時使用する
従業員数</t>
    <rPh sb="0" eb="2">
      <t>ジョウジ</t>
    </rPh>
    <rPh sb="2" eb="4">
      <t>シヨウ</t>
    </rPh>
    <rPh sb="7" eb="10">
      <t>ジュウギョウイン</t>
    </rPh>
    <rPh sb="10" eb="11">
      <t>スウ</t>
    </rPh>
    <phoneticPr fontId="10"/>
  </si>
  <si>
    <t>㊞</t>
    <phoneticPr fontId="10"/>
  </si>
  <si>
    <t>％</t>
    <phoneticPr fontId="10"/>
  </si>
  <si>
    <t>(Ｂ)/(Ａ)</t>
    <phoneticPr fontId="10"/>
  </si>
  <si>
    <t>GJ</t>
    <phoneticPr fontId="10" alignment="distributed"/>
  </si>
  <si>
    <t>(Ｂ)</t>
    <phoneticPr fontId="10"/>
  </si>
  <si>
    <t>(Ａ)</t>
    <phoneticPr fontId="10"/>
  </si>
  <si>
    <t>明・大・昭・平</t>
    <phoneticPr fontId="10"/>
  </si>
  <si>
    <t>２</t>
    <phoneticPr fontId="10"/>
  </si>
  <si>
    <t>１</t>
    <phoneticPr fontId="10"/>
  </si>
  <si>
    <t>工事施工者</t>
    <rPh sb="0" eb="2">
      <t>コウジ</t>
    </rPh>
    <rPh sb="2" eb="4">
      <t>セコウ</t>
    </rPh>
    <rPh sb="4" eb="5">
      <t>シャ</t>
    </rPh>
    <phoneticPr fontId="10" alignment="distributed"/>
  </si>
  <si>
    <t>注２</t>
    <rPh sb="0" eb="1">
      <t>チュウ</t>
    </rPh>
    <phoneticPr fontId="20"/>
  </si>
  <si>
    <t>注２　都市ガスの熱量（GJ)欄の数値は、ガス供給事業者ごとの実際の換算係数を用いて算出した数値を記入してください。</t>
    <rPh sb="0" eb="1">
      <t>チュウ</t>
    </rPh>
    <rPh sb="8" eb="10">
      <t>ネツリョウ</t>
    </rPh>
    <rPh sb="33" eb="35">
      <t>カンサン</t>
    </rPh>
    <rPh sb="35" eb="37">
      <t>ケイスウ</t>
    </rPh>
    <rPh sb="38" eb="39">
      <t>モチ</t>
    </rPh>
    <rPh sb="41" eb="43">
      <t>サンシュツ</t>
    </rPh>
    <rPh sb="45" eb="47">
      <t>スウチ</t>
    </rPh>
    <rPh sb="48" eb="50">
      <t>キニュウ</t>
    </rPh>
    <phoneticPr fontId="20"/>
  </si>
  <si>
    <t>注１</t>
    <rPh sb="0" eb="1">
      <t>チュウ</t>
    </rPh>
    <phoneticPr fontId="20"/>
  </si>
  <si>
    <t>注１　電気の排出係数は、環境大臣および経済産業大臣が公表する電気事業者ごとの排出係数を使用してください。また、電気
　　事業者以外から供給された電気を使用している場合には電気事業者ごとの排出係数に相当する排出係数で、実測等に基づく
　　適切な排出係数を使用してください。なお、これらの方法で算定できない場合は、環境大臣および経済産業大臣が公表する
　　代替値を使用してください。</t>
    <rPh sb="0" eb="1">
      <t>チュウ</t>
    </rPh>
    <phoneticPr fontId="20"/>
  </si>
  <si>
    <t>千kWh</t>
    <rPh sb="0" eb="1">
      <t>セン</t>
    </rPh>
    <phoneticPr fontId="20"/>
  </si>
  <si>
    <t>小計</t>
    <rPh sb="0" eb="2">
      <t>ショウケイ</t>
    </rPh>
    <phoneticPr fontId="20"/>
  </si>
  <si>
    <t>その他</t>
    <rPh sb="2" eb="3">
      <t>タ</t>
    </rPh>
    <phoneticPr fontId="20"/>
  </si>
  <si>
    <t>再生エネ</t>
    <rPh sb="0" eb="2">
      <t>サイセイ</t>
    </rPh>
    <phoneticPr fontId="20"/>
  </si>
  <si>
    <t>自家発電</t>
    <rPh sb="0" eb="2">
      <t>ジカ</t>
    </rPh>
    <rPh sb="2" eb="4">
      <t>ハツデン</t>
    </rPh>
    <phoneticPr fontId="20"/>
  </si>
  <si>
    <t>参考</t>
    <rPh sb="0" eb="2">
      <t>サンコウ</t>
    </rPh>
    <phoneticPr fontId="20"/>
  </si>
  <si>
    <r>
      <t>温室効果ガス排出量　t-CO</t>
    </r>
    <r>
      <rPr>
        <vertAlign val="subscript"/>
        <sz val="12"/>
        <rFont val="ＭＳ Ｐゴシック"/>
        <family val="3"/>
        <charset val="128"/>
      </rPr>
      <t>２</t>
    </r>
    <rPh sb="0" eb="2">
      <t>オンシツ</t>
    </rPh>
    <rPh sb="2" eb="4">
      <t>コウカ</t>
    </rPh>
    <rPh sb="6" eb="9">
      <t>ハイシュツリョウ</t>
    </rPh>
    <phoneticPr fontId="20"/>
  </si>
  <si>
    <t>原油換算　ｋＬ</t>
    <rPh sb="0" eb="2">
      <t>ゲンユ</t>
    </rPh>
    <rPh sb="2" eb="4">
      <t>カンサン</t>
    </rPh>
    <phoneticPr fontId="20"/>
  </si>
  <si>
    <t>合計　ＧＪ</t>
    <rPh sb="0" eb="1">
      <t>ゴウ</t>
    </rPh>
    <rPh sb="1" eb="2">
      <t>ケイ</t>
    </rPh>
    <phoneticPr fontId="20"/>
  </si>
  <si>
    <t>小計②</t>
    <rPh sb="0" eb="2">
      <t>ショウケイ</t>
    </rPh>
    <phoneticPr fontId="20"/>
  </si>
  <si>
    <t>関西電力</t>
    <rPh sb="0" eb="2">
      <t>カンサイ</t>
    </rPh>
    <rPh sb="2" eb="4">
      <t>デンリョク</t>
    </rPh>
    <phoneticPr fontId="20"/>
  </si>
  <si>
    <r>
      <t>kgCO</t>
    </r>
    <r>
      <rPr>
        <vertAlign val="subscript"/>
        <sz val="11"/>
        <rFont val="ＭＳ Ｐゴシック"/>
        <family val="3"/>
        <charset val="128"/>
      </rPr>
      <t>2</t>
    </r>
    <r>
      <rPr>
        <sz val="11"/>
        <rFont val="ＭＳ Ｐゴシック"/>
        <family val="3"/>
        <charset val="128"/>
      </rPr>
      <t>/kWh</t>
    </r>
    <phoneticPr fontId="20"/>
  </si>
  <si>
    <t>GJ/千kWh</t>
    <rPh sb="3" eb="4">
      <t>セン</t>
    </rPh>
    <phoneticPr fontId="20"/>
  </si>
  <si>
    <t>夜間買電</t>
    <rPh sb="0" eb="2">
      <t>ヤカン</t>
    </rPh>
    <rPh sb="2" eb="3">
      <t>バイ</t>
    </rPh>
    <rPh sb="3" eb="4">
      <t>デン</t>
    </rPh>
    <phoneticPr fontId="20"/>
  </si>
  <si>
    <r>
      <t>kgCO</t>
    </r>
    <r>
      <rPr>
        <vertAlign val="subscript"/>
        <sz val="11"/>
        <rFont val="ＭＳ Ｐゴシック"/>
        <family val="3"/>
        <charset val="128"/>
      </rPr>
      <t>2</t>
    </r>
    <r>
      <rPr>
        <sz val="11"/>
        <rFont val="ＭＳ Ｐゴシック"/>
        <family val="3"/>
        <charset val="128"/>
      </rPr>
      <t>/kWh</t>
    </r>
    <phoneticPr fontId="20"/>
  </si>
  <si>
    <t>昼間買電</t>
    <rPh sb="0" eb="2">
      <t>ヒルマ</t>
    </rPh>
    <rPh sb="2" eb="3">
      <t>バイ</t>
    </rPh>
    <rPh sb="3" eb="4">
      <t>デン</t>
    </rPh>
    <phoneticPr fontId="20"/>
  </si>
  <si>
    <t>電気
事業者</t>
    <rPh sb="0" eb="2">
      <t>デンキ</t>
    </rPh>
    <rPh sb="3" eb="6">
      <t>ジギョウシャ</t>
    </rPh>
    <phoneticPr fontId="20"/>
  </si>
  <si>
    <t>電気</t>
    <rPh sb="0" eb="2">
      <t>デンキ</t>
    </rPh>
    <phoneticPr fontId="20"/>
  </si>
  <si>
    <t>電気事業者</t>
    <rPh sb="0" eb="2">
      <t>デンキ</t>
    </rPh>
    <rPh sb="2" eb="5">
      <t>ジギョウシャ</t>
    </rPh>
    <phoneticPr fontId="20"/>
  </si>
  <si>
    <t>GJ</t>
    <phoneticPr fontId="20"/>
  </si>
  <si>
    <t>小計①</t>
    <rPh sb="0" eb="2">
      <t>ショウケイ</t>
    </rPh>
    <phoneticPr fontId="20"/>
  </si>
  <si>
    <r>
      <t>tCO</t>
    </r>
    <r>
      <rPr>
        <vertAlign val="subscript"/>
        <sz val="11"/>
        <rFont val="ＭＳ Ｐゴシック"/>
        <family val="3"/>
        <charset val="128"/>
      </rPr>
      <t>2</t>
    </r>
    <r>
      <rPr>
        <sz val="11"/>
        <rFont val="ＭＳ Ｐゴシック"/>
        <family val="3"/>
        <charset val="128"/>
      </rPr>
      <t>/GJ</t>
    </r>
    <phoneticPr fontId="20"/>
  </si>
  <si>
    <t>GJ/GJ</t>
    <phoneticPr fontId="20"/>
  </si>
  <si>
    <t>冷水</t>
    <rPh sb="0" eb="2">
      <t>レイスイ</t>
    </rPh>
    <phoneticPr fontId="20"/>
  </si>
  <si>
    <t>温水</t>
    <rPh sb="0" eb="2">
      <t>オンスイ</t>
    </rPh>
    <phoneticPr fontId="20"/>
  </si>
  <si>
    <t>産業用以外の蒸気</t>
    <rPh sb="0" eb="3">
      <t>サンギョウヨウ</t>
    </rPh>
    <rPh sb="3" eb="5">
      <t>イガイ</t>
    </rPh>
    <rPh sb="6" eb="8">
      <t>ジョウキ</t>
    </rPh>
    <phoneticPr fontId="20"/>
  </si>
  <si>
    <t>産業用蒸気</t>
    <rPh sb="0" eb="3">
      <t>サンギョウヨウ</t>
    </rPh>
    <rPh sb="3" eb="5">
      <t>ジョウキ</t>
    </rPh>
    <phoneticPr fontId="20"/>
  </si>
  <si>
    <t>法定係数</t>
    <rPh sb="0" eb="2">
      <t>ホウテイ</t>
    </rPh>
    <rPh sb="2" eb="4">
      <t>ケイスウ</t>
    </rPh>
    <phoneticPr fontId="20"/>
  </si>
  <si>
    <t>tC/GJ</t>
    <phoneticPr fontId="20"/>
  </si>
  <si>
    <t>大阪ガス公表値</t>
    <rPh sb="4" eb="6">
      <t>コウヒョウ</t>
    </rPh>
    <rPh sb="6" eb="7">
      <t>チ</t>
    </rPh>
    <phoneticPr fontId="20"/>
  </si>
  <si>
    <r>
      <t>GJ/千m</t>
    </r>
    <r>
      <rPr>
        <vertAlign val="superscript"/>
        <sz val="11"/>
        <rFont val="ＭＳ Ｐゴシック"/>
        <family val="3"/>
        <charset val="128"/>
      </rPr>
      <t>3</t>
    </r>
    <rPh sb="3" eb="4">
      <t>セン</t>
    </rPh>
    <phoneticPr fontId="20"/>
  </si>
  <si>
    <t>都市ガス</t>
    <rPh sb="0" eb="2">
      <t>トシ</t>
    </rPh>
    <phoneticPr fontId="20"/>
  </si>
  <si>
    <t>その他
の燃料</t>
    <rPh sb="2" eb="3">
      <t>タ</t>
    </rPh>
    <rPh sb="5" eb="7">
      <t>ネンリョウ</t>
    </rPh>
    <phoneticPr fontId="20"/>
  </si>
  <si>
    <t>　</t>
    <phoneticPr fontId="20"/>
  </si>
  <si>
    <r>
      <t>千m</t>
    </r>
    <r>
      <rPr>
        <vertAlign val="superscript"/>
        <sz val="11"/>
        <rFont val="ＭＳ Ｐゴシック"/>
        <family val="3"/>
        <charset val="128"/>
      </rPr>
      <t>3</t>
    </r>
    <rPh sb="0" eb="1">
      <t>セン</t>
    </rPh>
    <phoneticPr fontId="20"/>
  </si>
  <si>
    <t>転炉ガス</t>
    <rPh sb="0" eb="2">
      <t>テンロ</t>
    </rPh>
    <phoneticPr fontId="20"/>
  </si>
  <si>
    <t>高炉ガス</t>
    <rPh sb="0" eb="2">
      <t>コウロ</t>
    </rPh>
    <phoneticPr fontId="20"/>
  </si>
  <si>
    <t>コークス炉ガス</t>
    <rPh sb="4" eb="5">
      <t>ロ</t>
    </rPh>
    <phoneticPr fontId="20"/>
  </si>
  <si>
    <t>GJ/t</t>
    <phoneticPr fontId="20"/>
  </si>
  <si>
    <t>コールタール</t>
    <phoneticPr fontId="20"/>
  </si>
  <si>
    <t>t</t>
    <phoneticPr fontId="20"/>
  </si>
  <si>
    <t>石炭コークス</t>
    <rPh sb="0" eb="2">
      <t>セキタン</t>
    </rPh>
    <phoneticPr fontId="20"/>
  </si>
  <si>
    <t>無煙炭</t>
    <rPh sb="0" eb="2">
      <t>ムエン</t>
    </rPh>
    <rPh sb="2" eb="3">
      <t>タン</t>
    </rPh>
    <phoneticPr fontId="20"/>
  </si>
  <si>
    <t>一般炭</t>
    <rPh sb="0" eb="2">
      <t>イッパン</t>
    </rPh>
    <rPh sb="2" eb="3">
      <t>タン</t>
    </rPh>
    <phoneticPr fontId="20"/>
  </si>
  <si>
    <t>原料炭</t>
    <rPh sb="0" eb="2">
      <t>ゲンリョウ</t>
    </rPh>
    <rPh sb="2" eb="3">
      <t>タン</t>
    </rPh>
    <phoneticPr fontId="20"/>
  </si>
  <si>
    <t>石炭</t>
    <rPh sb="0" eb="2">
      <t>セキタン</t>
    </rPh>
    <phoneticPr fontId="20"/>
  </si>
  <si>
    <t>その他可燃性天然ガス</t>
    <rPh sb="2" eb="3">
      <t>タ</t>
    </rPh>
    <rPh sb="3" eb="6">
      <t>カネンセイ</t>
    </rPh>
    <rPh sb="6" eb="8">
      <t>テンネン</t>
    </rPh>
    <phoneticPr fontId="20"/>
  </si>
  <si>
    <t>液化天然ガス（LＮG）</t>
    <rPh sb="0" eb="2">
      <t>エキカ</t>
    </rPh>
    <rPh sb="2" eb="4">
      <t>テンネン</t>
    </rPh>
    <phoneticPr fontId="20"/>
  </si>
  <si>
    <t>可燃性
天然ガス</t>
    <rPh sb="0" eb="3">
      <t>カネンセイ</t>
    </rPh>
    <rPh sb="4" eb="6">
      <t>テンネン</t>
    </rPh>
    <phoneticPr fontId="20"/>
  </si>
  <si>
    <t>石油系炭化水素ガス</t>
    <rPh sb="0" eb="3">
      <t>セキユケイ</t>
    </rPh>
    <rPh sb="3" eb="5">
      <t>タンカ</t>
    </rPh>
    <rPh sb="5" eb="7">
      <t>スイソ</t>
    </rPh>
    <phoneticPr fontId="20"/>
  </si>
  <si>
    <t>液化石油ガス（LPG）</t>
    <rPh sb="0" eb="2">
      <t>エキカ</t>
    </rPh>
    <rPh sb="2" eb="4">
      <t>セキユ</t>
    </rPh>
    <phoneticPr fontId="20"/>
  </si>
  <si>
    <t>石油ガス</t>
    <rPh sb="0" eb="2">
      <t>セキユ</t>
    </rPh>
    <phoneticPr fontId="20"/>
  </si>
  <si>
    <t>石油コークス</t>
    <rPh sb="0" eb="2">
      <t>セキユ</t>
    </rPh>
    <phoneticPr fontId="20"/>
  </si>
  <si>
    <t>石油アスファルト</t>
    <rPh sb="0" eb="2">
      <t>セキユ</t>
    </rPh>
    <phoneticPr fontId="20"/>
  </si>
  <si>
    <t>GJ/kl</t>
    <phoneticPr fontId="20"/>
  </si>
  <si>
    <t>B・C重油</t>
    <rPh sb="3" eb="5">
      <t>ジュウユ</t>
    </rPh>
    <phoneticPr fontId="20"/>
  </si>
  <si>
    <t>kL</t>
  </si>
  <si>
    <t>A重油</t>
    <rPh sb="1" eb="3">
      <t>ジュウユ</t>
    </rPh>
    <phoneticPr fontId="20"/>
  </si>
  <si>
    <t>軽油</t>
    <rPh sb="0" eb="2">
      <t>ケイユ</t>
    </rPh>
    <phoneticPr fontId="20"/>
  </si>
  <si>
    <t>tC/GJ</t>
    <phoneticPr fontId="20"/>
  </si>
  <si>
    <t>GJ/kl</t>
    <phoneticPr fontId="20"/>
  </si>
  <si>
    <t>灯油</t>
    <rPh sb="0" eb="2">
      <t>トウユ</t>
    </rPh>
    <phoneticPr fontId="20"/>
  </si>
  <si>
    <t>tC/GJ</t>
    <phoneticPr fontId="20"/>
  </si>
  <si>
    <t>GJ/kl</t>
    <phoneticPr fontId="20"/>
  </si>
  <si>
    <t>ナフサ</t>
    <phoneticPr fontId="20"/>
  </si>
  <si>
    <t>揮発油</t>
    <rPh sb="0" eb="3">
      <t>キハツユ</t>
    </rPh>
    <phoneticPr fontId="20"/>
  </si>
  <si>
    <t>揮発油(ガソリン）</t>
    <rPh sb="0" eb="3">
      <t>キハツユ</t>
    </rPh>
    <phoneticPr fontId="20"/>
  </si>
  <si>
    <t>原油のうちコンデンセート（NGL）</t>
    <rPh sb="0" eb="2">
      <t>ゲンユ</t>
    </rPh>
    <phoneticPr fontId="20"/>
  </si>
  <si>
    <t>原油（コンデンセートを除く。）</t>
    <rPh sb="0" eb="2">
      <t>ゲンユ</t>
    </rPh>
    <rPh sb="11" eb="12">
      <t>ノゾ</t>
    </rPh>
    <phoneticPr fontId="20"/>
  </si>
  <si>
    <r>
      <t>燃料　および</t>
    </r>
    <r>
      <rPr>
        <b/>
        <sz val="8"/>
        <rFont val="ＭＳ Ｐゴシック"/>
        <family val="3"/>
        <charset val="128"/>
      </rPr>
      <t>　</t>
    </r>
    <r>
      <rPr>
        <b/>
        <sz val="11"/>
        <rFont val="ＭＳ Ｐゴシック"/>
        <family val="3"/>
        <charset val="128"/>
      </rPr>
      <t>熱</t>
    </r>
    <rPh sb="0" eb="2">
      <t>ネンリョウ</t>
    </rPh>
    <rPh sb="7" eb="8">
      <t>ネツ</t>
    </rPh>
    <phoneticPr fontId="20"/>
  </si>
  <si>
    <t>Ａ－Ｂ</t>
    <phoneticPr fontId="20"/>
  </si>
  <si>
    <t>Ｂ</t>
    <phoneticPr fontId="20"/>
  </si>
  <si>
    <t>Ａ</t>
    <phoneticPr fontId="20"/>
  </si>
  <si>
    <t>数値の根拠</t>
    <rPh sb="0" eb="2">
      <t>スウチ</t>
    </rPh>
    <rPh sb="3" eb="5">
      <t>コンキョ</t>
    </rPh>
    <phoneticPr fontId="20"/>
  </si>
  <si>
    <t>単位</t>
    <phoneticPr fontId="20"/>
  </si>
  <si>
    <t>数値</t>
    <rPh sb="0" eb="2">
      <t>スウチ</t>
    </rPh>
    <phoneticPr fontId="20"/>
  </si>
  <si>
    <t>単位</t>
    <phoneticPr fontId="20"/>
  </si>
  <si>
    <t>熱量（GJ）</t>
    <rPh sb="0" eb="2">
      <t>ネツリョウ</t>
    </rPh>
    <phoneticPr fontId="20"/>
  </si>
  <si>
    <r>
      <t>CO</t>
    </r>
    <r>
      <rPr>
        <vertAlign val="subscript"/>
        <sz val="11"/>
        <rFont val="ＭＳ Ｐゴシック"/>
        <family val="3"/>
        <charset val="128"/>
      </rPr>
      <t>２</t>
    </r>
    <r>
      <rPr>
        <sz val="11"/>
        <rFont val="ＭＳ Ｐゴシック"/>
        <family val="3"/>
        <charset val="128"/>
      </rPr>
      <t>排出係数</t>
    </r>
    <rPh sb="3" eb="5">
      <t>ハイシュツ</t>
    </rPh>
    <rPh sb="5" eb="7">
      <t>ケイスウ</t>
    </rPh>
    <phoneticPr fontId="20"/>
  </si>
  <si>
    <t>単位発熱量</t>
    <rPh sb="0" eb="2">
      <t>タンイ</t>
    </rPh>
    <rPh sb="2" eb="5">
      <t>ハツネツリョウ</t>
    </rPh>
    <phoneticPr fontId="20"/>
  </si>
  <si>
    <t>エネルギーの種類</t>
    <rPh sb="6" eb="8">
      <t>シュルイ</t>
    </rPh>
    <phoneticPr fontId="20"/>
  </si>
  <si>
    <r>
      <t>二酸化炭素排出量
（t-CO</t>
    </r>
    <r>
      <rPr>
        <vertAlign val="subscript"/>
        <sz val="11"/>
        <rFont val="ＭＳ Ｐゴシック"/>
        <family val="3"/>
        <charset val="128"/>
      </rPr>
      <t>２</t>
    </r>
    <r>
      <rPr>
        <sz val="11"/>
        <rFont val="ＭＳ Ｐゴシック"/>
        <family val="3"/>
        <charset val="128"/>
      </rPr>
      <t>）</t>
    </r>
    <rPh sb="0" eb="3">
      <t>ニサンカ</t>
    </rPh>
    <rPh sb="3" eb="5">
      <t>タンソ</t>
    </rPh>
    <rPh sb="5" eb="7">
      <t>ハイシュツ</t>
    </rPh>
    <rPh sb="7" eb="8">
      <t>リョウ</t>
    </rPh>
    <phoneticPr fontId="20"/>
  </si>
  <si>
    <t>補助事業実施後の
エネルギー使用量</t>
    <rPh sb="0" eb="2">
      <t>ホジョ</t>
    </rPh>
    <rPh sb="2" eb="4">
      <t>ジギョウ</t>
    </rPh>
    <rPh sb="4" eb="6">
      <t>ジッシ</t>
    </rPh>
    <rPh sb="6" eb="7">
      <t>ゴ</t>
    </rPh>
    <rPh sb="14" eb="17">
      <t>シヨウリョウ</t>
    </rPh>
    <phoneticPr fontId="20"/>
  </si>
  <si>
    <t>補助事業による
エネルギー使用削減量</t>
    <rPh sb="0" eb="2">
      <t>ホジョ</t>
    </rPh>
    <rPh sb="2" eb="4">
      <t>ジギョウ</t>
    </rPh>
    <rPh sb="13" eb="15">
      <t>シヨウ</t>
    </rPh>
    <rPh sb="15" eb="17">
      <t>サクゲン</t>
    </rPh>
    <rPh sb="17" eb="18">
      <t>リョウ</t>
    </rPh>
    <phoneticPr fontId="20"/>
  </si>
  <si>
    <t>補助事業実施前の
エネルギー使用量</t>
    <rPh sb="0" eb="2">
      <t>ホジョ</t>
    </rPh>
    <rPh sb="2" eb="4">
      <t>ジギョウ</t>
    </rPh>
    <rPh sb="4" eb="6">
      <t>ジッシ</t>
    </rPh>
    <rPh sb="6" eb="7">
      <t>マエ</t>
    </rPh>
    <rPh sb="14" eb="17">
      <t>シヨウリョウ</t>
    </rPh>
    <phoneticPr fontId="20"/>
  </si>
  <si>
    <t>単位</t>
    <rPh sb="0" eb="2">
      <t>タンイ</t>
    </rPh>
    <phoneticPr fontId="20"/>
  </si>
  <si>
    <t>対象事業所</t>
    <rPh sb="0" eb="2">
      <t>タイショウ</t>
    </rPh>
    <rPh sb="2" eb="5">
      <t>ジギョウショ</t>
    </rPh>
    <phoneticPr fontId="20"/>
  </si>
  <si>
    <t>申請者名</t>
    <rPh sb="0" eb="3">
      <t>シンセイシャ</t>
    </rPh>
    <rPh sb="3" eb="4">
      <t>メイ</t>
    </rPh>
    <phoneticPr fontId="20"/>
  </si>
  <si>
    <t>会　 社 　名</t>
    <rPh sb="0" eb="1">
      <t>カイ</t>
    </rPh>
    <rPh sb="3" eb="4">
      <t>シャ</t>
    </rPh>
    <rPh sb="6" eb="7">
      <t>メイ</t>
    </rPh>
    <phoneticPr fontId="10"/>
  </si>
  <si>
    <r>
      <t xml:space="preserve">診断担当者
</t>
    </r>
    <r>
      <rPr>
        <sz val="9"/>
        <rFont val="ＭＳ ゴシック"/>
        <family val="3"/>
        <charset val="128"/>
      </rPr>
      <t>（専門家）</t>
    </r>
    <rPh sb="0" eb="2">
      <t>シンダン</t>
    </rPh>
    <rPh sb="2" eb="5">
      <t>タントウシャ</t>
    </rPh>
    <rPh sb="7" eb="10">
      <t>センモンカ</t>
    </rPh>
    <phoneticPr fontId="10"/>
  </si>
  <si>
    <t>（　　　　　　　　　）</t>
    <phoneticPr fontId="10"/>
  </si>
  <si>
    <t>発注先業者
（予定）</t>
    <rPh sb="0" eb="2">
      <t>ハッチュウ</t>
    </rPh>
    <rPh sb="2" eb="3">
      <t>サキ</t>
    </rPh>
    <rPh sb="3" eb="5">
      <t>ギョウシャ</t>
    </rPh>
    <rPh sb="7" eb="9">
      <t>ヨテイ</t>
    </rPh>
    <phoneticPr fontId="10"/>
  </si>
  <si>
    <t>発注先業者</t>
    <rPh sb="0" eb="2">
      <t>ハッチュウ</t>
    </rPh>
    <rPh sb="2" eb="3">
      <t>サキ</t>
    </rPh>
    <rPh sb="3" eb="5">
      <t>ギョウシャ</t>
    </rPh>
    <phoneticPr fontId="10" alignment="distributed"/>
  </si>
  <si>
    <t>ﾒｰﾙｱﾄﾞﾚｽ</t>
    <phoneticPr fontId="10"/>
  </si>
  <si>
    <t>□</t>
    <phoneticPr fontId="10"/>
  </si>
  <si>
    <t>〒</t>
    <phoneticPr fontId="10"/>
  </si>
  <si>
    <t>(Ｂ)/(Ａ)</t>
    <phoneticPr fontId="10"/>
  </si>
  <si>
    <t>普通</t>
    <phoneticPr fontId="10" alignment="distributed"/>
  </si>
  <si>
    <t>当座</t>
    <phoneticPr fontId="10" alignment="distributed"/>
  </si>
  <si>
    <t>　　年　　月　～　　　　　年　　月</t>
    <rPh sb="2" eb="3">
      <t>ネン</t>
    </rPh>
    <rPh sb="5" eb="6">
      <t>ツキ</t>
    </rPh>
    <rPh sb="13" eb="14">
      <t>ネン</t>
    </rPh>
    <rPh sb="16" eb="17">
      <t>ツキ</t>
    </rPh>
    <phoneticPr fontId="20"/>
  </si>
  <si>
    <t>補助事業実施後の
エネルギー使用削減量</t>
    <rPh sb="0" eb="2">
      <t>ホジョ</t>
    </rPh>
    <rPh sb="2" eb="4">
      <t>ジギョウ</t>
    </rPh>
    <rPh sb="4" eb="6">
      <t>ジッシ</t>
    </rPh>
    <rPh sb="6" eb="7">
      <t>ゴ</t>
    </rPh>
    <rPh sb="14" eb="16">
      <t>シヨウ</t>
    </rPh>
    <rPh sb="16" eb="18">
      <t>サクゲン</t>
    </rPh>
    <rPh sb="18" eb="19">
      <t>リョウ</t>
    </rPh>
    <phoneticPr fontId="20"/>
  </si>
  <si>
    <t>※精算の完了日等</t>
    <rPh sb="1" eb="3">
      <t>セイサン</t>
    </rPh>
    <rPh sb="4" eb="6">
      <t>カンリョウ</t>
    </rPh>
    <rPh sb="6" eb="7">
      <t>ヒ</t>
    </rPh>
    <rPh sb="7" eb="8">
      <t>トウ</t>
    </rPh>
    <phoneticPr fontId="10" alignment="distributed"/>
  </si>
  <si>
    <t>補助金交付予定額</t>
    <rPh sb="0" eb="3">
      <t>ホジョキン</t>
    </rPh>
    <rPh sb="3" eb="5">
      <t>コウフ</t>
    </rPh>
    <rPh sb="5" eb="7">
      <t>ヨテイ</t>
    </rPh>
    <rPh sb="7" eb="8">
      <t>ガク</t>
    </rPh>
    <phoneticPr fontId="10"/>
  </si>
  <si>
    <t>〒</t>
    <phoneticPr fontId="10"/>
  </si>
  <si>
    <t>使用量計算期間</t>
    <rPh sb="0" eb="3">
      <t>シヨウリョウ</t>
    </rPh>
    <rPh sb="3" eb="5">
      <t>ケイサン</t>
    </rPh>
    <rPh sb="5" eb="7">
      <t>キカン</t>
    </rPh>
    <phoneticPr fontId="20"/>
  </si>
  <si>
    <t>使用量計算期間（実績）</t>
    <rPh sb="0" eb="3">
      <t>シヨウリョウ</t>
    </rPh>
    <rPh sb="3" eb="5">
      <t>ケイサン</t>
    </rPh>
    <rPh sb="5" eb="7">
      <t>キカン</t>
    </rPh>
    <rPh sb="8" eb="10">
      <t>ジッセキ</t>
    </rPh>
    <phoneticPr fontId="20"/>
  </si>
  <si>
    <t>　令和　　年　　月　　日付け滋エネ政第　　号で額の確定の通知があった令和元年度滋賀県省エネ設備導入加速化事業補助金を上記のとおり交付されるよう、同補助金交付要綱第11条の規定により請求します。</t>
    <rPh sb="1" eb="3">
      <t>レイワ</t>
    </rPh>
    <rPh sb="14" eb="15">
      <t>シ</t>
    </rPh>
    <rPh sb="17" eb="18">
      <t>セイ</t>
    </rPh>
    <rPh sb="23" eb="24">
      <t>ガク</t>
    </rPh>
    <rPh sb="25" eb="27">
      <t>カクテイ</t>
    </rPh>
    <rPh sb="28" eb="30">
      <t>ツウチ</t>
    </rPh>
    <rPh sb="42" eb="43">
      <t>ショウ</t>
    </rPh>
    <rPh sb="58" eb="60">
      <t>ジョウキ</t>
    </rPh>
    <rPh sb="64" eb="66">
      <t>コウフ</t>
    </rPh>
    <rPh sb="72" eb="73">
      <t>ドウ</t>
    </rPh>
    <rPh sb="73" eb="76">
      <t>ホジョキン</t>
    </rPh>
    <rPh sb="80" eb="81">
      <t>ダイ</t>
    </rPh>
    <rPh sb="83" eb="84">
      <t>ジョウ</t>
    </rPh>
    <rPh sb="85" eb="87">
      <t>キテイ</t>
    </rPh>
    <rPh sb="90" eb="92">
      <t>セイキュウ</t>
    </rPh>
    <phoneticPr fontId="10"/>
  </si>
  <si>
    <t>年月日</t>
    <rPh sb="0" eb="3">
      <t>ネンガッピ</t>
    </rPh>
    <phoneticPr fontId="10"/>
  </si>
  <si>
    <t>年月日</t>
    <rPh sb="0" eb="3">
      <t>ネンガッピ</t>
    </rPh>
    <phoneticPr fontId="10"/>
  </si>
  <si>
    <t>年月日</t>
    <rPh sb="0" eb="3">
      <t>ネンガッピ</t>
    </rPh>
    <phoneticPr fontId="10"/>
  </si>
  <si>
    <t>法人</t>
    <rPh sb="0" eb="2">
      <t>ホウジン</t>
    </rPh>
    <phoneticPr fontId="10"/>
  </si>
  <si>
    <t>個人</t>
    <rPh sb="0" eb="2">
      <t>コジン</t>
    </rPh>
    <phoneticPr fontId="10"/>
  </si>
  <si>
    <t>項目</t>
    <rPh sb="0" eb="2">
      <t>コウモク</t>
    </rPh>
    <phoneticPr fontId="10"/>
  </si>
  <si>
    <t>要件</t>
    <rPh sb="0" eb="2">
      <t>ヨウケン</t>
    </rPh>
    <phoneticPr fontId="10"/>
  </si>
  <si>
    <r>
      <t xml:space="preserve">「中小企業者等」に該当しますか。
</t>
    </r>
    <r>
      <rPr>
        <sz val="9"/>
        <rFont val="HG丸ｺﾞｼｯｸM-PRO"/>
        <family val="3"/>
        <charset val="128"/>
      </rPr>
      <t>（みなし大企業は対象外。要綱第2条第2項に規定。詳しくは「補助金の申請にあたって」P.2）</t>
    </r>
    <rPh sb="1" eb="3">
      <t>チュウショウ</t>
    </rPh>
    <rPh sb="3" eb="5">
      <t>キギョウ</t>
    </rPh>
    <rPh sb="5" eb="6">
      <t>シャ</t>
    </rPh>
    <rPh sb="6" eb="7">
      <t>トウ</t>
    </rPh>
    <rPh sb="9" eb="11">
      <t>ガイトウ</t>
    </rPh>
    <rPh sb="21" eb="24">
      <t>ダイキギョウ</t>
    </rPh>
    <rPh sb="25" eb="28">
      <t>タイショウガイ</t>
    </rPh>
    <rPh sb="29" eb="31">
      <t>ヨウコウ</t>
    </rPh>
    <rPh sb="31" eb="32">
      <t>ダイ</t>
    </rPh>
    <rPh sb="33" eb="34">
      <t>ジョウ</t>
    </rPh>
    <rPh sb="34" eb="35">
      <t>ダイ</t>
    </rPh>
    <rPh sb="36" eb="37">
      <t>コウ</t>
    </rPh>
    <rPh sb="38" eb="40">
      <t>キテイ</t>
    </rPh>
    <rPh sb="41" eb="42">
      <t>クワ</t>
    </rPh>
    <rPh sb="46" eb="49">
      <t>ホジョキン</t>
    </rPh>
    <rPh sb="50" eb="52">
      <t>シンセイ</t>
    </rPh>
    <phoneticPr fontId="10"/>
  </si>
  <si>
    <t>県税の滞納はありませんか。</t>
    <rPh sb="0" eb="1">
      <t>ケン</t>
    </rPh>
    <rPh sb="1" eb="2">
      <t>ゼイ</t>
    </rPh>
    <rPh sb="3" eb="5">
      <t>タイノウ</t>
    </rPh>
    <phoneticPr fontId="10"/>
  </si>
  <si>
    <t>事業活動に必要となる許認可は受けていますか。（不要の場合もチェック）</t>
    <rPh sb="0" eb="2">
      <t>ジギョウ</t>
    </rPh>
    <rPh sb="2" eb="4">
      <t>カツドウ</t>
    </rPh>
    <rPh sb="5" eb="7">
      <t>ヒツヨウ</t>
    </rPh>
    <rPh sb="10" eb="13">
      <t>キョニンカ</t>
    </rPh>
    <rPh sb="14" eb="15">
      <t>ウ</t>
    </rPh>
    <rPh sb="23" eb="25">
      <t>フヨウ</t>
    </rPh>
    <rPh sb="26" eb="28">
      <t>バアイ</t>
    </rPh>
    <phoneticPr fontId="10"/>
  </si>
  <si>
    <t>暴力団と社会的に非難される関係を有していませんか。</t>
    <rPh sb="0" eb="3">
      <t>ボウリョクダン</t>
    </rPh>
    <rPh sb="4" eb="7">
      <t>シャカイテキ</t>
    </rPh>
    <rPh sb="8" eb="10">
      <t>ヒナン</t>
    </rPh>
    <rPh sb="13" eb="15">
      <t>カンケイ</t>
    </rPh>
    <rPh sb="16" eb="17">
      <t>ユウ</t>
    </rPh>
    <phoneticPr fontId="10"/>
  </si>
  <si>
    <t>提出資料</t>
    <rPh sb="0" eb="1">
      <t>ツツミ</t>
    </rPh>
    <rPh sb="1" eb="2">
      <t>デ</t>
    </rPh>
    <rPh sb="2" eb="3">
      <t>シ</t>
    </rPh>
    <rPh sb="3" eb="4">
      <t>リョウ</t>
    </rPh>
    <phoneticPr fontId="10"/>
  </si>
  <si>
    <t>住所は登記の本店所在地または住民票住所になっていますか（県外可）</t>
    <rPh sb="0" eb="2">
      <t>ジュウショ</t>
    </rPh>
    <rPh sb="3" eb="5">
      <t>トウキ</t>
    </rPh>
    <rPh sb="6" eb="8">
      <t>ホンテン</t>
    </rPh>
    <rPh sb="8" eb="11">
      <t>ショザイチ</t>
    </rPh>
    <rPh sb="14" eb="17">
      <t>ジュウミンヒョウ</t>
    </rPh>
    <rPh sb="17" eb="19">
      <t>ジュウショ</t>
    </rPh>
    <rPh sb="28" eb="30">
      <t>ケンガイ</t>
    </rPh>
    <rPh sb="30" eb="31">
      <t>カ</t>
    </rPh>
    <phoneticPr fontId="10"/>
  </si>
  <si>
    <t>１　申請者（事業者）について</t>
    <rPh sb="2" eb="5">
      <t>シンセイシャ</t>
    </rPh>
    <rPh sb="6" eb="9">
      <t>ジギョウシャ</t>
    </rPh>
    <phoneticPr fontId="10"/>
  </si>
  <si>
    <t>２　事業内容について</t>
    <rPh sb="2" eb="4">
      <t>ジギョウ</t>
    </rPh>
    <rPh sb="4" eb="6">
      <t>ナイヨウ</t>
    </rPh>
    <phoneticPr fontId="10"/>
  </si>
  <si>
    <t>事業所の所在地は滋賀県内ですか。</t>
    <rPh sb="0" eb="3">
      <t>ジギョウショ</t>
    </rPh>
    <rPh sb="4" eb="7">
      <t>ショザイチ</t>
    </rPh>
    <rPh sb="8" eb="10">
      <t>シガ</t>
    </rPh>
    <rPh sb="10" eb="12">
      <t>ケンナイ</t>
    </rPh>
    <phoneticPr fontId="10"/>
  </si>
  <si>
    <t>補助対象外の経費は計上されていませんか。（消費税、設計費、事務費、処分費等）</t>
    <rPh sb="0" eb="2">
      <t>ホジョ</t>
    </rPh>
    <rPh sb="2" eb="5">
      <t>タイショウガイ</t>
    </rPh>
    <rPh sb="6" eb="8">
      <t>ケイヒ</t>
    </rPh>
    <rPh sb="9" eb="11">
      <t>ケイジョウ</t>
    </rPh>
    <rPh sb="21" eb="24">
      <t>ショウヒゼイ</t>
    </rPh>
    <rPh sb="25" eb="28">
      <t>セッケイヒ</t>
    </rPh>
    <rPh sb="29" eb="32">
      <t>ジムヒ</t>
    </rPh>
    <rPh sb="33" eb="35">
      <t>ショブン</t>
    </rPh>
    <rPh sb="35" eb="36">
      <t>ヒ</t>
    </rPh>
    <rPh sb="36" eb="37">
      <t>トウ</t>
    </rPh>
    <phoneticPr fontId="10"/>
  </si>
  <si>
    <t>補助対象経費は事業に要する費用から補助対象外経費を差し引いた金額ですか。</t>
    <rPh sb="0" eb="2">
      <t>ホジョ</t>
    </rPh>
    <rPh sb="2" eb="4">
      <t>タイショウ</t>
    </rPh>
    <rPh sb="4" eb="6">
      <t>ケイヒ</t>
    </rPh>
    <rPh sb="7" eb="9">
      <t>ジギョウ</t>
    </rPh>
    <rPh sb="10" eb="11">
      <t>ヨウ</t>
    </rPh>
    <rPh sb="13" eb="15">
      <t>ヒヨウ</t>
    </rPh>
    <rPh sb="17" eb="19">
      <t>ホジョ</t>
    </rPh>
    <rPh sb="19" eb="21">
      <t>タイショウ</t>
    </rPh>
    <rPh sb="21" eb="22">
      <t>ガイ</t>
    </rPh>
    <rPh sb="22" eb="24">
      <t>ケイヒ</t>
    </rPh>
    <rPh sb="25" eb="26">
      <t>サ</t>
    </rPh>
    <rPh sb="27" eb="28">
      <t>ヒ</t>
    </rPh>
    <rPh sb="30" eb="32">
      <t>キンガク</t>
    </rPh>
    <phoneticPr fontId="10"/>
  </si>
  <si>
    <r>
      <t>補助金申請額は正しいですか。</t>
    </r>
    <r>
      <rPr>
        <sz val="9"/>
        <rFont val="HG丸ｺﾞｼｯｸM-PRO"/>
        <family val="3"/>
        <charset val="128"/>
      </rPr>
      <t>（対象経費の１／3以内、千円未満切捨て、上限１0０万円）
※ただし、エネルギー使用削減量1GJ当たり1万円が上限となります。</t>
    </r>
    <rPh sb="0" eb="3">
      <t>ホジョキン</t>
    </rPh>
    <rPh sb="3" eb="5">
      <t>シンセイ</t>
    </rPh>
    <rPh sb="5" eb="6">
      <t>ガク</t>
    </rPh>
    <rPh sb="7" eb="8">
      <t>タダ</t>
    </rPh>
    <rPh sb="15" eb="17">
      <t>タイショウ</t>
    </rPh>
    <rPh sb="17" eb="19">
      <t>ケイヒ</t>
    </rPh>
    <rPh sb="23" eb="25">
      <t>イナイ</t>
    </rPh>
    <rPh sb="26" eb="28">
      <t>センエン</t>
    </rPh>
    <rPh sb="28" eb="30">
      <t>ミマン</t>
    </rPh>
    <rPh sb="30" eb="32">
      <t>キリス</t>
    </rPh>
    <rPh sb="34" eb="36">
      <t>ジョウゲン</t>
    </rPh>
    <rPh sb="39" eb="41">
      <t>マンエン</t>
    </rPh>
    <rPh sb="53" eb="55">
      <t>シヨウ</t>
    </rPh>
    <rPh sb="55" eb="57">
      <t>サクゲン</t>
    </rPh>
    <rPh sb="57" eb="58">
      <t>リョウ</t>
    </rPh>
    <rPh sb="61" eb="62">
      <t>ア</t>
    </rPh>
    <rPh sb="65" eb="67">
      <t>マンエン</t>
    </rPh>
    <rPh sb="68" eb="70">
      <t>ジョウゲン</t>
    </rPh>
    <phoneticPr fontId="10"/>
  </si>
  <si>
    <t>３　事業の効果について</t>
    <rPh sb="2" eb="4">
      <t>ジギョウ</t>
    </rPh>
    <rPh sb="5" eb="7">
      <t>コウカ</t>
    </rPh>
    <phoneticPr fontId="10"/>
  </si>
  <si>
    <t>事業の対象となる設備の整備が次のいずれかの要件を満たしていますか。
①対象事業所全体の前年度エネルギー使用量に比べて5％以上の削減が見込まれること
②対象事業所全体で100ＧＪ以上のエネルギー使用量の削減が見込まれること</t>
    <rPh sb="0" eb="2">
      <t>ジギョウ</t>
    </rPh>
    <rPh sb="3" eb="5">
      <t>タイショウ</t>
    </rPh>
    <rPh sb="8" eb="10">
      <t>セツビ</t>
    </rPh>
    <rPh sb="11" eb="13">
      <t>セイビ</t>
    </rPh>
    <rPh sb="14" eb="15">
      <t>ツギ</t>
    </rPh>
    <rPh sb="21" eb="23">
      <t>ヨウケン</t>
    </rPh>
    <rPh sb="24" eb="25">
      <t>ミ</t>
    </rPh>
    <phoneticPr fontId="10"/>
  </si>
  <si>
    <t>４　収支予算・振込先について</t>
    <rPh sb="2" eb="4">
      <t>シュウシ</t>
    </rPh>
    <rPh sb="4" eb="6">
      <t>ヨサン</t>
    </rPh>
    <rPh sb="7" eb="9">
      <t>フリコミ</t>
    </rPh>
    <rPh sb="9" eb="10">
      <t>サキ</t>
    </rPh>
    <rPh sb="10" eb="11">
      <t>ゲンリョウ</t>
    </rPh>
    <phoneticPr fontId="10"/>
  </si>
  <si>
    <t>収支予算額は、２の「事業に要する経費」と一致していますか。</t>
    <rPh sb="0" eb="2">
      <t>シュウシ</t>
    </rPh>
    <rPh sb="2" eb="5">
      <t>ヨサンガク</t>
    </rPh>
    <rPh sb="10" eb="12">
      <t>ジギョウ</t>
    </rPh>
    <rPh sb="13" eb="14">
      <t>ヨウ</t>
    </rPh>
    <rPh sb="16" eb="18">
      <t>ケイヒ</t>
    </rPh>
    <rPh sb="20" eb="22">
      <t>イッチ</t>
    </rPh>
    <phoneticPr fontId="10"/>
  </si>
  <si>
    <t>振込先の口座名義は申請者と一致していますか。</t>
    <rPh sb="0" eb="2">
      <t>フリコミ</t>
    </rPh>
    <rPh sb="2" eb="3">
      <t>サキ</t>
    </rPh>
    <rPh sb="4" eb="6">
      <t>コウザ</t>
    </rPh>
    <rPh sb="6" eb="8">
      <t>メイギ</t>
    </rPh>
    <rPh sb="9" eb="12">
      <t>シンセイシャ</t>
    </rPh>
    <rPh sb="13" eb="15">
      <t>イッチ</t>
    </rPh>
    <phoneticPr fontId="10"/>
  </si>
  <si>
    <t>次ページ（裏面）へ→</t>
    <rPh sb="0" eb="1">
      <t>ジ</t>
    </rPh>
    <rPh sb="5" eb="7">
      <t>リメン</t>
    </rPh>
    <phoneticPr fontId="10"/>
  </si>
  <si>
    <t>設備の性能に関する資料</t>
    <rPh sb="0" eb="2">
      <t>セツビ</t>
    </rPh>
    <rPh sb="3" eb="5">
      <t>セイノウ</t>
    </rPh>
    <rPh sb="6" eb="7">
      <t>カン</t>
    </rPh>
    <rPh sb="9" eb="11">
      <t>シリョウ</t>
    </rPh>
    <phoneticPr fontId="10"/>
  </si>
  <si>
    <t>概要図は添付されていますか。対象設備の設置場所、数量が確認できますか。</t>
    <rPh sb="0" eb="2">
      <t>ガイヨウ</t>
    </rPh>
    <rPh sb="2" eb="3">
      <t>ズ</t>
    </rPh>
    <rPh sb="4" eb="6">
      <t>テンプ</t>
    </rPh>
    <rPh sb="14" eb="16">
      <t>タイショウ</t>
    </rPh>
    <rPh sb="16" eb="18">
      <t>セツビ</t>
    </rPh>
    <rPh sb="19" eb="21">
      <t>セッチ</t>
    </rPh>
    <rPh sb="21" eb="23">
      <t>バショ</t>
    </rPh>
    <rPh sb="24" eb="26">
      <t>スウリョウ</t>
    </rPh>
    <rPh sb="27" eb="29">
      <t>カクニン</t>
    </rPh>
    <phoneticPr fontId="10"/>
  </si>
  <si>
    <t>現況写真は添付されていますか。設置場所および導入設備の状況が確認できますか。</t>
    <rPh sb="0" eb="2">
      <t>ゲンキョウ</t>
    </rPh>
    <rPh sb="2" eb="4">
      <t>シャシン</t>
    </rPh>
    <rPh sb="5" eb="7">
      <t>テンプ</t>
    </rPh>
    <rPh sb="15" eb="17">
      <t>セッチ</t>
    </rPh>
    <rPh sb="17" eb="19">
      <t>バショ</t>
    </rPh>
    <rPh sb="22" eb="24">
      <t>ドウニュウ</t>
    </rPh>
    <rPh sb="24" eb="26">
      <t>セツビ</t>
    </rPh>
    <rPh sb="27" eb="29">
      <t>ジョウキョウ</t>
    </rPh>
    <rPh sb="30" eb="32">
      <t>カクニン</t>
    </rPh>
    <phoneticPr fontId="10"/>
  </si>
  <si>
    <r>
      <t>事業効果の根拠資料を補完できる導入前・導入後の設備に関する資料</t>
    </r>
    <r>
      <rPr>
        <sz val="8"/>
        <rFont val="HG丸ｺﾞｼｯｸM-PRO"/>
        <family val="3"/>
        <charset val="128"/>
      </rPr>
      <t>（比較表（性能・数量）カタログ等）</t>
    </r>
    <r>
      <rPr>
        <sz val="10"/>
        <rFont val="HG丸ｺﾞｼｯｸM-PRO"/>
        <family val="3"/>
        <charset val="128"/>
      </rPr>
      <t>が添付されていますか。</t>
    </r>
    <rPh sb="0" eb="2">
      <t>ジギョウ</t>
    </rPh>
    <rPh sb="2" eb="4">
      <t>コウカ</t>
    </rPh>
    <rPh sb="5" eb="7">
      <t>コンキョ</t>
    </rPh>
    <rPh sb="7" eb="9">
      <t>シリョウ</t>
    </rPh>
    <rPh sb="10" eb="12">
      <t>ホカン</t>
    </rPh>
    <rPh sb="15" eb="17">
      <t>ドウニュウ</t>
    </rPh>
    <rPh sb="17" eb="18">
      <t>マエ</t>
    </rPh>
    <rPh sb="19" eb="21">
      <t>ドウニュウ</t>
    </rPh>
    <rPh sb="21" eb="22">
      <t>ゴ</t>
    </rPh>
    <rPh sb="23" eb="25">
      <t>セツビ</t>
    </rPh>
    <rPh sb="26" eb="27">
      <t>カン</t>
    </rPh>
    <rPh sb="29" eb="31">
      <t>シリョウ</t>
    </rPh>
    <rPh sb="32" eb="34">
      <t>ヒカク</t>
    </rPh>
    <rPh sb="34" eb="35">
      <t>ヒョウ</t>
    </rPh>
    <rPh sb="36" eb="38">
      <t>セイノウ</t>
    </rPh>
    <rPh sb="39" eb="41">
      <t>スウリョウ</t>
    </rPh>
    <rPh sb="46" eb="47">
      <t>トウ</t>
    </rPh>
    <rPh sb="49" eb="51">
      <t>テンプ</t>
    </rPh>
    <phoneticPr fontId="10"/>
  </si>
  <si>
    <t>事業計画書の発注先業者や経費と一致していますか。</t>
    <rPh sb="0" eb="2">
      <t>ジギョウ</t>
    </rPh>
    <rPh sb="2" eb="5">
      <t>ケイカクショ</t>
    </rPh>
    <rPh sb="6" eb="8">
      <t>ハッチュウ</t>
    </rPh>
    <rPh sb="8" eb="9">
      <t>サキ</t>
    </rPh>
    <rPh sb="9" eb="11">
      <t>ギョウシャ</t>
    </rPh>
    <rPh sb="12" eb="14">
      <t>ケイヒ</t>
    </rPh>
    <rPh sb="15" eb="17">
      <t>イッチ</t>
    </rPh>
    <phoneticPr fontId="10"/>
  </si>
  <si>
    <t>導入後の設備に関する資料と型番や数量は一致していますか。</t>
    <rPh sb="0" eb="2">
      <t>ドウニュウ</t>
    </rPh>
    <rPh sb="2" eb="3">
      <t>ゴ</t>
    </rPh>
    <rPh sb="4" eb="6">
      <t>セツビ</t>
    </rPh>
    <rPh sb="7" eb="8">
      <t>カン</t>
    </rPh>
    <rPh sb="10" eb="12">
      <t>シリョウ</t>
    </rPh>
    <rPh sb="13" eb="15">
      <t>カタバン</t>
    </rPh>
    <rPh sb="16" eb="18">
      <t>スウリョウ</t>
    </rPh>
    <rPh sb="19" eb="21">
      <t>イッチ</t>
    </rPh>
    <phoneticPr fontId="10"/>
  </si>
  <si>
    <t>補助対象外となる経費（消費税、設計費、事務費、処分費等）は区別されていますか。</t>
    <rPh sb="0" eb="2">
      <t>ホジョ</t>
    </rPh>
    <rPh sb="2" eb="5">
      <t>タイショウガイ</t>
    </rPh>
    <rPh sb="8" eb="10">
      <t>ケイヒ</t>
    </rPh>
    <rPh sb="29" eb="31">
      <t>クベツ</t>
    </rPh>
    <phoneticPr fontId="10"/>
  </si>
  <si>
    <t>省エネ診断の結果書類</t>
    <rPh sb="0" eb="1">
      <t>ショウ</t>
    </rPh>
    <rPh sb="3" eb="5">
      <t>シンダン</t>
    </rPh>
    <rPh sb="6" eb="8">
      <t>ケッカ</t>
    </rPh>
    <rPh sb="8" eb="10">
      <t>ショルイ</t>
    </rPh>
    <phoneticPr fontId="10"/>
  </si>
  <si>
    <t>過去に省エネ診断の実績がある法人等で有資格者（エネルギー管理士等）によるものですか。</t>
    <rPh sb="14" eb="16">
      <t>ホウジン</t>
    </rPh>
    <rPh sb="16" eb="17">
      <t>トウ</t>
    </rPh>
    <rPh sb="18" eb="22">
      <t>ユウシカクシャ</t>
    </rPh>
    <rPh sb="28" eb="30">
      <t>カンリ</t>
    </rPh>
    <rPh sb="30" eb="31">
      <t>シ</t>
    </rPh>
    <rPh sb="31" eb="32">
      <t>トウ</t>
    </rPh>
    <phoneticPr fontId="10"/>
  </si>
  <si>
    <t>事業所全体の設備等について調査分析し、省エネ・節電に対する提案がされていますか。</t>
    <rPh sb="0" eb="3">
      <t>ジギョウショ</t>
    </rPh>
    <rPh sb="3" eb="5">
      <t>ゼンタイ</t>
    </rPh>
    <rPh sb="6" eb="8">
      <t>セツビ</t>
    </rPh>
    <rPh sb="8" eb="9">
      <t>トウ</t>
    </rPh>
    <rPh sb="13" eb="15">
      <t>チョウサ</t>
    </rPh>
    <rPh sb="15" eb="17">
      <t>ブンセキ</t>
    </rPh>
    <rPh sb="19" eb="20">
      <t>ショウ</t>
    </rPh>
    <rPh sb="23" eb="25">
      <t>セツデン</t>
    </rPh>
    <rPh sb="26" eb="27">
      <t>タイ</t>
    </rPh>
    <rPh sb="29" eb="31">
      <t>テイアン</t>
    </rPh>
    <phoneticPr fontId="10"/>
  </si>
  <si>
    <t>補助事業の内容が省エネ診断により提案されていますか。</t>
    <rPh sb="0" eb="2">
      <t>ホジョ</t>
    </rPh>
    <rPh sb="2" eb="4">
      <t>ジギョウ</t>
    </rPh>
    <rPh sb="5" eb="7">
      <t>ナイヨウ</t>
    </rPh>
    <rPh sb="8" eb="9">
      <t>ショウ</t>
    </rPh>
    <rPh sb="11" eb="13">
      <t>シンダン</t>
    </rPh>
    <rPh sb="16" eb="18">
      <t>テイアン</t>
    </rPh>
    <phoneticPr fontId="10"/>
  </si>
  <si>
    <t>削減量の根拠資料と数値の整合性が取れていますか。（数量、使用時間、消費電力量等）</t>
    <rPh sb="0" eb="2">
      <t>サクゲン</t>
    </rPh>
    <rPh sb="2" eb="3">
      <t>リョウ</t>
    </rPh>
    <rPh sb="4" eb="6">
      <t>コンキョ</t>
    </rPh>
    <rPh sb="6" eb="8">
      <t>シリョウ</t>
    </rPh>
    <rPh sb="9" eb="11">
      <t>スウチ</t>
    </rPh>
    <rPh sb="12" eb="15">
      <t>セイゴウセイ</t>
    </rPh>
    <rPh sb="16" eb="17">
      <t>ト</t>
    </rPh>
    <rPh sb="25" eb="27">
      <t>スウリョウ</t>
    </rPh>
    <rPh sb="28" eb="30">
      <t>シヨウ</t>
    </rPh>
    <rPh sb="30" eb="32">
      <t>ジカン</t>
    </rPh>
    <rPh sb="33" eb="35">
      <t>ショウヒ</t>
    </rPh>
    <rPh sb="35" eb="37">
      <t>デンリョク</t>
    </rPh>
    <rPh sb="37" eb="38">
      <t>リョウ</t>
    </rPh>
    <rPh sb="38" eb="39">
      <t>トウ</t>
    </rPh>
    <phoneticPr fontId="10"/>
  </si>
  <si>
    <t>→
各々に☑</t>
    <rPh sb="2" eb="4">
      <t>オノオノ</t>
    </rPh>
    <phoneticPr fontId="10"/>
  </si>
  <si>
    <t>事業活動に関する資料</t>
    <rPh sb="0" eb="2">
      <t>ジギョウ</t>
    </rPh>
    <rPh sb="2" eb="4">
      <t>カツドウ</t>
    </rPh>
    <rPh sb="5" eb="6">
      <t>カン</t>
    </rPh>
    <rPh sb="8" eb="10">
      <t>シリョウ</t>
    </rPh>
    <phoneticPr fontId="10"/>
  </si>
  <si>
    <t>事業活動の内容を記載した書類はありますか。（会社案内パンフレット等)</t>
    <rPh sb="8" eb="10">
      <t>キサイ</t>
    </rPh>
    <phoneticPr fontId="10"/>
  </si>
  <si>
    <t>その他</t>
    <rPh sb="2" eb="3">
      <t>タ</t>
    </rPh>
    <phoneticPr fontId="10"/>
  </si>
  <si>
    <t>直近３か月以内に取得されたものですか。
（その後登記事項に変更があった場合は、最新のもの）</t>
    <rPh sb="0" eb="2">
      <t>チョッキン</t>
    </rPh>
    <rPh sb="4" eb="5">
      <t>ゲツ</t>
    </rPh>
    <rPh sb="5" eb="7">
      <t>イナイ</t>
    </rPh>
    <rPh sb="8" eb="10">
      <t>シュトク</t>
    </rPh>
    <rPh sb="23" eb="24">
      <t>ゴ</t>
    </rPh>
    <rPh sb="24" eb="26">
      <t>トウキ</t>
    </rPh>
    <rPh sb="26" eb="28">
      <t>ジコウ</t>
    </rPh>
    <rPh sb="29" eb="31">
      <t>ヘンコウ</t>
    </rPh>
    <rPh sb="35" eb="37">
      <t>バアイ</t>
    </rPh>
    <rPh sb="39" eb="41">
      <t>サイシン</t>
    </rPh>
    <phoneticPr fontId="10"/>
  </si>
  <si>
    <t>納税証明書
（未納がない証明）</t>
    <rPh sb="0" eb="2">
      <t>ノウゼイ</t>
    </rPh>
    <rPh sb="2" eb="5">
      <t>ショウメイショ</t>
    </rPh>
    <rPh sb="7" eb="9">
      <t>ミノウ</t>
    </rPh>
    <rPh sb="12" eb="14">
      <t>ショウメイ</t>
    </rPh>
    <phoneticPr fontId="10"/>
  </si>
  <si>
    <t>直近３か月以内に取得されたものですか。</t>
    <rPh sb="0" eb="2">
      <t>チョッキン</t>
    </rPh>
    <rPh sb="4" eb="5">
      <t>ゲツ</t>
    </rPh>
    <rPh sb="5" eb="7">
      <t>イナイ</t>
    </rPh>
    <rPh sb="8" eb="10">
      <t>シュトク</t>
    </rPh>
    <phoneticPr fontId="10"/>
  </si>
  <si>
    <t>納税証明書のその他欄に【証明事項】として、県税に未納がない旨が記載されていますか。</t>
    <rPh sb="0" eb="2">
      <t>ノウゼイ</t>
    </rPh>
    <rPh sb="2" eb="5">
      <t>ショウメイショ</t>
    </rPh>
    <rPh sb="8" eb="9">
      <t>タ</t>
    </rPh>
    <rPh sb="9" eb="10">
      <t>ラン</t>
    </rPh>
    <rPh sb="12" eb="14">
      <t>ショウメイ</t>
    </rPh>
    <rPh sb="14" eb="16">
      <t>ジコウ</t>
    </rPh>
    <rPh sb="21" eb="22">
      <t>ケン</t>
    </rPh>
    <rPh sb="22" eb="23">
      <t>ゼイ</t>
    </rPh>
    <rPh sb="24" eb="26">
      <t>ミノウ</t>
    </rPh>
    <rPh sb="29" eb="30">
      <t>ムネ</t>
    </rPh>
    <rPh sb="31" eb="33">
      <t>キサイ</t>
    </rPh>
    <phoneticPr fontId="10"/>
  </si>
  <si>
    <t>実績報告書
（様式第６号）</t>
    <rPh sb="0" eb="2">
      <t>ジッセキ</t>
    </rPh>
    <rPh sb="2" eb="5">
      <t>ホウコクショ</t>
    </rPh>
    <rPh sb="7" eb="9">
      <t>ヨウシキ</t>
    </rPh>
    <rPh sb="9" eb="10">
      <t>ダイ</t>
    </rPh>
    <rPh sb="11" eb="12">
      <t>ゴウ</t>
    </rPh>
    <phoneticPr fontId="10"/>
  </si>
  <si>
    <t>事業報告書
（様式第６号別紙１）</t>
    <rPh sb="0" eb="2">
      <t>ジギョウ</t>
    </rPh>
    <rPh sb="2" eb="5">
      <t>ホウコクショ</t>
    </rPh>
    <rPh sb="7" eb="9">
      <t>ヨウシキ</t>
    </rPh>
    <rPh sb="9" eb="10">
      <t>ダイ</t>
    </rPh>
    <rPh sb="11" eb="12">
      <t>ゴウ</t>
    </rPh>
    <rPh sb="12" eb="14">
      <t>ベッシ</t>
    </rPh>
    <phoneticPr fontId="10"/>
  </si>
  <si>
    <t>４　収支決算について</t>
    <rPh sb="2" eb="4">
      <t>シュウシ</t>
    </rPh>
    <rPh sb="4" eb="6">
      <t>ケッサン</t>
    </rPh>
    <phoneticPr fontId="10"/>
  </si>
  <si>
    <t>事業を実施した事業所名・所在地となっていますか。（本社ではありません）</t>
    <rPh sb="0" eb="2">
      <t>ジギョウ</t>
    </rPh>
    <rPh sb="3" eb="5">
      <t>ジッシ</t>
    </rPh>
    <rPh sb="7" eb="10">
      <t>ジギョウショ</t>
    </rPh>
    <rPh sb="10" eb="11">
      <t>メイ</t>
    </rPh>
    <rPh sb="12" eb="15">
      <t>ショザイチ</t>
    </rPh>
    <rPh sb="25" eb="27">
      <t>ホンシャ</t>
    </rPh>
    <phoneticPr fontId="10"/>
  </si>
  <si>
    <t>発注先業者および工事施工者は県内に本社または支店等のある事業者ですか。
（やむを得ない理由で県外の事業者となる場合は事前に県担当者に確認済みですか）</t>
    <rPh sb="0" eb="2">
      <t>ハッチュウ</t>
    </rPh>
    <rPh sb="2" eb="3">
      <t>サキ</t>
    </rPh>
    <rPh sb="3" eb="5">
      <t>ギョウシャ</t>
    </rPh>
    <rPh sb="8" eb="10">
      <t>コウジ</t>
    </rPh>
    <rPh sb="10" eb="12">
      <t>セコウ</t>
    </rPh>
    <rPh sb="12" eb="13">
      <t>シャ</t>
    </rPh>
    <rPh sb="14" eb="16">
      <t>ケンナイ</t>
    </rPh>
    <rPh sb="17" eb="19">
      <t>ホンシャ</t>
    </rPh>
    <rPh sb="22" eb="24">
      <t>シテン</t>
    </rPh>
    <rPh sb="24" eb="25">
      <t>トウ</t>
    </rPh>
    <rPh sb="28" eb="31">
      <t>ジギョウシャ</t>
    </rPh>
    <rPh sb="40" eb="41">
      <t>エ</t>
    </rPh>
    <rPh sb="43" eb="45">
      <t>リユウ</t>
    </rPh>
    <rPh sb="46" eb="48">
      <t>ケンガイ</t>
    </rPh>
    <rPh sb="49" eb="52">
      <t>ジギョウシャ</t>
    </rPh>
    <rPh sb="55" eb="57">
      <t>バアイ</t>
    </rPh>
    <rPh sb="58" eb="60">
      <t>ジゼン</t>
    </rPh>
    <rPh sb="61" eb="62">
      <t>ケン</t>
    </rPh>
    <rPh sb="62" eb="65">
      <t>タントウシャ</t>
    </rPh>
    <rPh sb="66" eb="68">
      <t>カクニン</t>
    </rPh>
    <rPh sb="68" eb="69">
      <t>ズ</t>
    </rPh>
    <phoneticPr fontId="10"/>
  </si>
  <si>
    <r>
      <t>削減量の根拠資料</t>
    </r>
    <r>
      <rPr>
        <sz val="9"/>
        <rFont val="HG丸ｺﾞｼｯｸM-PRO"/>
        <family val="3"/>
        <charset val="128"/>
      </rPr>
      <t>（エネルギー換算表(参考様式)およびその根拠資料※）</t>
    </r>
    <r>
      <rPr>
        <sz val="10"/>
        <rFont val="HG丸ｺﾞｼｯｸM-PRO"/>
        <family val="3"/>
        <charset val="128"/>
      </rPr>
      <t>が添付されていますか。</t>
    </r>
    <rPh sb="0" eb="2">
      <t>サクゲン</t>
    </rPh>
    <rPh sb="2" eb="3">
      <t>リョウ</t>
    </rPh>
    <rPh sb="4" eb="6">
      <t>コンキョ</t>
    </rPh>
    <rPh sb="6" eb="8">
      <t>シリョウ</t>
    </rPh>
    <rPh sb="14" eb="16">
      <t>カンサン</t>
    </rPh>
    <rPh sb="16" eb="17">
      <t>ヒョウ</t>
    </rPh>
    <rPh sb="18" eb="20">
      <t>サンコウ</t>
    </rPh>
    <rPh sb="20" eb="22">
      <t>ヨウシキ</t>
    </rPh>
    <rPh sb="28" eb="30">
      <t>コンキョ</t>
    </rPh>
    <rPh sb="30" eb="32">
      <t>シリョウ</t>
    </rPh>
    <rPh sb="35" eb="37">
      <t>テンプ</t>
    </rPh>
    <phoneticPr fontId="10"/>
  </si>
  <si>
    <t>決算額の合計が支出証拠書類の金額と一致しますか。</t>
    <rPh sb="0" eb="2">
      <t>ケッサン</t>
    </rPh>
    <rPh sb="2" eb="3">
      <t>ガク</t>
    </rPh>
    <rPh sb="4" eb="6">
      <t>ゴウケイ</t>
    </rPh>
    <rPh sb="7" eb="9">
      <t>シシュツ</t>
    </rPh>
    <rPh sb="9" eb="11">
      <t>ショウコ</t>
    </rPh>
    <rPh sb="11" eb="13">
      <t>ショルイ</t>
    </rPh>
    <rPh sb="14" eb="16">
      <t>キンガク</t>
    </rPh>
    <rPh sb="17" eb="19">
      <t>イッチ</t>
    </rPh>
    <phoneticPr fontId="10"/>
  </si>
  <si>
    <t>工事証明書</t>
    <rPh sb="0" eb="2">
      <t>コウジ</t>
    </rPh>
    <rPh sb="2" eb="5">
      <t>ショウメイショ</t>
    </rPh>
    <phoneticPr fontId="10"/>
  </si>
  <si>
    <t>支出証拠書類の写し</t>
    <rPh sb="0" eb="2">
      <t>シシュツ</t>
    </rPh>
    <rPh sb="2" eb="4">
      <t>ショウコ</t>
    </rPh>
    <rPh sb="4" eb="6">
      <t>ショルイ</t>
    </rPh>
    <rPh sb="7" eb="8">
      <t>ウツ</t>
    </rPh>
    <phoneticPr fontId="10"/>
  </si>
  <si>
    <t>事業実施の状況が
分かる写真</t>
    <rPh sb="0" eb="2">
      <t>ジギョウ</t>
    </rPh>
    <rPh sb="2" eb="4">
      <t>ジッシ</t>
    </rPh>
    <rPh sb="5" eb="7">
      <t>ジョウキョウ</t>
    </rPh>
    <rPh sb="9" eb="10">
      <t>ワ</t>
    </rPh>
    <rPh sb="12" eb="14">
      <t>シャシン</t>
    </rPh>
    <phoneticPr fontId="10"/>
  </si>
  <si>
    <t>事業報告書（様式第６号別紙１）の工事施工者と同一ですか。</t>
    <rPh sb="0" eb="2">
      <t>ジギョウ</t>
    </rPh>
    <rPh sb="2" eb="5">
      <t>ホウコクショ</t>
    </rPh>
    <rPh sb="6" eb="8">
      <t>ヨウシキ</t>
    </rPh>
    <rPh sb="8" eb="9">
      <t>ダイ</t>
    </rPh>
    <rPh sb="10" eb="11">
      <t>ゴウ</t>
    </rPh>
    <rPh sb="11" eb="13">
      <t>ベッシ</t>
    </rPh>
    <rPh sb="16" eb="18">
      <t>コウジ</t>
    </rPh>
    <rPh sb="18" eb="20">
      <t>セコウ</t>
    </rPh>
    <rPh sb="20" eb="21">
      <t>シャ</t>
    </rPh>
    <rPh sb="22" eb="24">
      <t>ドウイツ</t>
    </rPh>
    <phoneticPr fontId="10"/>
  </si>
  <si>
    <t>事業開始予定日（発注日）・事業完了予定日（精算日）は適正ですか。
（工事期間とは通常異なります。）</t>
    <rPh sb="0" eb="2">
      <t>ジギョウ</t>
    </rPh>
    <rPh sb="2" eb="4">
      <t>カイシ</t>
    </rPh>
    <rPh sb="4" eb="7">
      <t>ヨテイビ</t>
    </rPh>
    <rPh sb="8" eb="10">
      <t>ハッチュウ</t>
    </rPh>
    <rPh sb="10" eb="11">
      <t>ビ</t>
    </rPh>
    <rPh sb="13" eb="15">
      <t>ジギョウ</t>
    </rPh>
    <rPh sb="15" eb="17">
      <t>カンリョウ</t>
    </rPh>
    <rPh sb="17" eb="20">
      <t>ヨテイビ</t>
    </rPh>
    <rPh sb="21" eb="23">
      <t>セイサン</t>
    </rPh>
    <rPh sb="23" eb="24">
      <t>ビ</t>
    </rPh>
    <rPh sb="26" eb="28">
      <t>テキセイ</t>
    </rPh>
    <rPh sb="34" eb="36">
      <t>コウジ</t>
    </rPh>
    <rPh sb="36" eb="38">
      <t>キカン</t>
    </rPh>
    <rPh sb="40" eb="42">
      <t>ツウジョウ</t>
    </rPh>
    <rPh sb="42" eb="43">
      <t>コト</t>
    </rPh>
    <phoneticPr fontId="10"/>
  </si>
  <si>
    <t>事業を実施した事業所名</t>
    <rPh sb="0" eb="2">
      <t>ジギョウ</t>
    </rPh>
    <rPh sb="3" eb="5">
      <t>ジッシ</t>
    </rPh>
    <rPh sb="7" eb="10">
      <t>ジギョウショ</t>
    </rPh>
    <rPh sb="10" eb="11">
      <t>メイ</t>
    </rPh>
    <phoneticPr fontId="10"/>
  </si>
  <si>
    <t>令和２年度滋賀県省エネ設備導入加速化事業補助金交付請求書</t>
    <rPh sb="8" eb="9">
      <t>ショウ</t>
    </rPh>
    <rPh sb="23" eb="25">
      <t>コウフ</t>
    </rPh>
    <rPh sb="25" eb="28">
      <t>セイキュウショ</t>
    </rPh>
    <phoneticPr fontId="10"/>
  </si>
  <si>
    <t>設置工事までに新築する予定の建築物</t>
    <rPh sb="0" eb="2">
      <t>セッチ</t>
    </rPh>
    <rPh sb="2" eb="4">
      <t>コウジ</t>
    </rPh>
    <rPh sb="7" eb="9">
      <t>シンチク</t>
    </rPh>
    <rPh sb="11" eb="13">
      <t>ヨテイ</t>
    </rPh>
    <rPh sb="14" eb="17">
      <t>ケンチクブツ</t>
    </rPh>
    <phoneticPr fontId="10"/>
  </si>
  <si>
    <t>設置工事までに耐震改修を実施する予定の建築物</t>
    <rPh sb="0" eb="2">
      <t>セッチ</t>
    </rPh>
    <rPh sb="2" eb="4">
      <t>コウジ</t>
    </rPh>
    <rPh sb="7" eb="9">
      <t>タイシン</t>
    </rPh>
    <rPh sb="9" eb="11">
      <t>カイシュウ</t>
    </rPh>
    <rPh sb="12" eb="14">
      <t>ジッシ</t>
    </rPh>
    <rPh sb="16" eb="18">
      <t>ヨテイ</t>
    </rPh>
    <rPh sb="19" eb="22">
      <t>ケンチクブツ</t>
    </rPh>
    <phoneticPr fontId="10"/>
  </si>
  <si>
    <t>耐震改修を実施した建築物</t>
    <rPh sb="0" eb="2">
      <t>タイシン</t>
    </rPh>
    <rPh sb="2" eb="4">
      <t>カイシュウ</t>
    </rPh>
    <rPh sb="5" eb="7">
      <t>ジッシ</t>
    </rPh>
    <rPh sb="9" eb="12">
      <t>ケンチクブツ</t>
    </rPh>
    <phoneticPr fontId="10"/>
  </si>
  <si>
    <t>昭和56年5月31日以前の建築確認を得て建築された建築物のうち、耐震診断の結果「耐震性を有する」と診断された建築物</t>
    <rPh sb="0" eb="2">
      <t>ショウワ</t>
    </rPh>
    <rPh sb="4" eb="5">
      <t>ネン</t>
    </rPh>
    <rPh sb="6" eb="7">
      <t>ガツ</t>
    </rPh>
    <rPh sb="9" eb="10">
      <t>ニチ</t>
    </rPh>
    <rPh sb="10" eb="12">
      <t>イゼン</t>
    </rPh>
    <rPh sb="13" eb="15">
      <t>ケンチク</t>
    </rPh>
    <rPh sb="15" eb="17">
      <t>カクニン</t>
    </rPh>
    <rPh sb="18" eb="19">
      <t>エ</t>
    </rPh>
    <rPh sb="20" eb="22">
      <t>ケンチク</t>
    </rPh>
    <rPh sb="25" eb="28">
      <t>ケンチクブツ</t>
    </rPh>
    <rPh sb="32" eb="34">
      <t>タイシン</t>
    </rPh>
    <rPh sb="34" eb="36">
      <t>シンダン</t>
    </rPh>
    <rPh sb="37" eb="39">
      <t>ケッカ</t>
    </rPh>
    <rPh sb="40" eb="43">
      <t>タイシンセイ</t>
    </rPh>
    <rPh sb="44" eb="45">
      <t>ユウ</t>
    </rPh>
    <rPh sb="49" eb="51">
      <t>シンダン</t>
    </rPh>
    <rPh sb="54" eb="57">
      <t>ケンチクブツ</t>
    </rPh>
    <phoneticPr fontId="10"/>
  </si>
  <si>
    <t>昭和56年6月1日以降の建築確認を得て建築された建築物</t>
    <rPh sb="0" eb="2">
      <t>ショウワ</t>
    </rPh>
    <rPh sb="4" eb="5">
      <t>ネン</t>
    </rPh>
    <rPh sb="6" eb="7">
      <t>ガツ</t>
    </rPh>
    <rPh sb="8" eb="9">
      <t>ニチ</t>
    </rPh>
    <rPh sb="9" eb="11">
      <t>イコウ</t>
    </rPh>
    <rPh sb="12" eb="14">
      <t>ケンチク</t>
    </rPh>
    <rPh sb="14" eb="16">
      <t>カクニン</t>
    </rPh>
    <rPh sb="17" eb="18">
      <t>エ</t>
    </rPh>
    <rPh sb="19" eb="21">
      <t>ケンチク</t>
    </rPh>
    <rPh sb="24" eb="27">
      <t>ケンチクブツ</t>
    </rPh>
    <phoneticPr fontId="10"/>
  </si>
  <si>
    <t>←以下から選択</t>
    <rPh sb="1" eb="3">
      <t>イカ</t>
    </rPh>
    <rPh sb="5" eb="7">
      <t>センタク</t>
    </rPh>
    <phoneticPr fontId="10"/>
  </si>
  <si>
    <t>施設の耐震性</t>
    <rPh sb="0" eb="2">
      <t>シセツ</t>
    </rPh>
    <rPh sb="3" eb="6">
      <t>タイシンセイ</t>
    </rPh>
    <phoneticPr fontId="10"/>
  </si>
  <si>
    <t>□</t>
    <phoneticPr fontId="10"/>
  </si>
  <si>
    <t>（その他地元住民への説明や事業実施上問題となる事項があれば、その内容と進捗状況や計画、解決の見通し等を記載すること）</t>
    <rPh sb="3" eb="4">
      <t>タ</t>
    </rPh>
    <rPh sb="4" eb="6">
      <t>ジモト</t>
    </rPh>
    <rPh sb="6" eb="8">
      <t>ジュウミン</t>
    </rPh>
    <rPh sb="10" eb="12">
      <t>セツメイ</t>
    </rPh>
    <rPh sb="13" eb="15">
      <t>ジギョウ</t>
    </rPh>
    <rPh sb="15" eb="17">
      <t>ジッシ</t>
    </rPh>
    <rPh sb="17" eb="18">
      <t>ジョウ</t>
    </rPh>
    <rPh sb="18" eb="20">
      <t>モンダイ</t>
    </rPh>
    <rPh sb="23" eb="25">
      <t>ジコウ</t>
    </rPh>
    <rPh sb="32" eb="34">
      <t>ナイヨウ</t>
    </rPh>
    <rPh sb="35" eb="37">
      <t>シンチョク</t>
    </rPh>
    <rPh sb="37" eb="39">
      <t>ジョウキョウ</t>
    </rPh>
    <rPh sb="40" eb="42">
      <t>ケイカク</t>
    </rPh>
    <rPh sb="43" eb="45">
      <t>カイケツ</t>
    </rPh>
    <rPh sb="46" eb="48">
      <t>ミトオ</t>
    </rPh>
    <rPh sb="49" eb="50">
      <t>トウ</t>
    </rPh>
    <rPh sb="51" eb="53">
      <t>キサイ</t>
    </rPh>
    <phoneticPr fontId="10"/>
  </si>
  <si>
    <t>（事業の実施にあたって必要な許認可（届出）、権利使用（または取得等）などの事項について、その内容、状況や見通しを記載すること）</t>
    <rPh sb="1" eb="3">
      <t>ジギョウ</t>
    </rPh>
    <rPh sb="4" eb="6">
      <t>ジッシ</t>
    </rPh>
    <rPh sb="11" eb="13">
      <t>ヒツヨウ</t>
    </rPh>
    <rPh sb="14" eb="17">
      <t>キョニンカ</t>
    </rPh>
    <rPh sb="18" eb="20">
      <t>トドケデ</t>
    </rPh>
    <rPh sb="22" eb="24">
      <t>ケンリ</t>
    </rPh>
    <rPh sb="24" eb="26">
      <t>シヨウ</t>
    </rPh>
    <rPh sb="30" eb="32">
      <t>シュトク</t>
    </rPh>
    <rPh sb="32" eb="33">
      <t>トウ</t>
    </rPh>
    <rPh sb="37" eb="39">
      <t>ジコウ</t>
    </rPh>
    <rPh sb="46" eb="48">
      <t>ナイヨウ</t>
    </rPh>
    <rPh sb="49" eb="51">
      <t>ジョウキョウ</t>
    </rPh>
    <rPh sb="52" eb="54">
      <t>ミトオ</t>
    </rPh>
    <rPh sb="56" eb="58">
      <t>キサイ</t>
    </rPh>
    <phoneticPr fontId="10"/>
  </si>
  <si>
    <t>上限1,500,000円</t>
    <rPh sb="0" eb="2">
      <t>ジョウゲン</t>
    </rPh>
    <rPh sb="11" eb="12">
      <t>エン</t>
    </rPh>
    <phoneticPr fontId="10"/>
  </si>
  <si>
    <t>→</t>
    <phoneticPr fontId="10"/>
  </si>
  <si>
    <t>万円／ｋＷ</t>
    <rPh sb="0" eb="2">
      <t>マンエン</t>
    </rPh>
    <phoneticPr fontId="10"/>
  </si>
  <si>
    <t>上限1,000,000円</t>
    <rPh sb="0" eb="2">
      <t>ジョウゲン</t>
    </rPh>
    <rPh sb="11" eb="12">
      <t>エン</t>
    </rPh>
    <phoneticPr fontId="10"/>
  </si>
  <si>
    <t>←風力、小水力、バイオマスの場合、この計算式は使わない。</t>
    <rPh sb="1" eb="3">
      <t>フウリョク</t>
    </rPh>
    <rPh sb="4" eb="5">
      <t>ショウ</t>
    </rPh>
    <rPh sb="5" eb="7">
      <t>スイリョク</t>
    </rPh>
    <rPh sb="19" eb="21">
      <t>ケイサン</t>
    </rPh>
    <rPh sb="21" eb="22">
      <t>シキ</t>
    </rPh>
    <rPh sb="23" eb="24">
      <t>ツカ</t>
    </rPh>
    <phoneticPr fontId="10"/>
  </si>
  <si>
    <t>←補助対象経費＝調達方法合計</t>
    <rPh sb="1" eb="3">
      <t>ホジョ</t>
    </rPh>
    <rPh sb="3" eb="5">
      <t>タイショウ</t>
    </rPh>
    <rPh sb="5" eb="7">
      <t>ケイヒ</t>
    </rPh>
    <rPh sb="8" eb="10">
      <t>チョウタツ</t>
    </rPh>
    <rPh sb="10" eb="12">
      <t>ホウホウ</t>
    </rPh>
    <rPh sb="12" eb="14">
      <t>ゴウケイ</t>
    </rPh>
    <phoneticPr fontId="10"/>
  </si>
  <si>
    <t>円（消費税抜き）</t>
    <rPh sb="0" eb="1">
      <t>エン</t>
    </rPh>
    <rPh sb="2" eb="5">
      <t>ショウヒゼイ</t>
    </rPh>
    <rPh sb="5" eb="6">
      <t>ヌ</t>
    </rPh>
    <phoneticPr fontId="10"/>
  </si>
  <si>
    <t>補助対象経費</t>
    <rPh sb="0" eb="2">
      <t>ホジョ</t>
    </rPh>
    <rPh sb="2" eb="4">
      <t>タイショウ</t>
    </rPh>
    <rPh sb="4" eb="6">
      <t>ケイヒ</t>
    </rPh>
    <phoneticPr fontId="10"/>
  </si>
  <si>
    <t>事業費</t>
    <rPh sb="0" eb="3">
      <t>ジギョウヒ</t>
    </rPh>
    <phoneticPr fontId="10"/>
  </si>
  <si>
    <t>（建築、設備、土木等の工事ごとに記載すること）</t>
    <rPh sb="1" eb="3">
      <t>ケンチク</t>
    </rPh>
    <rPh sb="4" eb="6">
      <t>セツビ</t>
    </rPh>
    <rPh sb="7" eb="9">
      <t>ドボク</t>
    </rPh>
    <rPh sb="9" eb="10">
      <t>トウ</t>
    </rPh>
    <rPh sb="11" eb="13">
      <t>コウジ</t>
    </rPh>
    <rPh sb="16" eb="18">
      <t>キサイ</t>
    </rPh>
    <phoneticPr fontId="10"/>
  </si>
  <si>
    <t>停電時</t>
    <rPh sb="0" eb="2">
      <t>テイデン</t>
    </rPh>
    <rPh sb="2" eb="3">
      <t>ジ</t>
    </rPh>
    <phoneticPr fontId="10"/>
  </si>
  <si>
    <t>平常時</t>
    <rPh sb="0" eb="2">
      <t>ヘイジョウ</t>
    </rPh>
    <rPh sb="2" eb="3">
      <t>ジ</t>
    </rPh>
    <phoneticPr fontId="10"/>
  </si>
  <si>
    <t>ｋＶＡ</t>
    <phoneticPr fontId="10"/>
  </si>
  <si>
    <t>Ｖ出力</t>
    <rPh sb="1" eb="3">
      <t>シュツリョク</t>
    </rPh>
    <phoneticPr fontId="10"/>
  </si>
  <si>
    <t>停電時出力</t>
    <rPh sb="0" eb="2">
      <t>テイデン</t>
    </rPh>
    <rPh sb="2" eb="3">
      <t>ジ</t>
    </rPh>
    <rPh sb="3" eb="5">
      <t>シュツリョク</t>
    </rPh>
    <phoneticPr fontId="10"/>
  </si>
  <si>
    <t>ｋＷｈ</t>
    <phoneticPr fontId="10"/>
  </si>
  <si>
    <t>蓄電容量</t>
    <rPh sb="0" eb="2">
      <t>チクデン</t>
    </rPh>
    <rPh sb="2" eb="4">
      <t>ヨウリョウ</t>
    </rPh>
    <phoneticPr fontId="10"/>
  </si>
  <si>
    <t>←自動計算</t>
    <rPh sb="1" eb="3">
      <t>ジドウ</t>
    </rPh>
    <rPh sb="3" eb="5">
      <t>ケイサン</t>
    </rPh>
    <phoneticPr fontId="10"/>
  </si>
  <si>
    <t>自給率</t>
    <rPh sb="0" eb="3">
      <t>ジキュウリツ</t>
    </rPh>
    <phoneticPr fontId="10"/>
  </si>
  <si>
    <t>＝</t>
    <phoneticPr fontId="10"/>
  </si>
  <si>
    <t>／</t>
    <phoneticPr fontId="10"/>
  </si>
  <si>
    <t>「利用施設の年間電力消費量（Ｂ）」に対する「年間想定発電電力量（Ａ）」の比率</t>
    <rPh sb="1" eb="3">
      <t>リヨウ</t>
    </rPh>
    <rPh sb="3" eb="5">
      <t>シセツ</t>
    </rPh>
    <rPh sb="6" eb="8">
      <t>ネンカン</t>
    </rPh>
    <rPh sb="8" eb="10">
      <t>デンリョク</t>
    </rPh>
    <rPh sb="10" eb="13">
      <t>ショウヒリョウ</t>
    </rPh>
    <rPh sb="18" eb="19">
      <t>タイ</t>
    </rPh>
    <rPh sb="22" eb="24">
      <t>ネンカン</t>
    </rPh>
    <rPh sb="24" eb="26">
      <t>ソウテイ</t>
    </rPh>
    <rPh sb="26" eb="28">
      <t>ハツデン</t>
    </rPh>
    <rPh sb="28" eb="30">
      <t>デンリョク</t>
    </rPh>
    <rPh sb="30" eb="31">
      <t>リョウ</t>
    </rPh>
    <rPh sb="36" eb="38">
      <t>ヒリツ</t>
    </rPh>
    <phoneticPr fontId="10"/>
  </si>
  <si>
    <t>（７）利用施設の電力消費量と発電電力量との比較</t>
    <rPh sb="3" eb="5">
      <t>リヨウ</t>
    </rPh>
    <rPh sb="5" eb="7">
      <t>シセツ</t>
    </rPh>
    <rPh sb="8" eb="10">
      <t>デンリョク</t>
    </rPh>
    <rPh sb="10" eb="13">
      <t>ショウヒリョウ</t>
    </rPh>
    <rPh sb="14" eb="16">
      <t>ハツデン</t>
    </rPh>
    <rPh sb="16" eb="18">
      <t>デンリョク</t>
    </rPh>
    <rPh sb="18" eb="19">
      <t>リョウ</t>
    </rPh>
    <rPh sb="21" eb="23">
      <t>ヒカク</t>
    </rPh>
    <phoneticPr fontId="10"/>
  </si>
  <si>
    <t>発生電力の用途</t>
    <rPh sb="0" eb="2">
      <t>ハッセイ</t>
    </rPh>
    <rPh sb="2" eb="4">
      <t>デンリョク</t>
    </rPh>
    <rPh sb="5" eb="7">
      <t>ヨウト</t>
    </rPh>
    <phoneticPr fontId="10"/>
  </si>
  <si>
    <t>利用施設の年間電力消費量契約容量</t>
    <rPh sb="0" eb="2">
      <t>リヨウ</t>
    </rPh>
    <rPh sb="2" eb="4">
      <t>シセツ</t>
    </rPh>
    <rPh sb="5" eb="7">
      <t>ネンカン</t>
    </rPh>
    <rPh sb="7" eb="9">
      <t>デンリョク</t>
    </rPh>
    <rPh sb="9" eb="12">
      <t>ショウヒリョウ</t>
    </rPh>
    <rPh sb="12" eb="14">
      <t>ケイヤク</t>
    </rPh>
    <rPh sb="14" eb="16">
      <t>ヨウリョウ</t>
    </rPh>
    <phoneticPr fontId="10"/>
  </si>
  <si>
    <t>←年間3,600kWh以上の自家消費が必要</t>
    <phoneticPr fontId="10"/>
  </si>
  <si>
    <t>ｋＷｈ／年</t>
    <rPh sb="4" eb="5">
      <t>ネン</t>
    </rPh>
    <phoneticPr fontId="10"/>
  </si>
  <si>
    <t>利用施設の年間電力消費量（Ｂ）</t>
    <rPh sb="0" eb="2">
      <t>リヨウ</t>
    </rPh>
    <rPh sb="2" eb="4">
      <t>シセツ</t>
    </rPh>
    <rPh sb="5" eb="7">
      <t>ネンカン</t>
    </rPh>
    <rPh sb="7" eb="9">
      <t>デンリョク</t>
    </rPh>
    <rPh sb="9" eb="12">
      <t>ショウヒリョウ</t>
    </rPh>
    <phoneticPr fontId="10"/>
  </si>
  <si>
    <t>発生電力の利用施設の名称および住所</t>
    <rPh sb="0" eb="2">
      <t>ハッセイ</t>
    </rPh>
    <rPh sb="2" eb="4">
      <t>デンリョク</t>
    </rPh>
    <rPh sb="5" eb="7">
      <t>リヨウ</t>
    </rPh>
    <rPh sb="7" eb="9">
      <t>シセツ</t>
    </rPh>
    <rPh sb="10" eb="12">
      <t>メイショウ</t>
    </rPh>
    <rPh sb="15" eb="17">
      <t>ジュウショ</t>
    </rPh>
    <phoneticPr fontId="10"/>
  </si>
  <si>
    <t>←バイオマスの場合は記入</t>
    <rPh sb="7" eb="9">
      <t>バアイ</t>
    </rPh>
    <rPh sb="10" eb="12">
      <t>キニュウ</t>
    </rPh>
    <phoneticPr fontId="10"/>
  </si>
  <si>
    <t>ｈ／年</t>
    <rPh sb="2" eb="3">
      <t>ネン</t>
    </rPh>
    <phoneticPr fontId="10"/>
  </si>
  <si>
    <t>日／年　＝</t>
    <rPh sb="0" eb="1">
      <t>ヒ</t>
    </rPh>
    <rPh sb="2" eb="3">
      <t>ネン</t>
    </rPh>
    <phoneticPr fontId="10"/>
  </si>
  <si>
    <t>ｈ／日　×</t>
    <rPh sb="2" eb="3">
      <t>ヒ</t>
    </rPh>
    <phoneticPr fontId="10"/>
  </si>
  <si>
    <t>年間稼働時間</t>
    <rPh sb="0" eb="2">
      <t>ネンカン</t>
    </rPh>
    <rPh sb="2" eb="4">
      <t>カドウ</t>
    </rPh>
    <rPh sb="4" eb="6">
      <t>ジカン</t>
    </rPh>
    <phoneticPr fontId="10"/>
  </si>
  <si>
    <t>←太陽光、風力、小水力の場合は記入</t>
    <rPh sb="1" eb="4">
      <t>タイヨウコウ</t>
    </rPh>
    <rPh sb="5" eb="7">
      <t>フウリョク</t>
    </rPh>
    <rPh sb="8" eb="9">
      <t>ショウ</t>
    </rPh>
    <rPh sb="9" eb="11">
      <t>スイリョク</t>
    </rPh>
    <rPh sb="12" eb="14">
      <t>バアイ</t>
    </rPh>
    <rPh sb="15" eb="17">
      <t>キニュウ</t>
    </rPh>
    <phoneticPr fontId="10"/>
  </si>
  <si>
    <t>％</t>
    <phoneticPr fontId="10"/>
  </si>
  <si>
    <t>年間想定発電電力量（Ａ）</t>
    <rPh sb="0" eb="1">
      <t>ネン</t>
    </rPh>
    <rPh sb="1" eb="2">
      <t>カン</t>
    </rPh>
    <rPh sb="2" eb="4">
      <t>ソウテイ</t>
    </rPh>
    <rPh sb="4" eb="6">
      <t>ハツデン</t>
    </rPh>
    <rPh sb="6" eb="8">
      <t>デンリョク</t>
    </rPh>
    <rPh sb="8" eb="9">
      <t>リョウ</t>
    </rPh>
    <phoneticPr fontId="10"/>
  </si>
  <si>
    <t>　</t>
    <phoneticPr fontId="10"/>
  </si>
  <si>
    <t>（４）電力会社との協議内容</t>
    <rPh sb="3" eb="5">
      <t>デンリョク</t>
    </rPh>
    <rPh sb="5" eb="7">
      <t>ガイシャ</t>
    </rPh>
    <rPh sb="9" eb="11">
      <t>キョウギ</t>
    </rPh>
    <rPh sb="11" eb="13">
      <t>ナイヨウ</t>
    </rPh>
    <phoneticPr fontId="10"/>
  </si>
  <si>
    <t>系統連系方式</t>
    <rPh sb="0" eb="2">
      <t>ケイトウ</t>
    </rPh>
    <rPh sb="2" eb="4">
      <t>レンケイ</t>
    </rPh>
    <rPh sb="4" eb="6">
      <t>ホウシキ</t>
    </rPh>
    <phoneticPr fontId="10"/>
  </si>
  <si>
    <t>ｋＷ</t>
    <phoneticPr fontId="10"/>
  </si>
  <si>
    <t>　　ｂ．パワーコンディショナー定格出力合計</t>
    <rPh sb="15" eb="17">
      <t>テイカク</t>
    </rPh>
    <rPh sb="17" eb="19">
      <t>シュツリョク</t>
    </rPh>
    <rPh sb="19" eb="21">
      <t>ゴウケイ</t>
    </rPh>
    <phoneticPr fontId="10"/>
  </si>
  <si>
    <t>バイオマス発電</t>
    <rPh sb="5" eb="7">
      <t>ハツデン</t>
    </rPh>
    <phoneticPr fontId="10"/>
  </si>
  <si>
    <t>ｋＷ</t>
    <phoneticPr fontId="10"/>
  </si>
  <si>
    <t>　　ａ．太陽電池モジュール公称最大出力合計</t>
    <rPh sb="4" eb="6">
      <t>タイヨウ</t>
    </rPh>
    <rPh sb="6" eb="8">
      <t>デンチ</t>
    </rPh>
    <rPh sb="13" eb="15">
      <t>コウショウ</t>
    </rPh>
    <rPh sb="15" eb="17">
      <t>サイダイ</t>
    </rPh>
    <rPh sb="17" eb="19">
      <t>シュツリョク</t>
    </rPh>
    <rPh sb="19" eb="21">
      <t>ゴウケイ</t>
    </rPh>
    <phoneticPr fontId="10"/>
  </si>
  <si>
    <t>小水力発電</t>
    <rPh sb="0" eb="1">
      <t>ショウ</t>
    </rPh>
    <rPh sb="1" eb="3">
      <t>スイリョク</t>
    </rPh>
    <rPh sb="3" eb="5">
      <t>ハツデン</t>
    </rPh>
    <phoneticPr fontId="10"/>
  </si>
  <si>
    <t>風力発電</t>
    <rPh sb="0" eb="2">
      <t>フウリョク</t>
    </rPh>
    <rPh sb="2" eb="4">
      <t>ハツデン</t>
    </rPh>
    <phoneticPr fontId="10"/>
  </si>
  <si>
    <t>ｋＷ</t>
    <phoneticPr fontId="10"/>
  </si>
  <si>
    <t>発電出力</t>
    <rPh sb="0" eb="2">
      <t>ハツデン</t>
    </rPh>
    <rPh sb="2" eb="4">
      <t>シュツリョク</t>
    </rPh>
    <phoneticPr fontId="10"/>
  </si>
  <si>
    <t>太陽光発電および蓄電池</t>
    <rPh sb="0" eb="2">
      <t>タイヨウ</t>
    </rPh>
    <rPh sb="2" eb="3">
      <t>コウ</t>
    </rPh>
    <rPh sb="3" eb="5">
      <t>ハツデン</t>
    </rPh>
    <rPh sb="8" eb="11">
      <t>チクデンチ</t>
    </rPh>
    <phoneticPr fontId="10"/>
  </si>
  <si>
    <t>再生可能エネルギーの種類</t>
    <rPh sb="0" eb="2">
      <t>サイセイ</t>
    </rPh>
    <rPh sb="2" eb="4">
      <t>カノウ</t>
    </rPh>
    <rPh sb="10" eb="12">
      <t>シュルイ</t>
    </rPh>
    <phoneticPr fontId="10"/>
  </si>
  <si>
    <t>←発注（契約）予定日～支払予定日</t>
    <rPh sb="1" eb="3">
      <t>ハッチュウ</t>
    </rPh>
    <rPh sb="4" eb="6">
      <t>ケイヤク</t>
    </rPh>
    <rPh sb="7" eb="9">
      <t>ヨテイ</t>
    </rPh>
    <rPh sb="9" eb="10">
      <t>ビ</t>
    </rPh>
    <rPh sb="11" eb="13">
      <t>シハライ</t>
    </rPh>
    <rPh sb="13" eb="16">
      <t>ヨテイビ</t>
    </rPh>
    <phoneticPr fontId="10"/>
  </si>
  <si>
    <t>施設所有者の住所</t>
    <rPh sb="0" eb="2">
      <t>シセツ</t>
    </rPh>
    <rPh sb="2" eb="5">
      <t>ショユウシャ</t>
    </rPh>
    <rPh sb="6" eb="8">
      <t>ジュウショ</t>
    </rPh>
    <phoneticPr fontId="10"/>
  </si>
  <si>
    <t>施設所有者の氏名</t>
    <rPh sb="0" eb="2">
      <t>シセツ</t>
    </rPh>
    <rPh sb="2" eb="5">
      <t>ショユウシャ</t>
    </rPh>
    <rPh sb="6" eb="8">
      <t>シメイ</t>
    </rPh>
    <phoneticPr fontId="10"/>
  </si>
  <si>
    <t>申請者と施設所有者が異なる（次の施設所有者の同意あり）</t>
    <rPh sb="0" eb="3">
      <t>シンセイシャ</t>
    </rPh>
    <rPh sb="4" eb="6">
      <t>シセツ</t>
    </rPh>
    <rPh sb="6" eb="9">
      <t>ショユウシャ</t>
    </rPh>
    <rPh sb="10" eb="11">
      <t>コト</t>
    </rPh>
    <rPh sb="14" eb="15">
      <t>ツギ</t>
    </rPh>
    <rPh sb="16" eb="18">
      <t>シセツ</t>
    </rPh>
    <rPh sb="18" eb="21">
      <t>ショユウシャ</t>
    </rPh>
    <rPh sb="22" eb="24">
      <t>ドウイ</t>
    </rPh>
    <phoneticPr fontId="10"/>
  </si>
  <si>
    <t>申請者と施設所有者が同一</t>
    <rPh sb="0" eb="3">
      <t>シンセイシャ</t>
    </rPh>
    <rPh sb="4" eb="6">
      <t>シセツ</t>
    </rPh>
    <rPh sb="6" eb="9">
      <t>ショユウシャ</t>
    </rPh>
    <rPh sb="10" eb="12">
      <t>ドウイツ</t>
    </rPh>
    <phoneticPr fontId="10"/>
  </si>
  <si>
    <t>施設所有者</t>
    <rPh sb="0" eb="2">
      <t>シセツ</t>
    </rPh>
    <rPh sb="2" eb="5">
      <t>ショユウシャ</t>
    </rPh>
    <phoneticPr fontId="10" alignment="distributed"/>
  </si>
  <si>
    <t>施設の名称</t>
    <rPh sb="0" eb="2">
      <t>シセツ</t>
    </rPh>
    <rPh sb="3" eb="5">
      <t>メイショウ</t>
    </rPh>
    <phoneticPr fontId="10"/>
  </si>
  <si>
    <t>地目と区画指定状況</t>
    <rPh sb="0" eb="2">
      <t>チモク</t>
    </rPh>
    <rPh sb="3" eb="5">
      <t>クカク</t>
    </rPh>
    <rPh sb="5" eb="7">
      <t>シテイ</t>
    </rPh>
    <rPh sb="7" eb="9">
      <t>ジョウキョウ</t>
    </rPh>
    <phoneticPr fontId="10"/>
  </si>
  <si>
    <t>土地所有者の住所</t>
    <rPh sb="0" eb="2">
      <t>トチ</t>
    </rPh>
    <rPh sb="2" eb="5">
      <t>ショユウシャ</t>
    </rPh>
    <rPh sb="6" eb="8">
      <t>ジュウショ</t>
    </rPh>
    <phoneticPr fontId="10"/>
  </si>
  <si>
    <t>土地所有者の氏名</t>
    <rPh sb="0" eb="2">
      <t>トチ</t>
    </rPh>
    <rPh sb="2" eb="5">
      <t>ショユウシャ</t>
    </rPh>
    <rPh sb="6" eb="8">
      <t>シメイ</t>
    </rPh>
    <phoneticPr fontId="10"/>
  </si>
  <si>
    <t>申請者と土地所有者が異なる（次の土地所有者の同意あり）</t>
    <rPh sb="0" eb="3">
      <t>シンセイシャ</t>
    </rPh>
    <rPh sb="4" eb="6">
      <t>トチ</t>
    </rPh>
    <rPh sb="6" eb="9">
      <t>ショユウシャ</t>
    </rPh>
    <rPh sb="10" eb="11">
      <t>コト</t>
    </rPh>
    <rPh sb="14" eb="15">
      <t>ツギ</t>
    </rPh>
    <rPh sb="16" eb="18">
      <t>トチ</t>
    </rPh>
    <rPh sb="18" eb="21">
      <t>ショユウシャ</t>
    </rPh>
    <rPh sb="22" eb="24">
      <t>ドウイ</t>
    </rPh>
    <phoneticPr fontId="10"/>
  </si>
  <si>
    <t>☑</t>
    <phoneticPr fontId="10"/>
  </si>
  <si>
    <t>申請者と土地所有者が同一</t>
    <rPh sb="0" eb="3">
      <t>シンセイシャ</t>
    </rPh>
    <rPh sb="4" eb="6">
      <t>トチ</t>
    </rPh>
    <rPh sb="6" eb="9">
      <t>ショユウシャ</t>
    </rPh>
    <rPh sb="10" eb="12">
      <t>ドウイツ</t>
    </rPh>
    <phoneticPr fontId="10"/>
  </si>
  <si>
    <t>土地所有者</t>
    <rPh sb="0" eb="2">
      <t>トチ</t>
    </rPh>
    <rPh sb="2" eb="5">
      <t>ショユウシャ</t>
    </rPh>
    <phoneticPr fontId="10"/>
  </si>
  <si>
    <t>万円</t>
    <rPh sb="0" eb="2">
      <t>マンエン</t>
    </rPh>
    <phoneticPr fontId="10"/>
  </si>
  <si>
    <t>（６）設備設置工事等の概要</t>
    <rPh sb="3" eb="5">
      <t>セツビ</t>
    </rPh>
    <rPh sb="5" eb="7">
      <t>セッチ</t>
    </rPh>
    <rPh sb="7" eb="9">
      <t>コウジ</t>
    </rPh>
    <rPh sb="9" eb="10">
      <t>トウ</t>
    </rPh>
    <rPh sb="11" eb="13">
      <t>ガイヨウ</t>
    </rPh>
    <phoneticPr fontId="10"/>
  </si>
  <si>
    <t>ＧＪ／年</t>
    <rPh sb="3" eb="4">
      <t>ネン</t>
    </rPh>
    <phoneticPr fontId="10"/>
  </si>
  <si>
    <t>利用熱量</t>
    <rPh sb="0" eb="2">
      <t>リヨウ</t>
    </rPh>
    <rPh sb="2" eb="4">
      <t>ネツリョウ</t>
    </rPh>
    <phoneticPr fontId="10"/>
  </si>
  <si>
    <t>熱利用場所</t>
    <rPh sb="0" eb="1">
      <t>ネツ</t>
    </rPh>
    <rPh sb="1" eb="3">
      <t>リヨウ</t>
    </rPh>
    <rPh sb="3" eb="5">
      <t>バショ</t>
    </rPh>
    <phoneticPr fontId="10"/>
  </si>
  <si>
    <r>
      <t>ｋＷ</t>
    </r>
    <r>
      <rPr>
        <sz val="8"/>
        <rFont val="ＭＳ ゴシック"/>
        <family val="3"/>
        <charset val="128"/>
      </rPr>
      <t>（ヒートポンプを設置する場合）</t>
    </r>
    <rPh sb="10" eb="12">
      <t>セッチ</t>
    </rPh>
    <rPh sb="14" eb="16">
      <t>バアイ</t>
    </rPh>
    <phoneticPr fontId="10"/>
  </si>
  <si>
    <t>冷却能力</t>
    <rPh sb="0" eb="2">
      <t>レイキャク</t>
    </rPh>
    <rPh sb="2" eb="4">
      <t>ノウリョク</t>
    </rPh>
    <phoneticPr fontId="10"/>
  </si>
  <si>
    <t>加熱能力</t>
    <rPh sb="0" eb="2">
      <t>カネツ</t>
    </rPh>
    <rPh sb="2" eb="4">
      <t>ノウリョク</t>
    </rPh>
    <phoneticPr fontId="10"/>
  </si>
  <si>
    <t>年間冷熱生産量</t>
    <rPh sb="0" eb="2">
      <t>ネンカン</t>
    </rPh>
    <rPh sb="2" eb="4">
      <t>レイネツ</t>
    </rPh>
    <rPh sb="4" eb="6">
      <t>セイサン</t>
    </rPh>
    <rPh sb="6" eb="7">
      <t>リョウ</t>
    </rPh>
    <phoneticPr fontId="10"/>
  </si>
  <si>
    <t>年間温熱生産量</t>
    <rPh sb="0" eb="2">
      <t>ネンカン</t>
    </rPh>
    <rPh sb="2" eb="4">
      <t>オンネツ</t>
    </rPh>
    <rPh sb="4" eb="6">
      <t>セイサン</t>
    </rPh>
    <rPh sb="6" eb="7">
      <t>リョウ</t>
    </rPh>
    <phoneticPr fontId="10"/>
  </si>
  <si>
    <t>ＧＪ／ｈ</t>
    <phoneticPr fontId="10"/>
  </si>
  <si>
    <t>熱源機の出力</t>
    <rPh sb="0" eb="3">
      <t>ネツゲンキ</t>
    </rPh>
    <rPh sb="4" eb="6">
      <t>シュツリョク</t>
    </rPh>
    <phoneticPr fontId="10"/>
  </si>
  <si>
    <t>年間熱供給量</t>
    <rPh sb="0" eb="1">
      <t>ネン</t>
    </rPh>
    <rPh sb="1" eb="2">
      <t>カン</t>
    </rPh>
    <rPh sb="2" eb="3">
      <t>ネツ</t>
    </rPh>
    <rPh sb="3" eb="5">
      <t>キョウキュウ</t>
    </rPh>
    <rPh sb="5" eb="6">
      <t>リョウ</t>
    </rPh>
    <phoneticPr fontId="10"/>
  </si>
  <si>
    <t>バイオマス依存率</t>
    <rPh sb="5" eb="7">
      <t>イゾン</t>
    </rPh>
    <rPh sb="7" eb="8">
      <t>リツ</t>
    </rPh>
    <phoneticPr fontId="10"/>
  </si>
  <si>
    <r>
      <t>kg，t，Nm</t>
    </r>
    <r>
      <rPr>
        <vertAlign val="superscript"/>
        <sz val="11"/>
        <rFont val="ＭＳ ゴシック"/>
        <family val="3"/>
        <charset val="128"/>
      </rPr>
      <t>3</t>
    </r>
    <r>
      <rPr>
        <sz val="11"/>
        <rFont val="ＭＳ ゴシック"/>
        <family val="3"/>
        <charset val="128"/>
      </rPr>
      <t>／年</t>
    </r>
    <rPh sb="9" eb="10">
      <t>ネン</t>
    </rPh>
    <phoneticPr fontId="10"/>
  </si>
  <si>
    <t>バイオマスの年間使用量</t>
    <rPh sb="6" eb="8">
      <t>ネンカン</t>
    </rPh>
    <rPh sb="8" eb="10">
      <t>シヨウ</t>
    </rPh>
    <rPh sb="10" eb="11">
      <t>リョウ</t>
    </rPh>
    <phoneticPr fontId="10"/>
  </si>
  <si>
    <t>バイオマスの種類</t>
    <rPh sb="6" eb="8">
      <t>シュルイ</t>
    </rPh>
    <phoneticPr fontId="10"/>
  </si>
  <si>
    <t>（バイオマスの場合）</t>
    <rPh sb="7" eb="9">
      <t>バアイ</t>
    </rPh>
    <phoneticPr fontId="10"/>
  </si>
  <si>
    <t>その他熱利用</t>
    <rPh sb="2" eb="3">
      <t>タ</t>
    </rPh>
    <rPh sb="3" eb="4">
      <t>ネツ</t>
    </rPh>
    <rPh sb="4" eb="6">
      <t>リヨウ</t>
    </rPh>
    <phoneticPr fontId="10"/>
  </si>
  <si>
    <t>下水熱利用</t>
    <rPh sb="0" eb="2">
      <t>ゲスイ</t>
    </rPh>
    <rPh sb="2" eb="3">
      <t>ネツ</t>
    </rPh>
    <rPh sb="3" eb="5">
      <t>リヨウ</t>
    </rPh>
    <phoneticPr fontId="10"/>
  </si>
  <si>
    <t>地中熱利用</t>
    <rPh sb="0" eb="2">
      <t>チチュウ</t>
    </rPh>
    <rPh sb="2" eb="3">
      <t>ネツ</t>
    </rPh>
    <rPh sb="3" eb="5">
      <t>リヨウ</t>
    </rPh>
    <phoneticPr fontId="10"/>
  </si>
  <si>
    <t>バイオマス熱利用</t>
    <rPh sb="5" eb="6">
      <t>ネツ</t>
    </rPh>
    <rPh sb="6" eb="8">
      <t>リヨウ</t>
    </rPh>
    <phoneticPr fontId="10"/>
  </si>
  <si>
    <t>太陽熱利用</t>
    <rPh sb="0" eb="3">
      <t>タイヨウネツ</t>
    </rPh>
    <rPh sb="3" eb="5">
      <t>リヨウ</t>
    </rPh>
    <phoneticPr fontId="10"/>
  </si>
  <si>
    <r>
      <t>㎏,ｔ,Nm</t>
    </r>
    <r>
      <rPr>
        <vertAlign val="superscript"/>
        <sz val="11"/>
        <rFont val="ＭＳ ゴシック"/>
        <family val="3"/>
        <charset val="128"/>
      </rPr>
      <t>3</t>
    </r>
    <r>
      <rPr>
        <sz val="11"/>
        <rFont val="ＭＳ ゴシック"/>
        <family val="3"/>
        <charset val="128"/>
      </rPr>
      <t>／年</t>
    </r>
    <rPh sb="8" eb="9">
      <t>ネン</t>
    </rPh>
    <phoneticPr fontId="10"/>
  </si>
  <si>
    <t>年間想定燃料販売量</t>
    <phoneticPr fontId="10"/>
  </si>
  <si>
    <t>燃料販売先</t>
    <phoneticPr fontId="10"/>
  </si>
  <si>
    <t>（燃料を販売する場合）</t>
    <rPh sb="1" eb="3">
      <t>ネンリョウ</t>
    </rPh>
    <rPh sb="4" eb="6">
      <t>ハンバイ</t>
    </rPh>
    <rPh sb="8" eb="10">
      <t>バアイ</t>
    </rPh>
    <phoneticPr fontId="10"/>
  </si>
  <si>
    <t>バイオマス燃料の用途</t>
    <rPh sb="5" eb="7">
      <t>ネンリョウ</t>
    </rPh>
    <rPh sb="8" eb="10">
      <t>ヨウト</t>
    </rPh>
    <phoneticPr fontId="10"/>
  </si>
  <si>
    <t>利用施設におけるバイオマス
燃料の年間想定消費量</t>
    <rPh sb="0" eb="2">
      <t>リヨウ</t>
    </rPh>
    <rPh sb="2" eb="4">
      <t>シセツ</t>
    </rPh>
    <rPh sb="14" eb="16">
      <t>ネンリョウ</t>
    </rPh>
    <rPh sb="17" eb="19">
      <t>ネンカン</t>
    </rPh>
    <rPh sb="19" eb="21">
      <t>ソウテイ</t>
    </rPh>
    <rPh sb="21" eb="24">
      <t>ショウヒリョウ</t>
    </rPh>
    <phoneticPr fontId="10"/>
  </si>
  <si>
    <t>利用施設</t>
    <rPh sb="0" eb="2">
      <t>リヨウ</t>
    </rPh>
    <rPh sb="2" eb="4">
      <t>シセツ</t>
    </rPh>
    <phoneticPr fontId="10"/>
  </si>
  <si>
    <t>バイオマス燃料製造の
エネルギー回収率</t>
    <rPh sb="5" eb="7">
      <t>ネンリョウ</t>
    </rPh>
    <rPh sb="7" eb="9">
      <t>セイゾウ</t>
    </rPh>
    <rPh sb="16" eb="18">
      <t>カイシュウ</t>
    </rPh>
    <rPh sb="18" eb="19">
      <t>リツ</t>
    </rPh>
    <phoneticPr fontId="10"/>
  </si>
  <si>
    <t>年間生産予定量</t>
    <rPh sb="0" eb="2">
      <t>ネンカン</t>
    </rPh>
    <rPh sb="2" eb="4">
      <t>セイサン</t>
    </rPh>
    <rPh sb="4" eb="6">
      <t>ヨテイ</t>
    </rPh>
    <rPh sb="6" eb="7">
      <t>リョウ</t>
    </rPh>
    <phoneticPr fontId="10"/>
  </si>
  <si>
    <t>／ｈ</t>
    <phoneticPr fontId="10"/>
  </si>
  <si>
    <t>バイオマス燃料の生産能力</t>
    <rPh sb="5" eb="7">
      <t>ネンリョウ</t>
    </rPh>
    <rPh sb="8" eb="10">
      <t>セイサン</t>
    </rPh>
    <rPh sb="10" eb="12">
      <t>ノウリョク</t>
    </rPh>
    <phoneticPr fontId="10"/>
  </si>
  <si>
    <t>製造時バイオマス依存率</t>
    <rPh sb="0" eb="2">
      <t>セイゾウ</t>
    </rPh>
    <rPh sb="2" eb="3">
      <t>ジ</t>
    </rPh>
    <rPh sb="8" eb="10">
      <t>イゾン</t>
    </rPh>
    <rPh sb="10" eb="11">
      <t>リツ</t>
    </rPh>
    <phoneticPr fontId="10"/>
  </si>
  <si>
    <r>
      <t>MJ／kg，MJ／Nm</t>
    </r>
    <r>
      <rPr>
        <vertAlign val="superscript"/>
        <sz val="11"/>
        <rFont val="ＭＳ ゴシック"/>
        <family val="3"/>
        <charset val="128"/>
      </rPr>
      <t>3</t>
    </r>
    <phoneticPr fontId="10"/>
  </si>
  <si>
    <r>
      <t xml:space="preserve">補助燃料等発熱量
</t>
    </r>
    <r>
      <rPr>
        <sz val="9"/>
        <rFont val="ＭＳ ゴシック"/>
        <family val="3"/>
        <charset val="128"/>
      </rPr>
      <t>（低位発熱量）</t>
    </r>
    <rPh sb="0" eb="2">
      <t>ホジョ</t>
    </rPh>
    <rPh sb="2" eb="4">
      <t>ネンリョウ</t>
    </rPh>
    <rPh sb="4" eb="5">
      <t>トウ</t>
    </rPh>
    <rPh sb="5" eb="7">
      <t>ハツネツ</t>
    </rPh>
    <rPh sb="7" eb="8">
      <t>リョウ</t>
    </rPh>
    <rPh sb="10" eb="12">
      <t>テイイ</t>
    </rPh>
    <rPh sb="12" eb="14">
      <t>ハツネツ</t>
    </rPh>
    <rPh sb="14" eb="15">
      <t>リョウ</t>
    </rPh>
    <phoneticPr fontId="10"/>
  </si>
  <si>
    <r>
      <t xml:space="preserve">バイオマス原料発熱量
</t>
    </r>
    <r>
      <rPr>
        <sz val="9"/>
        <rFont val="ＭＳ ゴシック"/>
        <family val="3"/>
        <charset val="128"/>
      </rPr>
      <t>（低位発熱量）</t>
    </r>
    <rPh sb="5" eb="7">
      <t>ゲンリョウ</t>
    </rPh>
    <rPh sb="7" eb="9">
      <t>ハツネツ</t>
    </rPh>
    <rPh sb="9" eb="10">
      <t>リョウ</t>
    </rPh>
    <rPh sb="12" eb="14">
      <t>テイイ</t>
    </rPh>
    <rPh sb="14" eb="16">
      <t>ハツネツ</t>
    </rPh>
    <rPh sb="16" eb="17">
      <t>リョウ</t>
    </rPh>
    <phoneticPr fontId="10"/>
  </si>
  <si>
    <t>補助燃料の年間使用量</t>
    <rPh sb="0" eb="2">
      <t>ホジョ</t>
    </rPh>
    <rPh sb="2" eb="4">
      <t>ネンリョウ</t>
    </rPh>
    <rPh sb="5" eb="7">
      <t>ネンカン</t>
    </rPh>
    <rPh sb="7" eb="10">
      <t>シヨウリョウ</t>
    </rPh>
    <phoneticPr fontId="10"/>
  </si>
  <si>
    <t>補助燃料等の種類</t>
    <rPh sb="0" eb="2">
      <t>ホジョ</t>
    </rPh>
    <rPh sb="2" eb="4">
      <t>ネンリョウ</t>
    </rPh>
    <rPh sb="4" eb="5">
      <t>トウ</t>
    </rPh>
    <rPh sb="6" eb="8">
      <t>シュルイ</t>
    </rPh>
    <phoneticPr fontId="10"/>
  </si>
  <si>
    <t>液体</t>
    <rPh sb="0" eb="2">
      <t>エキタイ</t>
    </rPh>
    <phoneticPr fontId="10"/>
  </si>
  <si>
    <r>
      <t>kg，t，Nm</t>
    </r>
    <r>
      <rPr>
        <vertAlign val="superscript"/>
        <sz val="11"/>
        <rFont val="ＭＳ ゴシック"/>
        <family val="3"/>
        <charset val="128"/>
      </rPr>
      <t>3</t>
    </r>
    <r>
      <rPr>
        <sz val="11"/>
        <rFont val="ＭＳ ゴシック"/>
        <family val="3"/>
        <charset val="128"/>
      </rPr>
      <t>／年</t>
    </r>
    <phoneticPr fontId="10"/>
  </si>
  <si>
    <t>バイオマス原料の年間使用量</t>
    <phoneticPr fontId="10"/>
  </si>
  <si>
    <t>気体</t>
    <rPh sb="0" eb="2">
      <t>キタイ</t>
    </rPh>
    <phoneticPr fontId="10"/>
  </si>
  <si>
    <t>バイオマス原料の種類</t>
    <rPh sb="5" eb="7">
      <t>ゲンリョウ</t>
    </rPh>
    <rPh sb="8" eb="10">
      <t>シュルイ</t>
    </rPh>
    <phoneticPr fontId="10"/>
  </si>
  <si>
    <t>固体</t>
    <rPh sb="0" eb="2">
      <t>コタイ</t>
    </rPh>
    <phoneticPr fontId="10"/>
  </si>
  <si>
    <r>
      <t xml:space="preserve">製品燃料の発熱量
</t>
    </r>
    <r>
      <rPr>
        <sz val="9"/>
        <rFont val="ＭＳ ゴシック"/>
        <family val="3"/>
        <charset val="128"/>
      </rPr>
      <t>（低位発熱量）</t>
    </r>
    <rPh sb="0" eb="2">
      <t>セイヒン</t>
    </rPh>
    <rPh sb="2" eb="4">
      <t>ネンリョウ</t>
    </rPh>
    <rPh sb="5" eb="7">
      <t>ハツネツ</t>
    </rPh>
    <rPh sb="7" eb="8">
      <t>リョウ</t>
    </rPh>
    <rPh sb="10" eb="12">
      <t>テイイ</t>
    </rPh>
    <rPh sb="12" eb="14">
      <t>ハツネツ</t>
    </rPh>
    <rPh sb="14" eb="15">
      <t>リョウ</t>
    </rPh>
    <phoneticPr fontId="10"/>
  </si>
  <si>
    <t>製品燃料の形態</t>
    <rPh sb="0" eb="2">
      <t>セイヒン</t>
    </rPh>
    <rPh sb="2" eb="4">
      <t>ネンリョウ</t>
    </rPh>
    <rPh sb="5" eb="7">
      <t>ケイタイ</t>
    </rPh>
    <phoneticPr fontId="10"/>
  </si>
  <si>
    <t>製品燃料の名称</t>
    <rPh sb="0" eb="2">
      <t>セイヒン</t>
    </rPh>
    <rPh sb="2" eb="4">
      <t>ネンリョウ</t>
    </rPh>
    <rPh sb="5" eb="7">
      <t>メイショウ</t>
    </rPh>
    <phoneticPr fontId="10"/>
  </si>
  <si>
    <t>方式</t>
    <rPh sb="0" eb="2">
      <t>ホウシキ</t>
    </rPh>
    <phoneticPr fontId="10"/>
  </si>
  <si>
    <t>系統連系方式</t>
    <rPh sb="0" eb="4">
      <t>ケイトウレンケイ</t>
    </rPh>
    <rPh sb="4" eb="6">
      <t>ホウシキ</t>
    </rPh>
    <phoneticPr fontId="10"/>
  </si>
  <si>
    <t>合計発電出力</t>
    <rPh sb="0" eb="2">
      <t>ゴウケイ</t>
    </rPh>
    <rPh sb="2" eb="4">
      <t>ハツデン</t>
    </rPh>
    <rPh sb="4" eb="6">
      <t>シュツリョク</t>
    </rPh>
    <phoneticPr fontId="10"/>
  </si>
  <si>
    <t>台</t>
    <rPh sb="0" eb="1">
      <t>ダイ</t>
    </rPh>
    <phoneticPr fontId="10"/>
  </si>
  <si>
    <t>導入台数</t>
    <rPh sb="0" eb="2">
      <t>ドウニュウ</t>
    </rPh>
    <rPh sb="2" eb="4">
      <t>ダイスウ</t>
    </rPh>
    <phoneticPr fontId="10"/>
  </si>
  <si>
    <t>燃料電池</t>
    <rPh sb="0" eb="2">
      <t>ネンリョウ</t>
    </rPh>
    <rPh sb="2" eb="4">
      <t>デンチ</t>
    </rPh>
    <phoneticPr fontId="10"/>
  </si>
  <si>
    <t>単機発電出力</t>
    <rPh sb="0" eb="2">
      <t>タンキ</t>
    </rPh>
    <rPh sb="2" eb="4">
      <t>ハツデン</t>
    </rPh>
    <rPh sb="4" eb="6">
      <t>シュツリョク</t>
    </rPh>
    <phoneticPr fontId="10"/>
  </si>
  <si>
    <t>ガスコージェネレーション</t>
    <phoneticPr fontId="10"/>
  </si>
  <si>
    <t>機種、形式等</t>
    <rPh sb="0" eb="2">
      <t>キシュ</t>
    </rPh>
    <rPh sb="3" eb="5">
      <t>ケイシキ</t>
    </rPh>
    <rPh sb="5" eb="6">
      <t>トウ</t>
    </rPh>
    <phoneticPr fontId="10"/>
  </si>
  <si>
    <t>設備の種類</t>
    <rPh sb="0" eb="2">
      <t>セツビ</t>
    </rPh>
    <rPh sb="3" eb="5">
      <t>シュルイ</t>
    </rPh>
    <phoneticPr fontId="10"/>
  </si>
  <si>
    <t>太陽光発電</t>
    <rPh sb="0" eb="2">
      <t>タイヨウ</t>
    </rPh>
    <rPh sb="2" eb="3">
      <t>コウ</t>
    </rPh>
    <rPh sb="3" eb="5">
      <t>ハツデン</t>
    </rPh>
    <phoneticPr fontId="10"/>
  </si>
  <si>
    <t>（自動車としての用途と、Ｖ２Ｈを介した電源供給としての用途に分けてそれぞれ記載すること）</t>
    <rPh sb="1" eb="4">
      <t>ジドウシャ</t>
    </rPh>
    <rPh sb="8" eb="10">
      <t>ヨウト</t>
    </rPh>
    <rPh sb="16" eb="17">
      <t>カイ</t>
    </rPh>
    <rPh sb="19" eb="21">
      <t>デンゲン</t>
    </rPh>
    <rPh sb="21" eb="23">
      <t>キョウキュウ</t>
    </rPh>
    <rPh sb="27" eb="29">
      <t>ヨウト</t>
    </rPh>
    <rPh sb="30" eb="31">
      <t>ワ</t>
    </rPh>
    <rPh sb="37" eb="39">
      <t>キサイ</t>
    </rPh>
    <phoneticPr fontId="10"/>
  </si>
  <si>
    <t>型式等</t>
    <rPh sb="0" eb="2">
      <t>カタシキ</t>
    </rPh>
    <rPh sb="2" eb="3">
      <t>トウ</t>
    </rPh>
    <phoneticPr fontId="10"/>
  </si>
  <si>
    <t>メーカー・製品名</t>
    <rPh sb="5" eb="8">
      <t>セイヒンメイ</t>
    </rPh>
    <phoneticPr fontId="10"/>
  </si>
  <si>
    <t>搭載蓄電池容量</t>
    <rPh sb="0" eb="2">
      <t>トウサイ</t>
    </rPh>
    <rPh sb="2" eb="5">
      <t>チクデンチ</t>
    </rPh>
    <rPh sb="5" eb="7">
      <t>ヨウリョウ</t>
    </rPh>
    <phoneticPr fontId="10"/>
  </si>
  <si>
    <t>プラグインハイブリッド自動車</t>
    <rPh sb="11" eb="14">
      <t>ジドウシャ</t>
    </rPh>
    <phoneticPr fontId="10"/>
  </si>
  <si>
    <t>電気自動車</t>
    <rPh sb="0" eb="2">
      <t>デンキ</t>
    </rPh>
    <rPh sb="2" eb="5">
      <t>ジドウシャ</t>
    </rPh>
    <phoneticPr fontId="10"/>
  </si>
  <si>
    <t>メーカー・車名</t>
    <rPh sb="5" eb="7">
      <t>シャメイ</t>
    </rPh>
    <phoneticPr fontId="10"/>
  </si>
  <si>
    <t>次世代自動車の種類</t>
    <rPh sb="0" eb="6">
      <t>ジセダイジドウシャ</t>
    </rPh>
    <rPh sb="7" eb="9">
      <t>シュルイ</t>
    </rPh>
    <phoneticPr fontId="10"/>
  </si>
  <si>
    <t>様式第１号（第６条関係）</t>
    <rPh sb="0" eb="2">
      <t>ヨウシキ</t>
    </rPh>
    <rPh sb="2" eb="3">
      <t>ダイ</t>
    </rPh>
    <rPh sb="4" eb="5">
      <t>ゴウ</t>
    </rPh>
    <rPh sb="6" eb="7">
      <t>ダイ</t>
    </rPh>
    <rPh sb="8" eb="9">
      <t>ジョウ</t>
    </rPh>
    <rPh sb="9" eb="11">
      <t>カンケイ</t>
    </rPh>
    <phoneticPr fontId="10"/>
  </si>
  <si>
    <t>【「指定避難所」枠で申請の場合のみ記載】</t>
    <rPh sb="2" eb="4">
      <t>シテイ</t>
    </rPh>
    <rPh sb="4" eb="7">
      <t>ヒナンショ</t>
    </rPh>
    <rPh sb="8" eb="9">
      <t>ワク</t>
    </rPh>
    <rPh sb="10" eb="12">
      <t>シンセイ</t>
    </rPh>
    <rPh sb="13" eb="15">
      <t>バアイ</t>
    </rPh>
    <rPh sb="17" eb="19">
      <t>キサイ</t>
    </rPh>
    <phoneticPr fontId="10"/>
  </si>
  <si>
    <t>指定済</t>
    <rPh sb="0" eb="2">
      <t>シテイ</t>
    </rPh>
    <rPh sb="2" eb="3">
      <t>ズ</t>
    </rPh>
    <phoneticPr fontId="10"/>
  </si>
  <si>
    <t>指定予定（補助金の実績報告時までに指定が必要です）</t>
    <rPh sb="0" eb="2">
      <t>シテイ</t>
    </rPh>
    <rPh sb="2" eb="4">
      <t>ヨテイ</t>
    </rPh>
    <rPh sb="5" eb="8">
      <t>ホジョキン</t>
    </rPh>
    <rPh sb="9" eb="11">
      <t>ジッセキ</t>
    </rPh>
    <rPh sb="11" eb="13">
      <t>ホウコク</t>
    </rPh>
    <rPh sb="13" eb="14">
      <t>ジ</t>
    </rPh>
    <rPh sb="17" eb="19">
      <t>シテイ</t>
    </rPh>
    <rPh sb="20" eb="22">
      <t>ヒツヨウ</t>
    </rPh>
    <phoneticPr fontId="10"/>
  </si>
  <si>
    <t>燃料電池自動車</t>
    <rPh sb="0" eb="2">
      <t>ネンリョウ</t>
    </rPh>
    <rPh sb="2" eb="4">
      <t>デンチ</t>
    </rPh>
    <rPh sb="4" eb="7">
      <t>ジドウシャ</t>
    </rPh>
    <phoneticPr fontId="10"/>
  </si>
  <si>
    <t>省エネ診断は実施済みですか。</t>
    <rPh sb="0" eb="1">
      <t>ショウ</t>
    </rPh>
    <rPh sb="3" eb="5">
      <t>シンダン</t>
    </rPh>
    <rPh sb="6" eb="8">
      <t>ジッシ</t>
    </rPh>
    <rPh sb="8" eb="9">
      <t>ズ</t>
    </rPh>
    <phoneticPr fontId="10"/>
  </si>
  <si>
    <t>３　収支予算・振込先について</t>
    <rPh sb="2" eb="4">
      <t>シュウシ</t>
    </rPh>
    <rPh sb="4" eb="6">
      <t>ヨサン</t>
    </rPh>
    <rPh sb="7" eb="9">
      <t>フリコミ</t>
    </rPh>
    <rPh sb="9" eb="10">
      <t>サキ</t>
    </rPh>
    <rPh sb="10" eb="11">
      <t>ゲンリョウ</t>
    </rPh>
    <phoneticPr fontId="10"/>
  </si>
  <si>
    <t>【省エネ設備】</t>
    <rPh sb="1" eb="2">
      <t>ショウ</t>
    </rPh>
    <rPh sb="4" eb="6">
      <t>セツビ</t>
    </rPh>
    <phoneticPr fontId="10"/>
  </si>
  <si>
    <t>【再エネ等設備】</t>
    <rPh sb="1" eb="2">
      <t>サイ</t>
    </rPh>
    <rPh sb="4" eb="5">
      <t>トウ</t>
    </rPh>
    <rPh sb="5" eb="7">
      <t>セツビ</t>
    </rPh>
    <phoneticPr fontId="10"/>
  </si>
  <si>
    <t>事業開始予定日（交付決定後）・事業完了予定日は適正ですか。</t>
    <rPh sb="0" eb="2">
      <t>ジギョウ</t>
    </rPh>
    <rPh sb="2" eb="4">
      <t>カイシ</t>
    </rPh>
    <rPh sb="4" eb="7">
      <t>ヨテイビ</t>
    </rPh>
    <rPh sb="8" eb="10">
      <t>コウフ</t>
    </rPh>
    <rPh sb="10" eb="12">
      <t>ケッテイ</t>
    </rPh>
    <rPh sb="12" eb="13">
      <t>ゴ</t>
    </rPh>
    <rPh sb="15" eb="17">
      <t>ジギョウ</t>
    </rPh>
    <rPh sb="17" eb="19">
      <t>カンリョウ</t>
    </rPh>
    <rPh sb="19" eb="22">
      <t>ヨテイビ</t>
    </rPh>
    <rPh sb="23" eb="25">
      <t>テキセイ</t>
    </rPh>
    <phoneticPr fontId="10"/>
  </si>
  <si>
    <t>２．取得年月日は、検査を行う場合は検収年月日を記載のこと。</t>
    <rPh sb="2" eb="4">
      <t>シュトク</t>
    </rPh>
    <rPh sb="4" eb="7">
      <t>ネンガッピ</t>
    </rPh>
    <rPh sb="9" eb="11">
      <t>ケンサ</t>
    </rPh>
    <rPh sb="12" eb="13">
      <t>オコナ</t>
    </rPh>
    <rPh sb="14" eb="16">
      <t>バアイ</t>
    </rPh>
    <rPh sb="17" eb="19">
      <t>ケンシュウ</t>
    </rPh>
    <rPh sb="19" eb="22">
      <t>ネンガッピ</t>
    </rPh>
    <rPh sb="23" eb="25">
      <t>キサイ</t>
    </rPh>
    <phoneticPr fontId="10"/>
  </si>
  <si>
    <t>事業計画書
（様式第１号別紙１）</t>
    <rPh sb="0" eb="2">
      <t>ジギョウ</t>
    </rPh>
    <rPh sb="2" eb="5">
      <t>ケイカクショ</t>
    </rPh>
    <rPh sb="7" eb="9">
      <t>ヨウシキ</t>
    </rPh>
    <rPh sb="9" eb="10">
      <t>ダイ</t>
    </rPh>
    <rPh sb="11" eb="12">
      <t>ゴウ</t>
    </rPh>
    <rPh sb="12" eb="14">
      <t>ベッシ</t>
    </rPh>
    <phoneticPr fontId="10"/>
  </si>
  <si>
    <t>現況写真は添付されていますか。設置場所が確認できますか。</t>
    <rPh sb="0" eb="2">
      <t>ゲンキョウ</t>
    </rPh>
    <rPh sb="2" eb="4">
      <t>シャシン</t>
    </rPh>
    <rPh sb="5" eb="7">
      <t>テンプ</t>
    </rPh>
    <rPh sb="15" eb="17">
      <t>セッチ</t>
    </rPh>
    <rPh sb="17" eb="19">
      <t>バショ</t>
    </rPh>
    <rPh sb="20" eb="22">
      <t>カクニン</t>
    </rPh>
    <phoneticPr fontId="10"/>
  </si>
  <si>
    <t>設備の性能等に関する資料</t>
    <rPh sb="0" eb="2">
      <t>セツビ</t>
    </rPh>
    <rPh sb="3" eb="5">
      <t>セイノウ</t>
    </rPh>
    <rPh sb="5" eb="6">
      <t>トウ</t>
    </rPh>
    <rPh sb="7" eb="8">
      <t>カン</t>
    </rPh>
    <rPh sb="10" eb="12">
      <t>シリョウ</t>
    </rPh>
    <phoneticPr fontId="10"/>
  </si>
  <si>
    <t>概要図は添付されていますか。対象設備の設置予定場所が確認できますか。</t>
    <rPh sb="0" eb="2">
      <t>ガイヨウ</t>
    </rPh>
    <rPh sb="2" eb="3">
      <t>ズ</t>
    </rPh>
    <rPh sb="4" eb="6">
      <t>テンプ</t>
    </rPh>
    <rPh sb="14" eb="16">
      <t>タイショウ</t>
    </rPh>
    <rPh sb="16" eb="18">
      <t>セツビ</t>
    </rPh>
    <rPh sb="19" eb="21">
      <t>セッチ</t>
    </rPh>
    <rPh sb="21" eb="23">
      <t>ヨテイ</t>
    </rPh>
    <rPh sb="23" eb="25">
      <t>バショ</t>
    </rPh>
    <rPh sb="26" eb="28">
      <t>カクニン</t>
    </rPh>
    <phoneticPr fontId="10"/>
  </si>
  <si>
    <t>設置の性能がわかる資料（仕様書、機器構成図）は添付されていますか。</t>
    <rPh sb="0" eb="2">
      <t>セッチ</t>
    </rPh>
    <rPh sb="3" eb="5">
      <t>セイノウ</t>
    </rPh>
    <rPh sb="9" eb="11">
      <t>シリョウ</t>
    </rPh>
    <rPh sb="12" eb="15">
      <t>シヨウショ</t>
    </rPh>
    <rPh sb="23" eb="25">
      <t>テンプ</t>
    </rPh>
    <phoneticPr fontId="10"/>
  </si>
  <si>
    <t xml:space="preserve">６　添付書類 </t>
    <rPh sb="2" eb="4">
      <t>テンプ</t>
    </rPh>
    <rPh sb="4" eb="6">
      <t>ショルイ</t>
    </rPh>
    <phoneticPr fontId="10"/>
  </si>
  <si>
    <t>３</t>
    <phoneticPr fontId="10"/>
  </si>
  <si>
    <t>４</t>
    <phoneticPr fontId="10"/>
  </si>
  <si>
    <t>５</t>
    <phoneticPr fontId="10"/>
  </si>
  <si>
    <t>６</t>
    <phoneticPr fontId="10"/>
  </si>
  <si>
    <t>７</t>
    <phoneticPr fontId="10"/>
  </si>
  <si>
    <t>事業計画書（様式第１号別紙１）</t>
    <rPh sb="0" eb="2">
      <t>ジギョウ</t>
    </rPh>
    <rPh sb="2" eb="5">
      <t>ケイカクショ</t>
    </rPh>
    <rPh sb="6" eb="8">
      <t>ヨウシキ</t>
    </rPh>
    <rPh sb="8" eb="9">
      <t>ダイ</t>
    </rPh>
    <rPh sb="10" eb="11">
      <t>ゴウ</t>
    </rPh>
    <rPh sb="11" eb="13">
      <t>ベッシ</t>
    </rPh>
    <phoneticPr fontId="10"/>
  </si>
  <si>
    <t>（既設太陽光発電設備において、パワーコンディショナーに自立出力機能がなく、自立出力付きのパワーコンディショナーに更新し、蓄電池を導入する場合は600,000円）</t>
    <phoneticPr fontId="10"/>
  </si>
  <si>
    <t>（既設太陽光発電設備において、パワーコンディショナーに自立出力機能がなく、自立出力付きのパワーコンディショナーに更新し、蓄電池を導入する場合は900,000円）</t>
    <phoneticPr fontId="10"/>
  </si>
  <si>
    <t>事業計画書に定めるもの
（事業計画の詳細を説明するために必要な概要図、現況写真、設備の性能に関する資料および設備の整備に要する経費の根拠資料等）</t>
    <rPh sb="70" eb="71">
      <t>トウ</t>
    </rPh>
    <phoneticPr fontId="10"/>
  </si>
  <si>
    <t>省エネ診断の結果書類の写し　　（注１）</t>
    <rPh sb="6" eb="8">
      <t>ケッカ</t>
    </rPh>
    <rPh sb="11" eb="12">
      <t>ウツ</t>
    </rPh>
    <phoneticPr fontId="10"/>
  </si>
  <si>
    <t>その他事業計画書に定めるもの</t>
    <rPh sb="2" eb="3">
      <t>ホカ</t>
    </rPh>
    <rPh sb="3" eb="5">
      <t>ジギョウ</t>
    </rPh>
    <rPh sb="5" eb="8">
      <t>ケイカクショ</t>
    </rPh>
    <rPh sb="9" eb="10">
      <t>サダ</t>
    </rPh>
    <phoneticPr fontId="10"/>
  </si>
  <si>
    <t>漏れなく添付されていますか。</t>
    <rPh sb="0" eb="1">
      <t>モ</t>
    </rPh>
    <rPh sb="4" eb="6">
      <t>テンプ</t>
    </rPh>
    <phoneticPr fontId="10"/>
  </si>
  <si>
    <t>様式第２号別紙１（革新的なエネルギー高度利用技術）</t>
    <phoneticPr fontId="10"/>
  </si>
  <si>
    <t>様式第２号別紙１（バイオマス燃料製造）</t>
    <phoneticPr fontId="10"/>
  </si>
  <si>
    <t>様式第２号別紙１（熱利用設備）</t>
    <phoneticPr fontId="10"/>
  </si>
  <si>
    <t>様式第２号別紙１（蓄電池単体）</t>
    <phoneticPr fontId="10"/>
  </si>
  <si>
    <t>様式第２号別紙１（次世代自動車＋Ｖ２Ｈ（指定避難所のみ））</t>
    <phoneticPr fontId="10"/>
  </si>
  <si>
    <t>様式第２号別紙１（発電設備）</t>
    <phoneticPr fontId="10"/>
  </si>
  <si>
    <t>様式第２号別紙１（第５条関係）</t>
    <phoneticPr fontId="10"/>
  </si>
  <si>
    <t>　本様式には、法人登記簿謄本（現在事項証明書）に記載されている役員全員について記載してください。
　収集した個人情報は、令和３年度省エネ・再エネ等設備導入加速化補助金についてのみ使用し、その他の目的のためには使用しません。
　ただし、県が必要と認める場合には、本役員名簿を滋賀県警察本部に照会します。</t>
    <rPh sb="15" eb="17">
      <t>ゲンザイ</t>
    </rPh>
    <rPh sb="17" eb="19">
      <t>ジコウ</t>
    </rPh>
    <rPh sb="19" eb="22">
      <t>ショウメイショ</t>
    </rPh>
    <phoneticPr fontId="10"/>
  </si>
  <si>
    <t>（参考様式1）　　令和３年度省エネ・再エネ等設備導入加速化補助金 エネルギー使用量換算表</t>
    <rPh sb="1" eb="3">
      <t>サンコウ</t>
    </rPh>
    <rPh sb="3" eb="5">
      <t>ヨウシキ</t>
    </rPh>
    <rPh sb="9" eb="11">
      <t>レイワ</t>
    </rPh>
    <rPh sb="12" eb="14">
      <t>ネンド</t>
    </rPh>
    <rPh sb="14" eb="15">
      <t>ショウ</t>
    </rPh>
    <rPh sb="18" eb="19">
      <t>サイ</t>
    </rPh>
    <rPh sb="21" eb="22">
      <t>トウ</t>
    </rPh>
    <rPh sb="22" eb="24">
      <t>セツビ</t>
    </rPh>
    <rPh sb="24" eb="26">
      <t>ドウニュウ</t>
    </rPh>
    <rPh sb="26" eb="29">
      <t>カソクカ</t>
    </rPh>
    <rPh sb="29" eb="32">
      <t>ホジョキン</t>
    </rPh>
    <rPh sb="38" eb="40">
      <t>シヨウ</t>
    </rPh>
    <rPh sb="40" eb="41">
      <t>リョウ</t>
    </rPh>
    <rPh sb="41" eb="43">
      <t>カンサン</t>
    </rPh>
    <rPh sb="43" eb="44">
      <t>ヒョウ</t>
    </rPh>
    <phoneticPr fontId="20"/>
  </si>
  <si>
    <t>注１　電気の排出係数は、環境大臣および経済産業大臣が公表する電気事業者ごとの排出係数を使用してください。また、電気事業者以外から供給された電気を使用している場合には電気事業者ごとの排出係数に相当する排出係数で、実測等に基づく適切な排出係数を使用してください。なお、これらの方法で算定できない場合は、環境大臣および経済産業大臣が公表する代替値を使用してください。</t>
    <rPh sb="0" eb="1">
      <t>チュウ</t>
    </rPh>
    <phoneticPr fontId="20"/>
  </si>
  <si>
    <t>収支予算額は、２の「事業費」と一致していますか。</t>
    <rPh sb="0" eb="2">
      <t>シュウシ</t>
    </rPh>
    <rPh sb="2" eb="5">
      <t>ヨサンガク</t>
    </rPh>
    <rPh sb="10" eb="12">
      <t>ジギョウ</t>
    </rPh>
    <rPh sb="12" eb="13">
      <t>ヒ</t>
    </rPh>
    <rPh sb="15" eb="17">
      <t>イッチ</t>
    </rPh>
    <phoneticPr fontId="10"/>
  </si>
  <si>
    <t>１　事業の内容</t>
    <rPh sb="2" eb="4">
      <t>ジギョウ</t>
    </rPh>
    <rPh sb="5" eb="7">
      <t>ナイヨウ</t>
    </rPh>
    <phoneticPr fontId="10"/>
  </si>
  <si>
    <t>事業を実施した施設名</t>
    <rPh sb="0" eb="2">
      <t>ジギョウ</t>
    </rPh>
    <rPh sb="3" eb="5">
      <t>ジッシ</t>
    </rPh>
    <rPh sb="7" eb="9">
      <t>シセツ</t>
    </rPh>
    <rPh sb="9" eb="10">
      <t>メイ</t>
    </rPh>
    <phoneticPr fontId="10"/>
  </si>
  <si>
    <t>事業実施期間</t>
    <rPh sb="0" eb="2">
      <t>ジギョウ</t>
    </rPh>
    <rPh sb="2" eb="4">
      <t>ジッシ</t>
    </rPh>
    <rPh sb="4" eb="6">
      <t>キカン</t>
    </rPh>
    <phoneticPr fontId="10"/>
  </si>
  <si>
    <t>年月日～年月日</t>
    <rPh sb="0" eb="1">
      <t>ネン</t>
    </rPh>
    <rPh sb="1" eb="2">
      <t>ツキ</t>
    </rPh>
    <rPh sb="2" eb="3">
      <t>ニチ</t>
    </rPh>
    <rPh sb="4" eb="5">
      <t>ネン</t>
    </rPh>
    <rPh sb="5" eb="6">
      <t>ツキ</t>
    </rPh>
    <rPh sb="6" eb="7">
      <t>ニチ</t>
    </rPh>
    <phoneticPr fontId="10"/>
  </si>
  <si>
    <t>←発注（契約）日～支払日</t>
    <rPh sb="1" eb="3">
      <t>ハッチュウ</t>
    </rPh>
    <rPh sb="4" eb="6">
      <t>ケイヤク</t>
    </rPh>
    <rPh sb="7" eb="8">
      <t>ヒ</t>
    </rPh>
    <rPh sb="9" eb="11">
      <t>シハライ</t>
    </rPh>
    <rPh sb="11" eb="12">
      <t>ビ</t>
    </rPh>
    <phoneticPr fontId="10"/>
  </si>
  <si>
    <t>２　収支決算（補助対象経費分）</t>
    <rPh sb="2" eb="4">
      <t>シュウシ</t>
    </rPh>
    <rPh sb="4" eb="6">
      <t>ケッサン</t>
    </rPh>
    <rPh sb="7" eb="9">
      <t>ホジョ</t>
    </rPh>
    <rPh sb="9" eb="11">
      <t>タイショウ</t>
    </rPh>
    <rPh sb="11" eb="13">
      <t>ケイヒ</t>
    </rPh>
    <rPh sb="13" eb="14">
      <t>ブン</t>
    </rPh>
    <phoneticPr fontId="10"/>
  </si>
  <si>
    <t>　収　入</t>
    <rPh sb="1" eb="2">
      <t>オサム</t>
    </rPh>
    <rPh sb="3" eb="4">
      <t>イリ</t>
    </rPh>
    <phoneticPr fontId="10"/>
  </si>
  <si>
    <t>区　分</t>
    <phoneticPr fontId="10"/>
  </si>
  <si>
    <t>摘　　　　　要</t>
    <rPh sb="0" eb="1">
      <t>テキ</t>
    </rPh>
    <rPh sb="6" eb="7">
      <t>ヨウ</t>
    </rPh>
    <phoneticPr fontId="10"/>
  </si>
  <si>
    <t>国等補助金</t>
    <rPh sb="0" eb="1">
      <t>クニ</t>
    </rPh>
    <rPh sb="1" eb="2">
      <t>トウ</t>
    </rPh>
    <rPh sb="2" eb="5">
      <t>ホジョキン</t>
    </rPh>
    <phoneticPr fontId="10"/>
  </si>
  <si>
    <t>県補助金</t>
    <rPh sb="0" eb="1">
      <t>ケン</t>
    </rPh>
    <rPh sb="1" eb="4">
      <t>ホジョキン</t>
    </rPh>
    <phoneticPr fontId="10"/>
  </si>
  <si>
    <t>←補助金交付予定額＝県補助金</t>
    <rPh sb="1" eb="4">
      <t>ホジョキン</t>
    </rPh>
    <rPh sb="4" eb="6">
      <t>コウフ</t>
    </rPh>
    <rPh sb="6" eb="8">
      <t>ヨテイ</t>
    </rPh>
    <rPh sb="8" eb="9">
      <t>ガク</t>
    </rPh>
    <rPh sb="10" eb="11">
      <t>ケン</t>
    </rPh>
    <rPh sb="11" eb="13">
      <t>ホジョ</t>
    </rPh>
    <rPh sb="13" eb="14">
      <t>キン</t>
    </rPh>
    <phoneticPr fontId="10"/>
  </si>
  <si>
    <t>←収入＝支出</t>
    <rPh sb="1" eb="3">
      <t>シュウニュウ</t>
    </rPh>
    <rPh sb="4" eb="6">
      <t>シシュツ</t>
    </rPh>
    <phoneticPr fontId="10"/>
  </si>
  <si>
    <t>　支　出</t>
    <rPh sb="1" eb="2">
      <t>ササ</t>
    </rPh>
    <rPh sb="3" eb="4">
      <t>デ</t>
    </rPh>
    <phoneticPr fontId="10"/>
  </si>
  <si>
    <t>４ 添付書類</t>
    <rPh sb="2" eb="4">
      <t>テンプ</t>
    </rPh>
    <rPh sb="4" eb="6">
      <t>ショルイ</t>
    </rPh>
    <phoneticPr fontId="10"/>
  </si>
  <si>
    <t>事業の内容</t>
    <phoneticPr fontId="10"/>
  </si>
  <si>
    <t>様式第１号別紙１（省エネ設備）</t>
    <rPh sb="0" eb="2">
      <t>ヨウシキ</t>
    </rPh>
    <rPh sb="2" eb="3">
      <t>ダイ</t>
    </rPh>
    <rPh sb="4" eb="5">
      <t>ゴウ</t>
    </rPh>
    <rPh sb="5" eb="7">
      <t>ベッシ</t>
    </rPh>
    <rPh sb="9" eb="10">
      <t>ショウ</t>
    </rPh>
    <rPh sb="12" eb="14">
      <t>セツビ</t>
    </rPh>
    <phoneticPr fontId="10"/>
  </si>
  <si>
    <t>様式第６号別紙１（省エネ設備）</t>
    <rPh sb="0" eb="2">
      <t>ヨウシキ</t>
    </rPh>
    <rPh sb="2" eb="3">
      <t>ダイ</t>
    </rPh>
    <rPh sb="4" eb="5">
      <t>ゴウ</t>
    </rPh>
    <rPh sb="5" eb="7">
      <t>ベッシ</t>
    </rPh>
    <rPh sb="9" eb="10">
      <t>ショウ</t>
    </rPh>
    <rPh sb="12" eb="14">
      <t>セツビ</t>
    </rPh>
    <phoneticPr fontId="10"/>
  </si>
  <si>
    <t>様式６号別紙１（再エネ等設備）</t>
    <rPh sb="0" eb="2">
      <t>ヨウシキ</t>
    </rPh>
    <rPh sb="3" eb="4">
      <t>ゴウ</t>
    </rPh>
    <rPh sb="4" eb="6">
      <t>ベッシ</t>
    </rPh>
    <rPh sb="8" eb="9">
      <t>サイ</t>
    </rPh>
    <rPh sb="11" eb="12">
      <t>トウ</t>
    </rPh>
    <rPh sb="12" eb="14">
      <t>セツビ</t>
    </rPh>
    <phoneticPr fontId="10"/>
  </si>
  <si>
    <t>様式第９号（第１７条関係）</t>
    <rPh sb="0" eb="2">
      <t>ヨウシキ</t>
    </rPh>
    <rPh sb="2" eb="3">
      <t>ダイ</t>
    </rPh>
    <rPh sb="4" eb="5">
      <t>ゴウ</t>
    </rPh>
    <rPh sb="6" eb="7">
      <t>ダイ</t>
    </rPh>
    <rPh sb="9" eb="10">
      <t>ジョウ</t>
    </rPh>
    <rPh sb="10" eb="12">
      <t>カンケイ</t>
    </rPh>
    <phoneticPr fontId="10"/>
  </si>
  <si>
    <t>令和３年度省エネ・再エネ等設備導入加速化補助金事業効果報告書</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ジギョウ</t>
    </rPh>
    <rPh sb="25" eb="27">
      <t>コウカ</t>
    </rPh>
    <rPh sb="27" eb="30">
      <t>ホウコクショ</t>
    </rPh>
    <phoneticPr fontId="10"/>
  </si>
  <si>
    <t>　令和３年度省エネ・再エネ等設備導入加速化補助金の交付を受けた事業について、令和３年度滋賀県産業支援プラザ省エネ・再エネ等設備導入加速化補助金要綱第10条の規定により、下記のとおり報告します。</t>
    <rPh sb="25" eb="27">
      <t>コウフ</t>
    </rPh>
    <rPh sb="28" eb="29">
      <t>ウ</t>
    </rPh>
    <rPh sb="31" eb="33">
      <t>ジギョウ</t>
    </rPh>
    <rPh sb="38" eb="40">
      <t>レイワ</t>
    </rPh>
    <rPh sb="41" eb="43">
      <t>ネンド</t>
    </rPh>
    <rPh sb="43" eb="46">
      <t>シガケン</t>
    </rPh>
    <rPh sb="46" eb="48">
      <t>サンギョウ</t>
    </rPh>
    <rPh sb="48" eb="50">
      <t>シエン</t>
    </rPh>
    <rPh sb="53" eb="54">
      <t>ショウ</t>
    </rPh>
    <rPh sb="57" eb="58">
      <t>サイ</t>
    </rPh>
    <rPh sb="60" eb="61">
      <t>トウ</t>
    </rPh>
    <rPh sb="61" eb="63">
      <t>セツビ</t>
    </rPh>
    <rPh sb="63" eb="65">
      <t>ドウニュウ</t>
    </rPh>
    <rPh sb="65" eb="68">
      <t>カソクカ</t>
    </rPh>
    <rPh sb="68" eb="71">
      <t>ホジョキン</t>
    </rPh>
    <rPh sb="71" eb="73">
      <t>ヨウコウ</t>
    </rPh>
    <rPh sb="73" eb="74">
      <t>ダイ</t>
    </rPh>
    <rPh sb="76" eb="77">
      <t>ジョウ</t>
    </rPh>
    <rPh sb="78" eb="80">
      <t>キテイ</t>
    </rPh>
    <rPh sb="84" eb="86">
      <t>カキ</t>
    </rPh>
    <rPh sb="90" eb="92">
      <t>ホウコク</t>
    </rPh>
    <phoneticPr fontId="10"/>
  </si>
  <si>
    <t>様式第８号（第16条関係）【再エネ等設備】</t>
    <rPh sb="0" eb="2">
      <t>ヨウシキ</t>
    </rPh>
    <rPh sb="2" eb="3">
      <t>ダイ</t>
    </rPh>
    <rPh sb="4" eb="5">
      <t>ゴウ</t>
    </rPh>
    <rPh sb="6" eb="7">
      <t>ダイ</t>
    </rPh>
    <rPh sb="9" eb="10">
      <t>ジョウ</t>
    </rPh>
    <rPh sb="10" eb="12">
      <t>カンケイ</t>
    </rPh>
    <rPh sb="14" eb="15">
      <t>サイ</t>
    </rPh>
    <rPh sb="17" eb="18">
      <t>トウ</t>
    </rPh>
    <rPh sb="18" eb="20">
      <t>セツビ</t>
    </rPh>
    <phoneticPr fontId="10"/>
  </si>
  <si>
    <t>補助金申請額は正しいですか。</t>
    <rPh sb="0" eb="3">
      <t>ホジョキン</t>
    </rPh>
    <rPh sb="3" eb="5">
      <t>シンセイ</t>
    </rPh>
    <rPh sb="5" eb="6">
      <t>ガク</t>
    </rPh>
    <rPh sb="7" eb="8">
      <t>タダ</t>
    </rPh>
    <phoneticPr fontId="10"/>
  </si>
  <si>
    <t>８</t>
  </si>
  <si>
    <t>９</t>
  </si>
  <si>
    <t>本籍の記載は省略されていますか。</t>
    <rPh sb="0" eb="2">
      <t>ホンセキ</t>
    </rPh>
    <rPh sb="3" eb="5">
      <t>キサイ</t>
    </rPh>
    <rPh sb="6" eb="8">
      <t>ショウリャク</t>
    </rPh>
    <phoneticPr fontId="10"/>
  </si>
  <si>
    <t>様式第１号別紙１（再エネ等設備・発電設備）</t>
    <rPh sb="0" eb="2">
      <t>ヨウシキ</t>
    </rPh>
    <rPh sb="2" eb="3">
      <t>ダイ</t>
    </rPh>
    <rPh sb="4" eb="5">
      <t>ゴウ</t>
    </rPh>
    <rPh sb="5" eb="7">
      <t>ベッシ</t>
    </rPh>
    <rPh sb="9" eb="10">
      <t>サイ</t>
    </rPh>
    <rPh sb="12" eb="13">
      <t>トウ</t>
    </rPh>
    <rPh sb="13" eb="15">
      <t>セツビ</t>
    </rPh>
    <rPh sb="16" eb="18">
      <t>ハツデン</t>
    </rPh>
    <rPh sb="18" eb="20">
      <t>セツビ</t>
    </rPh>
    <phoneticPr fontId="10"/>
  </si>
  <si>
    <t>処分制限期間</t>
    <rPh sb="0" eb="2">
      <t>ショブン</t>
    </rPh>
    <rPh sb="2" eb="4">
      <t>セイゲン</t>
    </rPh>
    <rPh sb="4" eb="6">
      <t>キカン</t>
    </rPh>
    <phoneticPr fontId="10"/>
  </si>
  <si>
    <t>記入漏れはありませんか。</t>
    <rPh sb="0" eb="2">
      <t>キニュウ</t>
    </rPh>
    <rPh sb="2" eb="3">
      <t>モ</t>
    </rPh>
    <phoneticPr fontId="10"/>
  </si>
  <si>
    <t>様式第８号（第１６条関係）【省エネ設備】</t>
    <rPh sb="0" eb="2">
      <t>ヨウシキ</t>
    </rPh>
    <rPh sb="2" eb="3">
      <t>ダイ</t>
    </rPh>
    <rPh sb="4" eb="5">
      <t>ゴウ</t>
    </rPh>
    <rPh sb="6" eb="7">
      <t>ダイ</t>
    </rPh>
    <rPh sb="9" eb="10">
      <t>ジョウ</t>
    </rPh>
    <rPh sb="10" eb="12">
      <t>カンケイ</t>
    </rPh>
    <rPh sb="14" eb="15">
      <t>ショウ</t>
    </rPh>
    <rPh sb="17" eb="19">
      <t>セツビ</t>
    </rPh>
    <phoneticPr fontId="10"/>
  </si>
  <si>
    <t>3.処分制限期間＝法定耐用年数とする</t>
    <rPh sb="2" eb="4">
      <t>ショブン</t>
    </rPh>
    <rPh sb="4" eb="6">
      <t>セイゲン</t>
    </rPh>
    <rPh sb="6" eb="8">
      <t>キカン</t>
    </rPh>
    <rPh sb="9" eb="11">
      <t>ホウテイ</t>
    </rPh>
    <rPh sb="11" eb="13">
      <t>タイヨウ</t>
    </rPh>
    <rPh sb="13" eb="15">
      <t>ネンスウ</t>
    </rPh>
    <phoneticPr fontId="10"/>
  </si>
  <si>
    <t>様式第６号別紙２（第１０条関係）</t>
    <rPh sb="0" eb="2">
      <t>ヨウシキ</t>
    </rPh>
    <rPh sb="2" eb="3">
      <t>ダイ</t>
    </rPh>
    <rPh sb="4" eb="5">
      <t>ゴウ</t>
    </rPh>
    <rPh sb="5" eb="7">
      <t>ベッシ</t>
    </rPh>
    <rPh sb="9" eb="10">
      <t>ダイ</t>
    </rPh>
    <rPh sb="12" eb="13">
      <t>ジョウ</t>
    </rPh>
    <rPh sb="13" eb="15">
      <t>カンケイ</t>
    </rPh>
    <phoneticPr fontId="10"/>
  </si>
  <si>
    <t>公益財団法人　滋賀県産業支援プラザ</t>
    <rPh sb="0" eb="2">
      <t>コウエキ</t>
    </rPh>
    <rPh sb="2" eb="4">
      <t>ザイダン</t>
    </rPh>
    <rPh sb="4" eb="6">
      <t>ホウジン</t>
    </rPh>
    <rPh sb="7" eb="10">
      <t>２５</t>
    </rPh>
    <rPh sb="10" eb="14">
      <t>サンギョウシエン</t>
    </rPh>
    <phoneticPr fontId="10"/>
  </si>
  <si>
    <t>　公益財団法人　滋賀県産業支援プラザ</t>
    <rPh sb="1" eb="3">
      <t>コウエキ</t>
    </rPh>
    <rPh sb="3" eb="5">
      <t>ザイダン</t>
    </rPh>
    <rPh sb="5" eb="7">
      <t>ホウジン</t>
    </rPh>
    <rPh sb="8" eb="10">
      <t>シガ</t>
    </rPh>
    <rPh sb="10" eb="11">
      <t>ケン</t>
    </rPh>
    <rPh sb="11" eb="13">
      <t>サンギョウ</t>
    </rPh>
    <rPh sb="13" eb="15">
      <t>シエン</t>
    </rPh>
    <phoneticPr fontId="10"/>
  </si>
  <si>
    <r>
      <t>削減量の根拠資料</t>
    </r>
    <r>
      <rPr>
        <sz val="9"/>
        <rFont val="HG丸ｺﾞｼｯｸM-PRO"/>
        <family val="3"/>
        <charset val="128"/>
      </rPr>
      <t>（エネルギー換算表(参考様式)およびその根拠資料※）</t>
    </r>
    <r>
      <rPr>
        <sz val="10"/>
        <rFont val="HG丸ｺﾞｼｯｸM-PRO"/>
        <family val="3"/>
        <charset val="128"/>
      </rPr>
      <t>が添付されていますか。</t>
    </r>
    <r>
      <rPr>
        <sz val="8"/>
        <rFont val="HG丸ｺﾞｼｯｸM-PRO"/>
        <family val="3"/>
        <charset val="128"/>
      </rPr>
      <t>※</t>
    </r>
    <r>
      <rPr>
        <sz val="9"/>
        <rFont val="HG丸ｺﾞｼｯｸM-PRO"/>
        <family val="3"/>
        <charset val="128"/>
      </rPr>
      <t>省エネ診断報告書に記載されている数値と同じ場合は該当部分の写しを別葉で添付</t>
    </r>
    <rPh sb="0" eb="2">
      <t>サクゲン</t>
    </rPh>
    <rPh sb="2" eb="3">
      <t>リョウ</t>
    </rPh>
    <rPh sb="4" eb="6">
      <t>コンキョ</t>
    </rPh>
    <rPh sb="6" eb="8">
      <t>シリョウ</t>
    </rPh>
    <rPh sb="14" eb="16">
      <t>カンサン</t>
    </rPh>
    <rPh sb="16" eb="17">
      <t>ヒョウ</t>
    </rPh>
    <rPh sb="18" eb="20">
      <t>サンコウ</t>
    </rPh>
    <rPh sb="20" eb="22">
      <t>ヨウシキ</t>
    </rPh>
    <rPh sb="28" eb="30">
      <t>コンキョ</t>
    </rPh>
    <rPh sb="30" eb="32">
      <t>シリョウ</t>
    </rPh>
    <rPh sb="35" eb="37">
      <t>テンプ</t>
    </rPh>
    <rPh sb="46" eb="47">
      <t>ショウ</t>
    </rPh>
    <rPh sb="49" eb="51">
      <t>シンダン</t>
    </rPh>
    <rPh sb="51" eb="54">
      <t>ホウコクショ</t>
    </rPh>
    <rPh sb="55" eb="57">
      <t>キサイ</t>
    </rPh>
    <rPh sb="62" eb="64">
      <t>スウチ</t>
    </rPh>
    <rPh sb="65" eb="66">
      <t>オナ</t>
    </rPh>
    <rPh sb="67" eb="69">
      <t>バアイ</t>
    </rPh>
    <rPh sb="70" eb="72">
      <t>ガイトウ</t>
    </rPh>
    <rPh sb="72" eb="74">
      <t>ブブン</t>
    </rPh>
    <rPh sb="75" eb="76">
      <t>ウツ</t>
    </rPh>
    <rPh sb="78" eb="79">
      <t>ベツ</t>
    </rPh>
    <rPh sb="79" eb="80">
      <t>ヨウ</t>
    </rPh>
    <rPh sb="81" eb="83">
      <t>テンプ</t>
    </rPh>
    <phoneticPr fontId="10"/>
  </si>
  <si>
    <t>補助対象外の経費は計上されていませんか。（消費税、設計費、事務費、処分費等）</t>
    <phoneticPr fontId="10"/>
  </si>
  <si>
    <t>補助事業による自家消費電力量</t>
    <rPh sb="0" eb="2">
      <t>ホジョ</t>
    </rPh>
    <rPh sb="2" eb="4">
      <t>ジギョウ</t>
    </rPh>
    <rPh sb="7" eb="9">
      <t>ジカ</t>
    </rPh>
    <rPh sb="9" eb="11">
      <t>ショウヒ</t>
    </rPh>
    <rPh sb="11" eb="13">
      <t>デンリョク</t>
    </rPh>
    <rPh sb="13" eb="14">
      <t>リョウ</t>
    </rPh>
    <phoneticPr fontId="10"/>
  </si>
  <si>
    <t>KWH</t>
    <phoneticPr fontId="10" alignment="distributed"/>
  </si>
  <si>
    <t>申請書（様式第１号）の申請者と同じですか</t>
    <rPh sb="0" eb="3">
      <t>シンセイショ</t>
    </rPh>
    <rPh sb="11" eb="14">
      <t>シンセイシャ</t>
    </rPh>
    <rPh sb="15" eb="16">
      <t>オナ</t>
    </rPh>
    <phoneticPr fontId="10"/>
  </si>
  <si>
    <t>支　出　</t>
    <rPh sb="0" eb="1">
      <t>ササ</t>
    </rPh>
    <rPh sb="2" eb="3">
      <t>デ</t>
    </rPh>
    <phoneticPr fontId="10"/>
  </si>
  <si>
    <t>補助事業者自身又は関係会社以外からの調達ですか。
（補助事業者自身又は関係会社からの調達となる場合はQ＆Aをご参照ください。）</t>
    <rPh sb="0" eb="2">
      <t>ホジョ</t>
    </rPh>
    <rPh sb="2" eb="5">
      <t>ジギョウシャ</t>
    </rPh>
    <rPh sb="5" eb="7">
      <t>ジシン</t>
    </rPh>
    <rPh sb="7" eb="8">
      <t>マタ</t>
    </rPh>
    <rPh sb="9" eb="11">
      <t>カンケイ</t>
    </rPh>
    <rPh sb="11" eb="13">
      <t>カイシャ</t>
    </rPh>
    <rPh sb="13" eb="15">
      <t>イガイ</t>
    </rPh>
    <rPh sb="18" eb="20">
      <t>チョウタツ</t>
    </rPh>
    <rPh sb="42" eb="44">
      <t>チョウタツ</t>
    </rPh>
    <rPh sb="47" eb="49">
      <t>バアイ</t>
    </rPh>
    <rPh sb="55" eb="57">
      <t>サンショウ</t>
    </rPh>
    <phoneticPr fontId="10"/>
  </si>
  <si>
    <t>省エネ診断は実施済みですか。（診断を受ける事が出来ない場合を除く）</t>
    <rPh sb="0" eb="1">
      <t>ショウ</t>
    </rPh>
    <rPh sb="3" eb="5">
      <t>シンダン</t>
    </rPh>
    <rPh sb="6" eb="8">
      <t>ジッシ</t>
    </rPh>
    <rPh sb="8" eb="9">
      <t>ズ</t>
    </rPh>
    <rPh sb="15" eb="17">
      <t>シンダン</t>
    </rPh>
    <rPh sb="18" eb="19">
      <t>ウ</t>
    </rPh>
    <rPh sb="21" eb="22">
      <t>コト</t>
    </rPh>
    <rPh sb="23" eb="25">
      <t>デキ</t>
    </rPh>
    <rPh sb="27" eb="29">
      <t>バアイ</t>
    </rPh>
    <rPh sb="30" eb="31">
      <t>ノゾ</t>
    </rPh>
    <phoneticPr fontId="10"/>
  </si>
  <si>
    <t>　 貸借対照表　　損益計算書　　
　 確定申告関連書類（個人事業主）</t>
    <rPh sb="2" eb="4">
      <t>タイシャク</t>
    </rPh>
    <rPh sb="4" eb="7">
      <t>タイショウヒョウ</t>
    </rPh>
    <rPh sb="9" eb="11">
      <t>ソンエキ</t>
    </rPh>
    <rPh sb="11" eb="14">
      <t>ケイサンショ</t>
    </rPh>
    <rPh sb="20" eb="22">
      <t>カクテイ</t>
    </rPh>
    <rPh sb="22" eb="24">
      <t>シンコク</t>
    </rPh>
    <rPh sb="24" eb="26">
      <t>カンレン</t>
    </rPh>
    <rPh sb="26" eb="28">
      <t>ショルイ</t>
    </rPh>
    <rPh sb="29" eb="31">
      <t>コジン</t>
    </rPh>
    <rPh sb="31" eb="34">
      <t>ジギョウヌシ</t>
    </rPh>
    <phoneticPr fontId="10"/>
  </si>
  <si>
    <r>
      <rPr>
        <b/>
        <sz val="11"/>
        <color theme="1"/>
        <rFont val="ＭＳ ゴシック"/>
        <family val="3"/>
        <charset val="128"/>
      </rPr>
      <t>3.</t>
    </r>
    <r>
      <rPr>
        <b/>
        <sz val="11"/>
        <color rgb="FFFF0000"/>
        <rFont val="ＭＳ ゴシック"/>
        <family val="3"/>
        <charset val="128"/>
      </rPr>
      <t xml:space="preserve"> </t>
    </r>
    <r>
      <rPr>
        <sz val="11"/>
        <rFont val="ＭＳ ゴシック"/>
        <family val="3"/>
        <charset val="128"/>
      </rPr>
      <t>添付書類</t>
    </r>
    <rPh sb="3" eb="5">
      <t>テンプ</t>
    </rPh>
    <rPh sb="5" eb="7">
      <t>ショルイ</t>
    </rPh>
    <phoneticPr fontId="10"/>
  </si>
  <si>
    <t>単価　　（税抜）</t>
    <rPh sb="0" eb="2">
      <t>タンカ</t>
    </rPh>
    <rPh sb="5" eb="7">
      <t>ゼイヌキ</t>
    </rPh>
    <phoneticPr fontId="10"/>
  </si>
  <si>
    <t>金　額　　　（税抜）</t>
    <rPh sb="0" eb="1">
      <t>キン</t>
    </rPh>
    <rPh sb="2" eb="3">
      <t>ガク</t>
    </rPh>
    <rPh sb="7" eb="9">
      <t>ゼイヌ</t>
    </rPh>
    <phoneticPr fontId="10"/>
  </si>
  <si>
    <t>びわ湖カーボンクレジット倶楽部入会届
（LED照明）</t>
    <phoneticPr fontId="55"/>
  </si>
  <si>
    <t>私は、滋賀県が実施する「滋賀県内の事業所におけるLEDの導入によるCO2削減プロジェクト」の趣旨・目的に賛同し、「びわ湖カーボンクレジット倶楽部運営規約」および以下の事項を同意・確認のうえ、滋賀県が運営・管理する「びわ湖カーボンクレジット倶楽部」への入会を申し込みます。</t>
    <phoneticPr fontId="55"/>
  </si>
  <si>
    <t>申込日</t>
  </si>
  <si>
    <t>フリガナ</t>
  </si>
  <si>
    <t>住　所</t>
  </si>
  <si>
    <t>電話番号</t>
  </si>
  <si>
    <r>
      <t>FAX</t>
    </r>
    <r>
      <rPr>
        <sz val="10.5"/>
        <color theme="1"/>
        <rFont val="ＭＳ 明朝"/>
        <family val="1"/>
        <charset val="128"/>
      </rPr>
      <t>番号</t>
    </r>
  </si>
  <si>
    <r>
      <t>Ｅ</t>
    </r>
    <r>
      <rPr>
        <sz val="10.5"/>
        <color theme="1"/>
        <rFont val="Century"/>
        <family val="1"/>
      </rPr>
      <t>-</t>
    </r>
    <r>
      <rPr>
        <sz val="10.5"/>
        <color theme="1"/>
        <rFont val="ＭＳ 明朝"/>
        <family val="1"/>
        <charset val="128"/>
      </rPr>
      <t>メール</t>
    </r>
  </si>
  <si>
    <t>同意・確認事項</t>
  </si>
  <si>
    <t>①省エネ・再エネ等設備導入加速化補助金申請にかかる提出書類等に記載された個人・法人情報を、滋賀県が利用することに同意します。</t>
  </si>
  <si>
    <t>②Ｊ－クレジット制度における各種申請に際し、本入会届に記載された情報を、滋賀県が使用することに同意します。</t>
  </si>
  <si>
    <r>
      <t>(</t>
    </r>
    <r>
      <rPr>
        <sz val="10.5"/>
        <color theme="1"/>
        <rFont val="ＭＳ 明朝"/>
        <family val="1"/>
        <charset val="128"/>
      </rPr>
      <t>同意・確認をしてチェック☑してください</t>
    </r>
    <r>
      <rPr>
        <sz val="10.5"/>
        <color theme="1"/>
        <rFont val="Century"/>
        <family val="1"/>
      </rPr>
      <t>)</t>
    </r>
  </si>
  <si>
    <t>③Ｊ－クレジット制度における各種申請に際し、本入会届に記載された以外の情報について、滋賀県が必要とする場合は提供することに同意します。</t>
  </si>
  <si>
    <t>⑤「びわ湖カーボンクレジット倶楽部」に登録する照明設備は、他の類似制度およびＪ－クレジット制度における他のプロジェクトのいずれにおいても登録していません。</t>
  </si>
  <si>
    <t>当該倶楽部入会の内容確認並びに同意の上、提出されていますか。</t>
    <rPh sb="0" eb="2">
      <t>トウガイ</t>
    </rPh>
    <rPh sb="2" eb="5">
      <t>クラブ</t>
    </rPh>
    <rPh sb="5" eb="7">
      <t>ニュウカイ</t>
    </rPh>
    <rPh sb="8" eb="10">
      <t>ナイヨウ</t>
    </rPh>
    <rPh sb="10" eb="12">
      <t>カクニン</t>
    </rPh>
    <rPh sb="12" eb="13">
      <t>ナラ</t>
    </rPh>
    <rPh sb="15" eb="17">
      <t>ドウイ</t>
    </rPh>
    <rPh sb="18" eb="19">
      <t>ウエ</t>
    </rPh>
    <rPh sb="20" eb="22">
      <t>テイシュツ</t>
    </rPh>
    <phoneticPr fontId="10"/>
  </si>
  <si>
    <t>令和　年　月　日</t>
    <rPh sb="0" eb="2">
      <t>レイワ</t>
    </rPh>
    <rPh sb="3" eb="4">
      <t>トシ</t>
    </rPh>
    <rPh sb="5" eb="6">
      <t>ツキ</t>
    </rPh>
    <rPh sb="7" eb="8">
      <t>ヒ</t>
    </rPh>
    <phoneticPr fontId="10"/>
  </si>
  <si>
    <t>　公益財団法人　滋賀県産業支援プラザ</t>
    <rPh sb="1" eb="3">
      <t>コウエキ</t>
    </rPh>
    <rPh sb="3" eb="5">
      <t>ザイダン</t>
    </rPh>
    <rPh sb="5" eb="7">
      <t>ホウジン</t>
    </rPh>
    <rPh sb="8" eb="11">
      <t>シガケン</t>
    </rPh>
    <rPh sb="11" eb="13">
      <t>サンギョウ</t>
    </rPh>
    <rPh sb="13" eb="15">
      <t>シエン</t>
    </rPh>
    <phoneticPr fontId="10"/>
  </si>
  <si>
    <t>条例第25条に該当する事業者（本事業の対象外となります。）</t>
    <rPh sb="0" eb="2">
      <t>ジョウレイ</t>
    </rPh>
    <rPh sb="2" eb="3">
      <t>ダイ</t>
    </rPh>
    <rPh sb="5" eb="6">
      <t>ジョウ</t>
    </rPh>
    <rPh sb="7" eb="9">
      <t>ガイトウ</t>
    </rPh>
    <rPh sb="11" eb="14">
      <t>ジギョウシャ</t>
    </rPh>
    <rPh sb="15" eb="16">
      <t>ホン</t>
    </rPh>
    <rPh sb="16" eb="18">
      <t>ジギョウ</t>
    </rPh>
    <rPh sb="19" eb="22">
      <t>タイショウガイ</t>
    </rPh>
    <phoneticPr fontId="10"/>
  </si>
  <si>
    <t>CO2ネットゼロ社会づくりの推進に関する条例における事業者行動計画との関係</t>
    <rPh sb="8" eb="10">
      <t>シャカイ</t>
    </rPh>
    <rPh sb="14" eb="16">
      <t>スイシン</t>
    </rPh>
    <rPh sb="17" eb="18">
      <t>カン</t>
    </rPh>
    <rPh sb="20" eb="22">
      <t>ジョウレイ</t>
    </rPh>
    <rPh sb="26" eb="29">
      <t>ジギョウシャ</t>
    </rPh>
    <rPh sb="29" eb="31">
      <t>コウドウ</t>
    </rPh>
    <rPh sb="31" eb="33">
      <t>ケイカク</t>
    </rPh>
    <rPh sb="35" eb="37">
      <t>カンケイ</t>
    </rPh>
    <phoneticPr fontId="10"/>
  </si>
  <si>
    <r>
      <t>④省電力の照明設備を導入することによる環境価値</t>
    </r>
    <r>
      <rPr>
        <sz val="10.5"/>
        <color theme="1"/>
        <rFont val="Century"/>
        <family val="1"/>
      </rPr>
      <t xml:space="preserve"> (</t>
    </r>
    <r>
      <rPr>
        <sz val="10.5"/>
        <color theme="1"/>
        <rFont val="ＭＳ 明朝"/>
        <family val="1"/>
        <charset val="128"/>
      </rPr>
      <t>温室効果ガス排出量の削減効果</t>
    </r>
    <r>
      <rPr>
        <sz val="10.5"/>
        <color theme="1"/>
        <rFont val="Century"/>
        <family val="1"/>
      </rPr>
      <t xml:space="preserve"> </t>
    </r>
    <r>
      <rPr>
        <sz val="10.5"/>
        <color theme="1"/>
        <rFont val="ＭＳ 明朝"/>
        <family val="1"/>
        <charset val="128"/>
      </rPr>
      <t>Ｊ－クレジット</t>
    </r>
    <r>
      <rPr>
        <sz val="10.5"/>
        <color theme="1"/>
        <rFont val="Century"/>
        <family val="1"/>
      </rPr>
      <t xml:space="preserve">) </t>
    </r>
    <r>
      <rPr>
        <sz val="10.5"/>
        <color theme="1"/>
        <rFont val="ＭＳ 明朝"/>
        <family val="1"/>
        <charset val="128"/>
      </rPr>
      <t>を滋賀県へ譲渡すること、その結果として譲渡した分につき「省電力の照明設備を導入することで温室効果ガス排出量を削減」したことを主張できなくなることに同意します。</t>
    </r>
    <phoneticPr fontId="10"/>
  </si>
  <si>
    <r>
      <t>⑥日本経済団体連合会におけるカーボンニュートラル行動計画への参加については以下の通りです</t>
    </r>
    <r>
      <rPr>
        <sz val="10.5"/>
        <color theme="1"/>
        <rFont val="Century"/>
        <family val="1"/>
      </rPr>
      <t xml:space="preserve"> </t>
    </r>
    <r>
      <rPr>
        <sz val="10.5"/>
        <color theme="1"/>
        <rFont val="ＭＳ 明朝"/>
        <family val="1"/>
        <charset val="128"/>
      </rPr>
      <t>。</t>
    </r>
    <phoneticPr fontId="10"/>
  </si>
  <si>
    <t>■LED照明設備導入前後の設備情報</t>
    <rPh sb="4" eb="6">
      <t>ショウメイ</t>
    </rPh>
    <rPh sb="6" eb="8">
      <t>セツビ</t>
    </rPh>
    <rPh sb="8" eb="10">
      <t>ドウニュウ</t>
    </rPh>
    <rPh sb="10" eb="12">
      <t>ゼンゴ</t>
    </rPh>
    <rPh sb="13" eb="15">
      <t>セツビ</t>
    </rPh>
    <rPh sb="15" eb="17">
      <t>ジョウホウ</t>
    </rPh>
    <phoneticPr fontId="66"/>
  </si>
  <si>
    <t>導入前</t>
    <rPh sb="0" eb="2">
      <t>ドウニュウ</t>
    </rPh>
    <rPh sb="2" eb="3">
      <t>マエ</t>
    </rPh>
    <phoneticPr fontId="20"/>
  </si>
  <si>
    <t>導入後</t>
    <rPh sb="0" eb="2">
      <t>ドウニュウ</t>
    </rPh>
    <rPh sb="2" eb="3">
      <t>ゴ</t>
    </rPh>
    <phoneticPr fontId="20"/>
  </si>
  <si>
    <t>メーカー</t>
    <phoneticPr fontId="20"/>
  </si>
  <si>
    <t>型番</t>
    <phoneticPr fontId="20"/>
  </si>
  <si>
    <t>1本あたりの
消費電力（W）</t>
    <rPh sb="1" eb="2">
      <t>ホン</t>
    </rPh>
    <rPh sb="7" eb="9">
      <t>ショウヒ</t>
    </rPh>
    <rPh sb="9" eb="11">
      <t>デンリョク</t>
    </rPh>
    <phoneticPr fontId="20"/>
  </si>
  <si>
    <t>導入時期
（設置完了日）</t>
    <rPh sb="0" eb="2">
      <t>ドウニュウ</t>
    </rPh>
    <rPh sb="2" eb="4">
      <t>ジキ</t>
    </rPh>
    <rPh sb="6" eb="8">
      <t>セッチ</t>
    </rPh>
    <rPh sb="8" eb="10">
      <t>カンリョウ</t>
    </rPh>
    <rPh sb="10" eb="11">
      <t>ニチ</t>
    </rPh>
    <rPh sb="11" eb="12">
      <t>ホンジツ</t>
    </rPh>
    <phoneticPr fontId="20"/>
  </si>
  <si>
    <t>導入前1年間の
平均電力単価
（円/kWh）</t>
    <phoneticPr fontId="66"/>
  </si>
  <si>
    <t>１本あたりの
消費電力（W）</t>
    <rPh sb="1" eb="2">
      <t>ホン</t>
    </rPh>
    <rPh sb="7" eb="9">
      <t>ショウヒ</t>
    </rPh>
    <rPh sb="9" eb="11">
      <t>デンリョク</t>
    </rPh>
    <phoneticPr fontId="20"/>
  </si>
  <si>
    <t>導入後の
電力単価
（円/kWh)</t>
    <rPh sb="0" eb="2">
      <t>ドウニュウ</t>
    </rPh>
    <phoneticPr fontId="66"/>
  </si>
  <si>
    <t>P社</t>
    <rPh sb="1" eb="2">
      <t>シャ</t>
    </rPh>
    <phoneticPr fontId="66"/>
  </si>
  <si>
    <t>AAA-220</t>
    <phoneticPr fontId="66"/>
  </si>
  <si>
    <t>M社</t>
    <rPh sb="1" eb="2">
      <t>シャ</t>
    </rPh>
    <phoneticPr fontId="66"/>
  </si>
  <si>
    <t>FSA○○○</t>
    <phoneticPr fontId="66"/>
  </si>
  <si>
    <t>A社</t>
    <rPh sb="1" eb="2">
      <t>シャ</t>
    </rPh>
    <phoneticPr fontId="66"/>
  </si>
  <si>
    <t>BBB-330</t>
    <phoneticPr fontId="66"/>
  </si>
  <si>
    <t>FSB○○○</t>
    <phoneticPr fontId="66"/>
  </si>
  <si>
    <t>CCC-440</t>
    <phoneticPr fontId="66"/>
  </si>
  <si>
    <t>FSC○○○</t>
    <phoneticPr fontId="66"/>
  </si>
  <si>
    <t>庇</t>
    <rPh sb="0" eb="1">
      <t>ヒサシ</t>
    </rPh>
    <phoneticPr fontId="66"/>
  </si>
  <si>
    <t>DDD-550</t>
    <phoneticPr fontId="66"/>
  </si>
  <si>
    <t>FSD○○○</t>
    <phoneticPr fontId="66"/>
  </si>
  <si>
    <t>消費税</t>
    <rPh sb="0" eb="3">
      <t>ショウヒゼイ</t>
    </rPh>
    <phoneticPr fontId="10"/>
  </si>
  <si>
    <t>補助上限額</t>
    <rPh sb="0" eb="2">
      <t>ホジョ</t>
    </rPh>
    <rPh sb="2" eb="5">
      <t>ジョウゲンガク</t>
    </rPh>
    <phoneticPr fontId="10"/>
  </si>
  <si>
    <t>補助対象経費の１／３（千円未満切り捨て）</t>
    <rPh sb="0" eb="2">
      <t>ホジョ</t>
    </rPh>
    <rPh sb="2" eb="4">
      <t>タイショウ</t>
    </rPh>
    <rPh sb="4" eb="6">
      <t>ケイヒ</t>
    </rPh>
    <rPh sb="11" eb="15">
      <t>センエンミマン</t>
    </rPh>
    <rPh sb="15" eb="16">
      <t>キ</t>
    </rPh>
    <rPh sb="17" eb="18">
      <t>ス</t>
    </rPh>
    <phoneticPr fontId="10"/>
  </si>
  <si>
    <t>削減量による金額（千円未満切り捨て）</t>
    <rPh sb="0" eb="3">
      <t>サクゲンリョウ</t>
    </rPh>
    <rPh sb="6" eb="8">
      <t>キンガク</t>
    </rPh>
    <phoneticPr fontId="10"/>
  </si>
  <si>
    <t>金額</t>
    <rPh sb="0" eb="2">
      <t>キンガク</t>
    </rPh>
    <phoneticPr fontId="10"/>
  </si>
  <si>
    <t>※</t>
    <phoneticPr fontId="10"/>
  </si>
  <si>
    <t>①</t>
    <phoneticPr fontId="10"/>
  </si>
  <si>
    <t>②</t>
    <phoneticPr fontId="10"/>
  </si>
  <si>
    <t>③</t>
    <phoneticPr fontId="10"/>
  </si>
  <si>
    <t>①「削減量による金額」については「３＞事業の効果＞補助事業による削減量（Ｂ）」から反映されます。</t>
    <rPh sb="2" eb="5">
      <t>サクゲンリョウ</t>
    </rPh>
    <rPh sb="8" eb="10">
      <t>キンガク</t>
    </rPh>
    <rPh sb="19" eb="21">
      <t>ジギョウ</t>
    </rPh>
    <rPh sb="22" eb="24">
      <t>コウカ</t>
    </rPh>
    <rPh sb="25" eb="27">
      <t>ホジョ</t>
    </rPh>
    <rPh sb="27" eb="29">
      <t>ジギョウ</t>
    </rPh>
    <rPh sb="32" eb="34">
      <t>サクゲン</t>
    </rPh>
    <rPh sb="34" eb="35">
      <t>リョウ</t>
    </rPh>
    <rPh sb="41" eb="43">
      <t>ハンエイ</t>
    </rPh>
    <phoneticPr fontId="10"/>
  </si>
  <si>
    <t>②「補助対象経費の１／３」については「4＞収支予算＞支出＞うち補助対象経費　計」から反映されます。</t>
    <rPh sb="21" eb="25">
      <t>シュウシヨサン</t>
    </rPh>
    <rPh sb="26" eb="28">
      <t>シシュツ</t>
    </rPh>
    <rPh sb="31" eb="37">
      <t>ホジョタイショウケイヒ</t>
    </rPh>
    <rPh sb="38" eb="39">
      <t>ケイ</t>
    </rPh>
    <rPh sb="42" eb="44">
      <t>ハンエイ</t>
    </rPh>
    <phoneticPr fontId="10"/>
  </si>
  <si>
    <t>滋賀県が発行したものですか。</t>
    <rPh sb="0" eb="3">
      <t>シガケン</t>
    </rPh>
    <rPh sb="4" eb="6">
      <t>ハッコウ</t>
    </rPh>
    <phoneticPr fontId="10"/>
  </si>
  <si>
    <t>法人名／氏　名</t>
    <phoneticPr fontId="10"/>
  </si>
  <si>
    <t>←</t>
    <phoneticPr fontId="10"/>
  </si>
  <si>
    <t>「工事の完了」「事業費用の支払い（全額）完了」のうち、日付が後のもの</t>
    <rPh sb="1" eb="3">
      <t>コウジ</t>
    </rPh>
    <rPh sb="4" eb="6">
      <t>カンリョウ</t>
    </rPh>
    <rPh sb="8" eb="12">
      <t>ジギョウヒヨウ</t>
    </rPh>
    <rPh sb="13" eb="15">
      <t>シハラ</t>
    </rPh>
    <rPh sb="17" eb="19">
      <t>ゼンガク</t>
    </rPh>
    <rPh sb="20" eb="22">
      <t>カンリョウ</t>
    </rPh>
    <rPh sb="27" eb="29">
      <t>ヒヅケ</t>
    </rPh>
    <rPh sb="30" eb="31">
      <t>アト</t>
    </rPh>
    <phoneticPr fontId="10"/>
  </si>
  <si>
    <t>施工業者が２社以上ある場合は、その中で最も後のもの</t>
    <rPh sb="0" eb="4">
      <t>セコウギョウシャ</t>
    </rPh>
    <rPh sb="6" eb="7">
      <t>シャ</t>
    </rPh>
    <rPh sb="7" eb="9">
      <t>イジョウ</t>
    </rPh>
    <rPh sb="11" eb="13">
      <t>バアイ</t>
    </rPh>
    <rPh sb="17" eb="18">
      <t>ナカ</t>
    </rPh>
    <rPh sb="19" eb="20">
      <t>モット</t>
    </rPh>
    <rPh sb="21" eb="22">
      <t>アト</t>
    </rPh>
    <phoneticPr fontId="10"/>
  </si>
  <si>
    <t>　　　　　　その他（　　　　　　　　　　　　　　　　　　　　　　　　　　　　　　）</t>
    <rPh sb="8" eb="9">
      <t>タ</t>
    </rPh>
    <phoneticPr fontId="10"/>
  </si>
  <si>
    <t>補助金額 (①～③のうち最も額が低いもの)</t>
    <rPh sb="0" eb="4">
      <t>ホジョキンガク</t>
    </rPh>
    <phoneticPr fontId="10"/>
  </si>
  <si>
    <t>区分</t>
    <rPh sb="0" eb="2">
      <t>クブン</t>
    </rPh>
    <phoneticPr fontId="10"/>
  </si>
  <si>
    <t>補助額上限</t>
    <rPh sb="0" eb="2">
      <t>ホジョ</t>
    </rPh>
    <rPh sb="2" eb="3">
      <t>ガク</t>
    </rPh>
    <rPh sb="3" eb="5">
      <t>ジョウゲン</t>
    </rPh>
    <phoneticPr fontId="10"/>
  </si>
  <si>
    <t>補助上限額</t>
    <rPh sb="0" eb="2">
      <t>ホジョ</t>
    </rPh>
    <rPh sb="2" eb="4">
      <t>ジョウゲン</t>
    </rPh>
    <rPh sb="4" eb="5">
      <t>ガク</t>
    </rPh>
    <phoneticPr fontId="10"/>
  </si>
  <si>
    <t>太陽光発電設備（単独）</t>
    <rPh sb="0" eb="3">
      <t>タイヨウコウ</t>
    </rPh>
    <rPh sb="3" eb="7">
      <t>ハツデンセツビ</t>
    </rPh>
    <rPh sb="8" eb="10">
      <t>タンドク</t>
    </rPh>
    <phoneticPr fontId="10"/>
  </si>
  <si>
    <t>太陽光(既設) ＋ 蓄電池併設</t>
    <rPh sb="0" eb="3">
      <t>タイヨウコウ</t>
    </rPh>
    <rPh sb="4" eb="6">
      <t>キセツ</t>
    </rPh>
    <rPh sb="10" eb="13">
      <t>チクデンチ</t>
    </rPh>
    <rPh sb="13" eb="15">
      <t>ヘイセツ</t>
    </rPh>
    <phoneticPr fontId="10"/>
  </si>
  <si>
    <t>太陽光(新設) ＋ 蓄電池併設</t>
    <rPh sb="0" eb="3">
      <t>タイヨウコウ</t>
    </rPh>
    <rPh sb="4" eb="6">
      <t>シンセツ</t>
    </rPh>
    <rPh sb="10" eb="13">
      <t>チクデンチ</t>
    </rPh>
    <rPh sb="13" eb="15">
      <t>ヘイセツ</t>
    </rPh>
    <phoneticPr fontId="10"/>
  </si>
  <si>
    <t>太陽光(新設) ＋ 蓄電池併設（指定避難所）</t>
    <rPh sb="0" eb="3">
      <t>タイヨウコウ</t>
    </rPh>
    <rPh sb="4" eb="6">
      <t>シンセツ</t>
    </rPh>
    <rPh sb="10" eb="13">
      <t>チクデンチ</t>
    </rPh>
    <rPh sb="13" eb="15">
      <t>ヘイセツ</t>
    </rPh>
    <rPh sb="16" eb="21">
      <t>シテイヒナンジョ</t>
    </rPh>
    <phoneticPr fontId="10"/>
  </si>
  <si>
    <t>太陽光(既設) ＋ 蓄電池併設（指定避難所）</t>
    <rPh sb="0" eb="3">
      <t>タイヨウコウ</t>
    </rPh>
    <rPh sb="4" eb="6">
      <t>キセツ</t>
    </rPh>
    <rPh sb="10" eb="13">
      <t>チクデンチ</t>
    </rPh>
    <rPh sb="13" eb="15">
      <t>ヘイセツ</t>
    </rPh>
    <rPh sb="16" eb="21">
      <t>シテイヒナンジョ</t>
    </rPh>
    <phoneticPr fontId="10"/>
  </si>
  <si>
    <t>係数</t>
    <rPh sb="0" eb="2">
      <t>ケイスウ</t>
    </rPh>
    <phoneticPr fontId="10"/>
  </si>
  <si>
    <t>風力発電</t>
    <rPh sb="0" eb="4">
      <t>フウリョクハツデン</t>
    </rPh>
    <phoneticPr fontId="10"/>
  </si>
  <si>
    <t>小水力発電、バイオマス発電</t>
    <rPh sb="0" eb="5">
      <t>ショウスイリョクハツデン</t>
    </rPh>
    <rPh sb="11" eb="13">
      <t>ハツデン</t>
    </rPh>
    <phoneticPr fontId="10"/>
  </si>
  <si>
    <t>※既設太陽光発電設備において、パワーコンディショナーに自立出力機能がなく、</t>
    <phoneticPr fontId="10"/>
  </si>
  <si>
    <t xml:space="preserve">  自立出力付きのパワーコンディショナーに更新し、蓄電池を導入する場合は「既設」を選択</t>
    <phoneticPr fontId="10"/>
  </si>
  <si>
    <r>
      <rPr>
        <sz val="10"/>
        <rFont val="ＭＳ ゴシック"/>
        <family val="3"/>
        <charset val="128"/>
      </rPr>
      <t>区分</t>
    </r>
    <r>
      <rPr>
        <sz val="11"/>
        <rFont val="ＭＳ ゴシック"/>
        <family val="3"/>
        <charset val="128"/>
      </rPr>
      <t/>
    </r>
    <rPh sb="0" eb="2">
      <t>クブン</t>
    </rPh>
    <phoneticPr fontId="10"/>
  </si>
  <si>
    <t>太陽光発電（単独）</t>
    <rPh sb="0" eb="2">
      <t>タイヨウ</t>
    </rPh>
    <rPh sb="2" eb="3">
      <t>コウ</t>
    </rPh>
    <rPh sb="3" eb="5">
      <t>ハツデン</t>
    </rPh>
    <rPh sb="6" eb="8">
      <t>タンドク</t>
    </rPh>
    <phoneticPr fontId="10"/>
  </si>
  <si>
    <t>数量/単位</t>
    <rPh sb="0" eb="2">
      <t>スウリョウ</t>
    </rPh>
    <rPh sb="3" eb="5">
      <t>タンイ</t>
    </rPh>
    <phoneticPr fontId="10"/>
  </si>
  <si>
    <t>台</t>
    <rPh sb="0" eb="1">
      <t>ダイ</t>
    </rPh>
    <phoneticPr fontId="10"/>
  </si>
  <si>
    <t>（銀行番号：</t>
    <rPh sb="1" eb="5">
      <t>ギンコウバンゴウ</t>
    </rPh>
    <phoneticPr fontId="10"/>
  </si>
  <si>
    <t>）</t>
    <phoneticPr fontId="10"/>
  </si>
  <si>
    <t>（支店番号：</t>
    <rPh sb="1" eb="5">
      <t>シテンバンゴウ</t>
    </rPh>
    <phoneticPr fontId="10"/>
  </si>
  <si>
    <t>（銀行番号：</t>
    <rPh sb="1" eb="3">
      <t>ギンコウ</t>
    </rPh>
    <rPh sb="3" eb="5">
      <t>バンゴウ</t>
    </rPh>
    <phoneticPr fontId="10"/>
  </si>
  <si>
    <t>ｋＷｈ／年
※根拠資料を添付</t>
    <phoneticPr fontId="10"/>
  </si>
  <si>
    <t>／</t>
    <phoneticPr fontId="10"/>
  </si>
  <si>
    <t>×</t>
    <phoneticPr fontId="10"/>
  </si>
  <si>
    <t>←年間3,600kWh以上の自家消費が必要</t>
    <phoneticPr fontId="10"/>
  </si>
  <si>
    <t>←50％以上の自家消費が必要</t>
    <rPh sb="4" eb="6">
      <t>イジョウ</t>
    </rPh>
    <rPh sb="7" eb="9">
      <t>ジカ</t>
    </rPh>
    <phoneticPr fontId="10"/>
  </si>
  <si>
    <t>補助対象外となる経費（消費税、設計費、事務費、処分費等）は区別されていますか。</t>
    <phoneticPr fontId="10"/>
  </si>
  <si>
    <t>経費の内訳が数量×単価で記載され、「⼀式」などとなっていませんか。</t>
    <phoneticPr fontId="10"/>
  </si>
  <si>
    <t>（導入した設備名、数量を記載）</t>
    <rPh sb="1" eb="3">
      <t>ドウニュウ</t>
    </rPh>
    <rPh sb="5" eb="7">
      <t>セツビ</t>
    </rPh>
    <rPh sb="7" eb="8">
      <t>メイ</t>
    </rPh>
    <rPh sb="9" eb="11">
      <t>スウリョウ</t>
    </rPh>
    <rPh sb="12" eb="14">
      <t>キサイ</t>
    </rPh>
    <phoneticPr fontId="10"/>
  </si>
  <si>
    <r>
      <t>（導入した設備名（型番）、数量</t>
    </r>
    <r>
      <rPr>
        <strike/>
        <sz val="11"/>
        <rFont val="ＭＳ ゴシック"/>
        <family val="3"/>
        <charset val="128"/>
      </rPr>
      <t>等</t>
    </r>
    <r>
      <rPr>
        <sz val="11"/>
        <rFont val="ＭＳ ゴシック"/>
        <family val="3"/>
        <charset val="128"/>
      </rPr>
      <t>）</t>
    </r>
    <rPh sb="1" eb="3">
      <t>ドウニュウ</t>
    </rPh>
    <rPh sb="5" eb="7">
      <t>セツビ</t>
    </rPh>
    <rPh sb="7" eb="8">
      <t>メイ</t>
    </rPh>
    <rPh sb="9" eb="11">
      <t>カタバン</t>
    </rPh>
    <rPh sb="13" eb="15">
      <t>スウリョウ</t>
    </rPh>
    <rPh sb="15" eb="16">
      <t>トウ</t>
    </rPh>
    <phoneticPr fontId="10"/>
  </si>
  <si>
    <t xml:space="preserve"> </t>
    <phoneticPr fontId="66"/>
  </si>
  <si>
    <t>　</t>
    <phoneticPr fontId="66"/>
  </si>
  <si>
    <t>更新後本数計：</t>
    <rPh sb="0" eb="3">
      <t>コウシンゴ</t>
    </rPh>
    <rPh sb="3" eb="5">
      <t>ホンスウ</t>
    </rPh>
    <rPh sb="5" eb="6">
      <t>ケイ</t>
    </rPh>
    <phoneticPr fontId="66"/>
  </si>
  <si>
    <t>更新前本数計：</t>
    <rPh sb="0" eb="3">
      <t>コウシンマエ</t>
    </rPh>
    <rPh sb="3" eb="5">
      <t>ホンスウ</t>
    </rPh>
    <rPh sb="5" eb="6">
      <t>ケイ</t>
    </rPh>
    <phoneticPr fontId="66"/>
  </si>
  <si>
    <t>導入時期
（設置完了 予定日）
※５</t>
    <rPh sb="0" eb="2">
      <t>ドウニュウ</t>
    </rPh>
    <rPh sb="2" eb="4">
      <t>ジキ</t>
    </rPh>
    <rPh sb="6" eb="8">
      <t>セッチ</t>
    </rPh>
    <rPh sb="8" eb="10">
      <t>カンリョウ</t>
    </rPh>
    <rPh sb="11" eb="13">
      <t>ヨテイ</t>
    </rPh>
    <rPh sb="13" eb="14">
      <t>ニチ</t>
    </rPh>
    <rPh sb="14" eb="15">
      <t>ホンジツ</t>
    </rPh>
    <phoneticPr fontId="66"/>
  </si>
  <si>
    <t>本数
（本）</t>
    <phoneticPr fontId="20"/>
  </si>
  <si>
    <t>１本あたりの
全光束（lm）
※４</t>
    <phoneticPr fontId="20"/>
  </si>
  <si>
    <t>型番
※３</t>
    <phoneticPr fontId="20"/>
  </si>
  <si>
    <t>本数
（本）</t>
    <rPh sb="0" eb="2">
      <t>ホンスウ</t>
    </rPh>
    <rPh sb="4" eb="5">
      <t>ホン</t>
    </rPh>
    <phoneticPr fontId="20"/>
  </si>
  <si>
    <t>事業に要する費用
（円、消費税込み）
※６</t>
    <rPh sb="0" eb="2">
      <t>ジギョウ</t>
    </rPh>
    <rPh sb="3" eb="4">
      <t>ヨウ</t>
    </rPh>
    <rPh sb="6" eb="8">
      <t>ヒヨウ</t>
    </rPh>
    <rPh sb="12" eb="15">
      <t>ショウヒゼイ</t>
    </rPh>
    <rPh sb="15" eb="16">
      <t>コ</t>
    </rPh>
    <phoneticPr fontId="66"/>
  </si>
  <si>
    <t>設置場所
※２</t>
    <rPh sb="0" eb="2">
      <t>セッチ</t>
    </rPh>
    <rPh sb="2" eb="4">
      <t>バショ</t>
    </rPh>
    <phoneticPr fontId="66"/>
  </si>
  <si>
    <t>階数</t>
    <rPh sb="0" eb="2">
      <t>カイスウ</t>
    </rPh>
    <phoneticPr fontId="66"/>
  </si>
  <si>
    <t>No.</t>
    <phoneticPr fontId="20"/>
  </si>
  <si>
    <t>行が足りない場合は、適宜行を追加してください。</t>
    <rPh sb="0" eb="1">
      <t>ギョウ</t>
    </rPh>
    <rPh sb="2" eb="3">
      <t>タ</t>
    </rPh>
    <rPh sb="6" eb="8">
      <t>バアイ</t>
    </rPh>
    <rPh sb="10" eb="12">
      <t>テキギ</t>
    </rPh>
    <rPh sb="12" eb="13">
      <t>ギョウ</t>
    </rPh>
    <rPh sb="14" eb="16">
      <t>ツイカ</t>
    </rPh>
    <phoneticPr fontId="66"/>
  </si>
  <si>
    <t>※７</t>
  </si>
  <si>
    <t>本工事・付帯工事・処分費等の費用合計に消費税を加えたもの</t>
    <rPh sb="0" eb="3">
      <t>ホンコウジ</t>
    </rPh>
    <rPh sb="4" eb="6">
      <t>フタイ</t>
    </rPh>
    <rPh sb="6" eb="8">
      <t>コウジ</t>
    </rPh>
    <rPh sb="9" eb="12">
      <t>ショブンヒ</t>
    </rPh>
    <rPh sb="12" eb="13">
      <t>トウ</t>
    </rPh>
    <rPh sb="14" eb="16">
      <t>ヒヨウ</t>
    </rPh>
    <rPh sb="16" eb="18">
      <t>ゴウケイ</t>
    </rPh>
    <rPh sb="19" eb="22">
      <t>ショウヒゼイ</t>
    </rPh>
    <rPh sb="23" eb="24">
      <t>クワ</t>
    </rPh>
    <phoneticPr fontId="66"/>
  </si>
  <si>
    <t>※６</t>
  </si>
  <si>
    <t>※1</t>
    <phoneticPr fontId="66"/>
  </si>
  <si>
    <t>取付完了予定日を入力</t>
    <rPh sb="0" eb="2">
      <t>トリツケ</t>
    </rPh>
    <rPh sb="2" eb="4">
      <t>カンリョウ</t>
    </rPh>
    <rPh sb="4" eb="7">
      <t>ヨテイビ</t>
    </rPh>
    <rPh sb="8" eb="10">
      <t>ニュウリョク</t>
    </rPh>
    <phoneticPr fontId="66"/>
  </si>
  <si>
    <t>※５</t>
  </si>
  <si>
    <t>滋賀県大津市打出浜2-1</t>
    <rPh sb="0" eb="2">
      <t>シガ</t>
    </rPh>
    <rPh sb="2" eb="3">
      <t>ケン</t>
    </rPh>
    <rPh sb="3" eb="5">
      <t>オオツ</t>
    </rPh>
    <rPh sb="5" eb="6">
      <t>シ</t>
    </rPh>
    <rPh sb="6" eb="9">
      <t>ウチデハマ</t>
    </rPh>
    <phoneticPr fontId="66"/>
  </si>
  <si>
    <t>ルーメン（ｌｍ）とは光の明るさを表す単位</t>
    <phoneticPr fontId="66"/>
  </si>
  <si>
    <t>※４</t>
  </si>
  <si>
    <t>520-0806</t>
    <phoneticPr fontId="66"/>
  </si>
  <si>
    <t>〒</t>
    <phoneticPr fontId="66"/>
  </si>
  <si>
    <t xml:space="preserve">■設置場所住所 </t>
    <phoneticPr fontId="66"/>
  </si>
  <si>
    <t>契約書や保証書等に記載されているとおりにご記入ください。</t>
    <phoneticPr fontId="66"/>
  </si>
  <si>
    <t>※３</t>
  </si>
  <si>
    <t>設置場所は、フロアの中で場所を特定させる言葉をご記入ください。（北側フロア、給湯室、外灯等）</t>
    <phoneticPr fontId="66"/>
  </si>
  <si>
    <t>※２</t>
  </si>
  <si>
    <t>■入会事業者名</t>
    <rPh sb="1" eb="3">
      <t>ニュウカイ</t>
    </rPh>
    <rPh sb="3" eb="6">
      <t>ジギョウシャ</t>
    </rPh>
    <rPh sb="6" eb="7">
      <t>メイ</t>
    </rPh>
    <phoneticPr fontId="66"/>
  </si>
  <si>
    <t>滋賀県大津市打出浜2-1</t>
    <rPh sb="0" eb="3">
      <t>シガケン</t>
    </rPh>
    <phoneticPr fontId="66"/>
  </si>
  <si>
    <t>→</t>
    <phoneticPr fontId="66"/>
  </si>
  <si>
    <t>滋賀県大津市打出浜２番地１号</t>
    <rPh sb="0" eb="3">
      <t>シガケン</t>
    </rPh>
    <rPh sb="3" eb="6">
      <t>オオツシ</t>
    </rPh>
    <rPh sb="6" eb="9">
      <t>ウチデハマ</t>
    </rPh>
    <rPh sb="10" eb="12">
      <t>バンチ</t>
    </rPh>
    <rPh sb="13" eb="14">
      <t>ゴウ</t>
    </rPh>
    <phoneticPr fontId="66"/>
  </si>
  <si>
    <t>例）</t>
    <rPh sb="0" eb="1">
      <t>レイ</t>
    </rPh>
    <phoneticPr fontId="66"/>
  </si>
  <si>
    <t>申請者住所ではなく、工事を実施する場所をご記入ください。丁目、番地は、半角のハイフンを使用してください。</t>
    <phoneticPr fontId="66"/>
  </si>
  <si>
    <t>※１</t>
    <phoneticPr fontId="66"/>
  </si>
  <si>
    <t>　※「びわ湖カーボンクレジット倶楽部」に関する事項</t>
  </si>
  <si>
    <t>LED照明設備を導入する方のみ記載してください。</t>
    <rPh sb="3" eb="5">
      <t>ショウメイ</t>
    </rPh>
    <rPh sb="5" eb="7">
      <t>セツビ</t>
    </rPh>
    <rPh sb="8" eb="10">
      <t>ドウニュウ</t>
    </rPh>
    <rPh sb="12" eb="13">
      <t>カタ</t>
    </rPh>
    <rPh sb="15" eb="17">
      <t>キサイ</t>
    </rPh>
    <phoneticPr fontId="66"/>
  </si>
  <si>
    <t>※６　例</t>
    <rPh sb="3" eb="4">
      <t>レイ</t>
    </rPh>
    <phoneticPr fontId="66"/>
  </si>
  <si>
    <t>1</t>
    <phoneticPr fontId="66"/>
  </si>
  <si>
    <t>倉庫</t>
    <rPh sb="0" eb="2">
      <t>ソウコ</t>
    </rPh>
    <phoneticPr fontId="66"/>
  </si>
  <si>
    <t>会議室</t>
    <rPh sb="0" eb="3">
      <t>カイギシツ</t>
    </rPh>
    <phoneticPr fontId="66"/>
  </si>
  <si>
    <t>2</t>
    <phoneticPr fontId="66"/>
  </si>
  <si>
    <t>事務室</t>
    <rPh sb="0" eb="2">
      <t>ジム</t>
    </rPh>
    <rPh sb="2" eb="3">
      <t>シツ</t>
    </rPh>
    <phoneticPr fontId="66"/>
  </si>
  <si>
    <t>本工事・付帯工事・処分費等の費用合計に消費税を加えたもの　（下記例参照）</t>
    <rPh sb="0" eb="3">
      <t>ホンコウジ</t>
    </rPh>
    <rPh sb="4" eb="6">
      <t>フタイ</t>
    </rPh>
    <rPh sb="6" eb="8">
      <t>コウジ</t>
    </rPh>
    <rPh sb="9" eb="12">
      <t>ショブンヒ</t>
    </rPh>
    <rPh sb="12" eb="13">
      <t>トウ</t>
    </rPh>
    <rPh sb="14" eb="16">
      <t>ヒヨウ</t>
    </rPh>
    <rPh sb="16" eb="18">
      <t>ゴウケイ</t>
    </rPh>
    <rPh sb="19" eb="22">
      <t>ショウヒゼイ</t>
    </rPh>
    <rPh sb="23" eb="24">
      <t>クワ</t>
    </rPh>
    <rPh sb="30" eb="32">
      <t>カキ</t>
    </rPh>
    <rPh sb="32" eb="33">
      <t>レイ</t>
    </rPh>
    <rPh sb="33" eb="35">
      <t>サンショウ</t>
    </rPh>
    <phoneticPr fontId="66"/>
  </si>
  <si>
    <t>シート名称</t>
    <rPh sb="3" eb="5">
      <t>メイショウ</t>
    </rPh>
    <phoneticPr fontId="66"/>
  </si>
  <si>
    <t>備考</t>
    <rPh sb="0" eb="2">
      <t>ビコウ</t>
    </rPh>
    <phoneticPr fontId="66"/>
  </si>
  <si>
    <t>必須</t>
    <rPh sb="0" eb="2">
      <t>ヒッス</t>
    </rPh>
    <phoneticPr fontId="66"/>
  </si>
  <si>
    <t>1-1（省エネ）</t>
    <phoneticPr fontId="66"/>
  </si>
  <si>
    <t>１つ以上を選択して提出</t>
    <rPh sb="2" eb="4">
      <t>イジョウ</t>
    </rPh>
    <rPh sb="5" eb="7">
      <t>センタク</t>
    </rPh>
    <rPh sb="9" eb="11">
      <t>テイシュツ</t>
    </rPh>
    <phoneticPr fontId="66"/>
  </si>
  <si>
    <t>1-1（発電）</t>
    <phoneticPr fontId="66"/>
  </si>
  <si>
    <t>1-1（自動車+V2H）</t>
    <phoneticPr fontId="66"/>
  </si>
  <si>
    <t>1-1（蓄電池単体）</t>
    <phoneticPr fontId="66"/>
  </si>
  <si>
    <t>1-1（熱利用）</t>
    <phoneticPr fontId="66"/>
  </si>
  <si>
    <t>1-1（燃料製造）</t>
    <phoneticPr fontId="66"/>
  </si>
  <si>
    <t>1-1（革新的）</t>
    <phoneticPr fontId="66"/>
  </si>
  <si>
    <t>交付申請</t>
    <rPh sb="0" eb="4">
      <t>コウフシンセイ</t>
    </rPh>
    <phoneticPr fontId="66"/>
  </si>
  <si>
    <t>ｸﾚｼﾞｯﾄ入会届</t>
    <rPh sb="6" eb="8">
      <t>ニュウカイ</t>
    </rPh>
    <rPh sb="8" eb="9">
      <t>トドケ</t>
    </rPh>
    <phoneticPr fontId="66"/>
  </si>
  <si>
    <t>1-2（LED）</t>
    <phoneticPr fontId="66"/>
  </si>
  <si>
    <t>1-2（LED）記入例</t>
    <rPh sb="8" eb="11">
      <t>キニュウレイ</t>
    </rPh>
    <phoneticPr fontId="66"/>
  </si>
  <si>
    <t>実績報告</t>
    <rPh sb="0" eb="4">
      <t>ジッセキホウコク</t>
    </rPh>
    <phoneticPr fontId="66"/>
  </si>
  <si>
    <t>6_実績報告書</t>
    <phoneticPr fontId="66"/>
  </si>
  <si>
    <t>6-1事業報告（省エネ）</t>
    <phoneticPr fontId="66"/>
  </si>
  <si>
    <t>6-1事業報告（再エネ）</t>
    <phoneticPr fontId="66"/>
  </si>
  <si>
    <t>6-2工事証明書</t>
    <phoneticPr fontId="66"/>
  </si>
  <si>
    <t>効果報告</t>
    <rPh sb="0" eb="4">
      <t>コウカホウコク</t>
    </rPh>
    <phoneticPr fontId="66"/>
  </si>
  <si>
    <t>8_効果報告（省エネ）</t>
    <phoneticPr fontId="66"/>
  </si>
  <si>
    <t>8_効果報告（再エネ）</t>
    <phoneticPr fontId="66"/>
  </si>
  <si>
    <t>9_財産管理台帳</t>
    <phoneticPr fontId="66"/>
  </si>
  <si>
    <t>1-1（V2H）</t>
    <phoneticPr fontId="66"/>
  </si>
  <si>
    <t>の列は入力値が四捨五入されます</t>
    <rPh sb="1" eb="2">
      <t>レツ</t>
    </rPh>
    <rPh sb="3" eb="6">
      <t>ニュウリョクチ</t>
    </rPh>
    <rPh sb="7" eb="11">
      <t>シシャゴニュウ</t>
    </rPh>
    <phoneticPr fontId="10"/>
  </si>
  <si>
    <t>（他シートより引用の為入力不要）</t>
    <rPh sb="1" eb="2">
      <t>タ</t>
    </rPh>
    <rPh sb="7" eb="9">
      <t>インヨウ</t>
    </rPh>
    <rPh sb="10" eb="11">
      <t>タメ</t>
    </rPh>
    <rPh sb="11" eb="15">
      <t>ニュウリョクフヨウ</t>
    </rPh>
    <phoneticPr fontId="10"/>
  </si>
  <si>
    <t>←</t>
    <phoneticPr fontId="10"/>
  </si>
  <si>
    <t>月日のみ入力</t>
    <rPh sb="0" eb="1">
      <t>ツキ</t>
    </rPh>
    <rPh sb="1" eb="2">
      <t>ヒ</t>
    </rPh>
    <rPh sb="4" eb="6">
      <t>ニュウリョク</t>
    </rPh>
    <phoneticPr fontId="10"/>
  </si>
  <si>
    <t>（発電設備の場合）発電量の50％以上かつ3,600kWh/年が自家消費されていますか。</t>
    <rPh sb="1" eb="3">
      <t>ハツデン</t>
    </rPh>
    <rPh sb="3" eb="5">
      <t>セツビ</t>
    </rPh>
    <rPh sb="6" eb="8">
      <t>バアイ</t>
    </rPh>
    <rPh sb="9" eb="12">
      <t>ハツデンリョウ</t>
    </rPh>
    <rPh sb="16" eb="18">
      <t>イジョウ</t>
    </rPh>
    <rPh sb="29" eb="30">
      <t>ネン</t>
    </rPh>
    <rPh sb="31" eb="35">
      <t>ジカショウヒ</t>
    </rPh>
    <phoneticPr fontId="10"/>
  </si>
  <si>
    <t>書類送付先
住所</t>
    <rPh sb="0" eb="2">
      <t>ショルイ</t>
    </rPh>
    <rPh sb="2" eb="5">
      <t>ソウフサキ</t>
    </rPh>
    <rPh sb="6" eb="8">
      <t>ジュウショ</t>
    </rPh>
    <phoneticPr fontId="10"/>
  </si>
  <si>
    <t>滋賀県税の納税証明書（未納がないことの証明）</t>
    <rPh sb="0" eb="2">
      <t>シガ</t>
    </rPh>
    <rPh sb="2" eb="3">
      <t>ケン</t>
    </rPh>
    <rPh sb="3" eb="4">
      <t>ゼイ</t>
    </rPh>
    <rPh sb="5" eb="7">
      <t>ノウゼイ</t>
    </rPh>
    <rPh sb="7" eb="10">
      <t>ショウメイショ</t>
    </rPh>
    <rPh sb="11" eb="13">
      <t>ミノウ</t>
    </rPh>
    <rPh sb="19" eb="21">
      <t>ショウメイ</t>
    </rPh>
    <phoneticPr fontId="10"/>
  </si>
  <si>
    <t>申請担当部署</t>
    <rPh sb="0" eb="2">
      <t>シンセイ</t>
    </rPh>
    <rPh sb="2" eb="4">
      <t>タントウ</t>
    </rPh>
    <rPh sb="4" eb="6">
      <t>ブショ</t>
    </rPh>
    <phoneticPr fontId="10"/>
  </si>
  <si>
    <t>申請担当者名</t>
    <rPh sb="0" eb="2">
      <t>シンセイ</t>
    </rPh>
    <rPh sb="2" eb="4">
      <t>タントウ</t>
    </rPh>
    <rPh sb="4" eb="5">
      <t>シャ</t>
    </rPh>
    <rPh sb="5" eb="6">
      <t>メイ</t>
    </rPh>
    <phoneticPr fontId="10"/>
  </si>
  <si>
    <t>氏名は事業者代表者、押印は代表者印が押されていますか。（事業所の代表者ではない）</t>
    <rPh sb="0" eb="2">
      <t>シメイ</t>
    </rPh>
    <rPh sb="3" eb="6">
      <t>ジギョウシャ</t>
    </rPh>
    <rPh sb="6" eb="9">
      <t>ダイヒョウシャ</t>
    </rPh>
    <rPh sb="10" eb="12">
      <t>オウイン</t>
    </rPh>
    <rPh sb="28" eb="31">
      <t>ジギョウショ</t>
    </rPh>
    <rPh sb="32" eb="35">
      <t>ダイヒョウシャ</t>
    </rPh>
    <phoneticPr fontId="10"/>
  </si>
  <si>
    <t>太陽光発電の場合、ａとｂのいずれか低い方の値を優先する（小数第２位まで）</t>
    <rPh sb="0" eb="2">
      <t>タイヨウ</t>
    </rPh>
    <rPh sb="2" eb="3">
      <t>コウ</t>
    </rPh>
    <rPh sb="3" eb="5">
      <t>ハツデン</t>
    </rPh>
    <rPh sb="6" eb="8">
      <t>バアイ</t>
    </rPh>
    <rPh sb="17" eb="18">
      <t>ヒク</t>
    </rPh>
    <rPh sb="19" eb="20">
      <t>ホウ</t>
    </rPh>
    <rPh sb="21" eb="22">
      <t>アタイ</t>
    </rPh>
    <rPh sb="23" eb="25">
      <t>ユウセン</t>
    </rPh>
    <rPh sb="28" eb="30">
      <t>ショウスウ</t>
    </rPh>
    <rPh sb="30" eb="31">
      <t>ダイ</t>
    </rPh>
    <rPh sb="32" eb="33">
      <t>イ</t>
    </rPh>
    <phoneticPr fontId="10"/>
  </si>
  <si>
    <r>
      <t>ｋＷｈ／年
※</t>
    </r>
    <r>
      <rPr>
        <sz val="10"/>
        <rFont val="ＭＳ ゴシック"/>
        <family val="3"/>
        <charset val="128"/>
      </rPr>
      <t>根拠資料を添付</t>
    </r>
    <rPh sb="4" eb="5">
      <t>ネン</t>
    </rPh>
    <rPh sb="7" eb="11">
      <t>コンキョシリョウ</t>
    </rPh>
    <rPh sb="12" eb="14">
      <t>テンプ</t>
    </rPh>
    <phoneticPr fontId="10"/>
  </si>
  <si>
    <t xml:space="preserve"> </t>
    <phoneticPr fontId="10"/>
  </si>
  <si>
    <r>
      <t>氏名は事業者代表者、押印は代表者印が押されていますか</t>
    </r>
    <r>
      <rPr>
        <sz val="11"/>
        <rFont val="HG丸ｺﾞｼｯｸM-PRO"/>
        <family val="3"/>
        <charset val="128"/>
      </rPr>
      <t>（</t>
    </r>
    <r>
      <rPr>
        <sz val="10"/>
        <rFont val="HG丸ｺﾞｼｯｸM-PRO"/>
        <family val="3"/>
        <charset val="128"/>
      </rPr>
      <t>事業所の代表</t>
    </r>
    <r>
      <rPr>
        <strike/>
        <sz val="10"/>
        <rFont val="HG丸ｺﾞｼｯｸM-PRO"/>
        <family val="3"/>
        <charset val="128"/>
      </rPr>
      <t>者</t>
    </r>
    <r>
      <rPr>
        <sz val="10"/>
        <rFont val="HG丸ｺﾞｼｯｸM-PRO"/>
        <family val="3"/>
        <charset val="128"/>
      </rPr>
      <t>ではない）</t>
    </r>
    <rPh sb="0" eb="2">
      <t>シメイ</t>
    </rPh>
    <rPh sb="3" eb="6">
      <t>ジギョウシャ</t>
    </rPh>
    <rPh sb="6" eb="9">
      <t>ダイヒョウシャ</t>
    </rPh>
    <rPh sb="10" eb="12">
      <t>オウイン</t>
    </rPh>
    <rPh sb="27" eb="30">
      <t>ジギョウショ</t>
    </rPh>
    <rPh sb="31" eb="33">
      <t>ダイヒョウ</t>
    </rPh>
    <rPh sb="33" eb="34">
      <t>モノ</t>
    </rPh>
    <phoneticPr fontId="10"/>
  </si>
  <si>
    <r>
      <t xml:space="preserve">設備の整備に要する
経費の根拠資料
（見積書）
</t>
    </r>
    <r>
      <rPr>
        <b/>
        <sz val="10"/>
        <rFont val="HG丸ｺﾞｼｯｸM-PRO"/>
        <family val="3"/>
        <charset val="128"/>
      </rPr>
      <t>（２者以上）</t>
    </r>
    <rPh sb="0" eb="2">
      <t>セツビ</t>
    </rPh>
    <rPh sb="3" eb="5">
      <t>セイビ</t>
    </rPh>
    <rPh sb="6" eb="7">
      <t>ヨウ</t>
    </rPh>
    <rPh sb="10" eb="12">
      <t>ケイヒ</t>
    </rPh>
    <rPh sb="13" eb="15">
      <t>コンキョ</t>
    </rPh>
    <rPh sb="15" eb="17">
      <t>シリョウ</t>
    </rPh>
    <rPh sb="19" eb="22">
      <t>ミツモリショ</t>
    </rPh>
    <rPh sb="26" eb="27">
      <t>モノ</t>
    </rPh>
    <rPh sb="27" eb="29">
      <t>イジョウ</t>
    </rPh>
    <phoneticPr fontId="10"/>
  </si>
  <si>
    <t>登記事項証明書（法人）</t>
    <rPh sb="0" eb="2">
      <t>トウキ</t>
    </rPh>
    <rPh sb="2" eb="4">
      <t>ジコウ</t>
    </rPh>
    <rPh sb="4" eb="7">
      <t>ショウメイショ</t>
    </rPh>
    <rPh sb="8" eb="10">
      <t>ホウジン</t>
    </rPh>
    <phoneticPr fontId="10"/>
  </si>
  <si>
    <t>住民票の写し（個人）</t>
    <rPh sb="0" eb="3">
      <t>ジュウミンヒョウ</t>
    </rPh>
    <rPh sb="4" eb="5">
      <t>ウツ</t>
    </rPh>
    <rPh sb="7" eb="9">
      <t>コジン</t>
    </rPh>
    <phoneticPr fontId="10"/>
  </si>
  <si>
    <r>
      <t xml:space="preserve">設備の整備に要する
経費の根拠資料
（見積書）
</t>
    </r>
    <r>
      <rPr>
        <b/>
        <sz val="10"/>
        <rFont val="HG丸ｺﾞｼｯｸM-PRO"/>
        <family val="3"/>
        <charset val="128"/>
      </rPr>
      <t>（２社以上）</t>
    </r>
    <rPh sb="0" eb="2">
      <t>セツビ</t>
    </rPh>
    <rPh sb="3" eb="5">
      <t>セイビ</t>
    </rPh>
    <rPh sb="6" eb="7">
      <t>ヨウ</t>
    </rPh>
    <rPh sb="10" eb="12">
      <t>ケイヒ</t>
    </rPh>
    <rPh sb="13" eb="15">
      <t>コンキョ</t>
    </rPh>
    <rPh sb="15" eb="17">
      <t>シリョウ</t>
    </rPh>
    <rPh sb="19" eb="22">
      <t>ミツモリショ</t>
    </rPh>
    <rPh sb="26" eb="27">
      <t>シャ</t>
    </rPh>
    <rPh sb="27" eb="29">
      <t>イジョウ</t>
    </rPh>
    <phoneticPr fontId="10"/>
  </si>
  <si>
    <t>決　算　額（税込）</t>
    <rPh sb="0" eb="1">
      <t>ケッ</t>
    </rPh>
    <rPh sb="2" eb="3">
      <t>サン</t>
    </rPh>
    <rPh sb="4" eb="5">
      <t>ガク</t>
    </rPh>
    <rPh sb="6" eb="8">
      <t>ゼイコ</t>
    </rPh>
    <phoneticPr fontId="10"/>
  </si>
  <si>
    <t>決算額（税込）</t>
    <rPh sb="0" eb="2">
      <t>ケッサン</t>
    </rPh>
    <rPh sb="2" eb="3">
      <t>ガク</t>
    </rPh>
    <rPh sb="4" eb="6">
      <t>ゼイコ</t>
    </rPh>
    <phoneticPr fontId="10"/>
  </si>
  <si>
    <t>エネルギー削減量に係る根拠資料及び実績換算表（採択申請時と数値が変化する場合のみ）</t>
    <phoneticPr fontId="10"/>
  </si>
  <si>
    <t>□市町から災害時における地域の避難所に指定されたことがわかる書類
（指定避難所枠の場合で、採択申請時に「指定予定」のもの）</t>
    <rPh sb="5" eb="7">
      <t>サイガイ</t>
    </rPh>
    <rPh sb="7" eb="8">
      <t>ジ</t>
    </rPh>
    <rPh sb="12" eb="14">
      <t>チイキ</t>
    </rPh>
    <rPh sb="30" eb="32">
      <t>ショルイ</t>
    </rPh>
    <rPh sb="34" eb="39">
      <t>シテイヒナンショ</t>
    </rPh>
    <rPh sb="39" eb="40">
      <t>ワク</t>
    </rPh>
    <rPh sb="41" eb="43">
      <t>バアイ</t>
    </rPh>
    <rPh sb="45" eb="50">
      <t>サイタクシンセイジ</t>
    </rPh>
    <rPh sb="52" eb="56">
      <t>シテイヨテイ</t>
    </rPh>
    <phoneticPr fontId="10"/>
  </si>
  <si>
    <t>発注先業者は県内に本社または支店等のある事業者ですか。
（やむを得ない理由で県外の事業者となる場合は事前にプラザ担当者に確認済みですか）</t>
    <rPh sb="0" eb="2">
      <t>ハッチュウ</t>
    </rPh>
    <rPh sb="2" eb="3">
      <t>サキ</t>
    </rPh>
    <rPh sb="3" eb="5">
      <t>ギョウシャ</t>
    </rPh>
    <rPh sb="6" eb="8">
      <t>ケンナイ</t>
    </rPh>
    <rPh sb="9" eb="11">
      <t>ホンシャ</t>
    </rPh>
    <rPh sb="14" eb="16">
      <t>シテン</t>
    </rPh>
    <rPh sb="16" eb="17">
      <t>トウ</t>
    </rPh>
    <rPh sb="20" eb="23">
      <t>ジギョウシャ</t>
    </rPh>
    <rPh sb="32" eb="33">
      <t>エ</t>
    </rPh>
    <rPh sb="35" eb="37">
      <t>リユウ</t>
    </rPh>
    <rPh sb="38" eb="40">
      <t>ケンガイ</t>
    </rPh>
    <rPh sb="41" eb="44">
      <t>ジギョウシャ</t>
    </rPh>
    <rPh sb="47" eb="49">
      <t>バアイ</t>
    </rPh>
    <rPh sb="50" eb="52">
      <t>ジゼン</t>
    </rPh>
    <rPh sb="56" eb="59">
      <t>タントウシャ</t>
    </rPh>
    <rPh sb="60" eb="62">
      <t>カクニン</t>
    </rPh>
    <rPh sb="62" eb="63">
      <t>ズ</t>
    </rPh>
    <phoneticPr fontId="10"/>
  </si>
  <si>
    <t>　</t>
    <phoneticPr fontId="10"/>
  </si>
  <si>
    <t>　　発注書または契約書　　　　　注文請書（契約書がある場合は不要）
　　請求書　　　振込証明書（現金払い不可）*手数料は発注者負担とする　　　　　　　　　　　　　　　　　　　　</t>
    <rPh sb="2" eb="5">
      <t>ハッチュウショ</t>
    </rPh>
    <rPh sb="8" eb="11">
      <t>ケイヤクショ</t>
    </rPh>
    <rPh sb="16" eb="18">
      <t>チュウモン</t>
    </rPh>
    <rPh sb="18" eb="20">
      <t>ウケショ</t>
    </rPh>
    <rPh sb="21" eb="24">
      <t>ケイヤクショ</t>
    </rPh>
    <rPh sb="27" eb="29">
      <t>バアイ</t>
    </rPh>
    <rPh sb="30" eb="32">
      <t>フヨウ</t>
    </rPh>
    <rPh sb="37" eb="40">
      <t>セイキュウショ</t>
    </rPh>
    <rPh sb="43" eb="45">
      <t>フリコミ</t>
    </rPh>
    <rPh sb="45" eb="48">
      <t>ショウメイショ</t>
    </rPh>
    <rPh sb="49" eb="51">
      <t>ゲンキン</t>
    </rPh>
    <rPh sb="51" eb="52">
      <t>バラ</t>
    </rPh>
    <rPh sb="53" eb="55">
      <t>フカ</t>
    </rPh>
    <rPh sb="57" eb="60">
      <t>テスウリョウ</t>
    </rPh>
    <rPh sb="61" eb="64">
      <t>ハッチュウシャ</t>
    </rPh>
    <rPh sb="64" eb="66">
      <t>フタン</t>
    </rPh>
    <phoneticPr fontId="10"/>
  </si>
  <si>
    <t>本社ではなく、事業報告書に記載のある「事業を実施した施設名」を記入</t>
    <rPh sb="0" eb="2">
      <t>ホンシャ</t>
    </rPh>
    <rPh sb="7" eb="12">
      <t>ジギョウホウコクショ</t>
    </rPh>
    <rPh sb="13" eb="15">
      <t>キサイ</t>
    </rPh>
    <rPh sb="31" eb="33">
      <t>キニュウ</t>
    </rPh>
    <phoneticPr fontId="10"/>
  </si>
  <si>
    <t>様式第８号（第１６条関係）【再エネ設備（発電設備）】</t>
    <rPh sb="0" eb="2">
      <t>ヨウシキ</t>
    </rPh>
    <rPh sb="2" eb="3">
      <t>ダイ</t>
    </rPh>
    <rPh sb="4" eb="5">
      <t>ゴウ</t>
    </rPh>
    <rPh sb="6" eb="7">
      <t>ダイ</t>
    </rPh>
    <rPh sb="9" eb="10">
      <t>ジョウ</t>
    </rPh>
    <rPh sb="10" eb="12">
      <t>カンケイ</t>
    </rPh>
    <rPh sb="14" eb="15">
      <t>サイ</t>
    </rPh>
    <rPh sb="17" eb="19">
      <t>セツビ</t>
    </rPh>
    <rPh sb="20" eb="22">
      <t>ハツデン</t>
    </rPh>
    <rPh sb="22" eb="24">
      <t>セツビ</t>
    </rPh>
    <phoneticPr fontId="10"/>
  </si>
  <si>
    <t>購入電力量</t>
    <rPh sb="0" eb="2">
      <t>コウニュウ</t>
    </rPh>
    <rPh sb="2" eb="5">
      <t>デンリョクリョウ</t>
    </rPh>
    <phoneticPr fontId="55"/>
  </si>
  <si>
    <t>設置前の購入電力量</t>
    <rPh sb="0" eb="2">
      <t>セッチ</t>
    </rPh>
    <rPh sb="2" eb="3">
      <t>マエ</t>
    </rPh>
    <rPh sb="4" eb="6">
      <t>コウニュウ</t>
    </rPh>
    <rPh sb="6" eb="9">
      <t>デンリョクリョウ</t>
    </rPh>
    <phoneticPr fontId="55"/>
  </si>
  <si>
    <t>非自家消費電力量</t>
    <rPh sb="0" eb="1">
      <t>ヒ</t>
    </rPh>
    <rPh sb="1" eb="5">
      <t>ジカショウヒ</t>
    </rPh>
    <rPh sb="5" eb="8">
      <t>デンリョクリョウ</t>
    </rPh>
    <phoneticPr fontId="55"/>
  </si>
  <si>
    <t>自家消費比率
（50％未満の場合は、理由を記載）</t>
    <rPh sb="0" eb="4">
      <t>ジカショウヒ</t>
    </rPh>
    <rPh sb="4" eb="6">
      <t>ヒリツ</t>
    </rPh>
    <rPh sb="11" eb="13">
      <t>ミマン</t>
    </rPh>
    <rPh sb="14" eb="16">
      <t>バアイ</t>
    </rPh>
    <rPh sb="18" eb="20">
      <t>リユウ</t>
    </rPh>
    <rPh sb="21" eb="23">
      <t>キサイ</t>
    </rPh>
    <phoneticPr fontId="55"/>
  </si>
  <si>
    <t>％</t>
    <phoneticPr fontId="10" alignment="distributed"/>
  </si>
  <si>
    <t>補助事業実施後の発電電力量</t>
    <phoneticPr fontId="10"/>
  </si>
  <si>
    <t>(Ｃ)</t>
    <phoneticPr fontId="10"/>
  </si>
  <si>
    <t>(Ｄ)</t>
    <phoneticPr fontId="10"/>
  </si>
  <si>
    <t>設置後の購入電力量</t>
    <rPh sb="0" eb="2">
      <t>セッチ</t>
    </rPh>
    <rPh sb="2" eb="3">
      <t>ゴ</t>
    </rPh>
    <rPh sb="4" eb="6">
      <t>コウニュウ</t>
    </rPh>
    <rPh sb="6" eb="9">
      <t>デンリョクリョウ</t>
    </rPh>
    <phoneticPr fontId="10"/>
  </si>
  <si>
    <t>設置前の購入電力量</t>
    <rPh sb="0" eb="2">
      <t>セッチ</t>
    </rPh>
    <rPh sb="2" eb="3">
      <t>マエ</t>
    </rPh>
    <rPh sb="4" eb="6">
      <t>コウニュウ</t>
    </rPh>
    <rPh sb="6" eb="9">
      <t>デンリョクリョウ</t>
    </rPh>
    <phoneticPr fontId="10"/>
  </si>
  <si>
    <t>=(Ｂ)－(Ｃ)</t>
    <phoneticPr fontId="10"/>
  </si>
  <si>
    <t>(Ｅ)</t>
    <phoneticPr fontId="10"/>
  </si>
  <si>
    <t>=(Ｄ)/(Ａ)</t>
    <phoneticPr fontId="10"/>
  </si>
  <si>
    <t>自家消費比率
（50％未満の場合は、下記欄に理由を記載）</t>
    <rPh sb="18" eb="20">
      <t>カキ</t>
    </rPh>
    <rPh sb="20" eb="21">
      <t>ラン</t>
    </rPh>
    <phoneticPr fontId="10"/>
  </si>
  <si>
    <t>　理事長　高橋 祥二郎</t>
    <rPh sb="1" eb="4">
      <t>リジチョウ</t>
    </rPh>
    <rPh sb="5" eb="11">
      <t>タカハシ</t>
    </rPh>
    <phoneticPr fontId="20"/>
  </si>
  <si>
    <t>事業①</t>
    <rPh sb="0" eb="2">
      <t>ジギョウ</t>
    </rPh>
    <phoneticPr fontId="10"/>
  </si>
  <si>
    <t>事業②</t>
    <rPh sb="0" eb="2">
      <t>ジギョウ</t>
    </rPh>
    <phoneticPr fontId="10"/>
  </si>
  <si>
    <t>事業③</t>
    <rPh sb="0" eb="2">
      <t>ジギョウ</t>
    </rPh>
    <phoneticPr fontId="10"/>
  </si>
  <si>
    <t>事業概要</t>
    <rPh sb="0" eb="2">
      <t>ジギョウ</t>
    </rPh>
    <rPh sb="2" eb="4">
      <t>ガイヨウ</t>
    </rPh>
    <phoneticPr fontId="10"/>
  </si>
  <si>
    <t>２　補助事業概要について</t>
    <rPh sb="2" eb="4">
      <t>ホジョ</t>
    </rPh>
    <rPh sb="4" eb="6">
      <t>ジギョウ</t>
    </rPh>
    <rPh sb="6" eb="8">
      <t>ガイヨウ</t>
    </rPh>
    <phoneticPr fontId="10"/>
  </si>
  <si>
    <t>年</t>
    <rPh sb="0" eb="1">
      <t>ネン</t>
    </rPh>
    <phoneticPr fontId="10"/>
  </si>
  <si>
    <t>月</t>
    <rPh sb="0" eb="1">
      <t>ガツ</t>
    </rPh>
    <phoneticPr fontId="10"/>
  </si>
  <si>
    <t>日</t>
    <rPh sb="0" eb="1">
      <t>ヒ</t>
    </rPh>
    <phoneticPr fontId="10"/>
  </si>
  <si>
    <t>実施事業（導入設備）※該当の事業に全て☑</t>
    <rPh sb="17" eb="18">
      <t>スベ</t>
    </rPh>
    <phoneticPr fontId="10"/>
  </si>
  <si>
    <t>１０</t>
  </si>
  <si>
    <t>１１</t>
    <phoneticPr fontId="10"/>
  </si>
  <si>
    <t>注１）</t>
    <phoneticPr fontId="10"/>
  </si>
  <si>
    <t>注２）</t>
    <rPh sb="0" eb="1">
      <t>チュウ</t>
    </rPh>
    <phoneticPr fontId="10"/>
  </si>
  <si>
    <t>LED照明を導入する場合のみ</t>
  </si>
  <si>
    <t>・再エネ設備のみの申請で、且つ省エネ診断が完了していない場合は後日の提出で可</t>
    <rPh sb="13" eb="14">
      <t>カ</t>
    </rPh>
    <phoneticPr fontId="10"/>
  </si>
  <si>
    <t>診断の状況</t>
    <rPh sb="0" eb="2">
      <t>シンダン</t>
    </rPh>
    <rPh sb="3" eb="5">
      <t>ジョウキョウ</t>
    </rPh>
    <phoneticPr fontId="10"/>
  </si>
  <si>
    <t>報告会を完了済</t>
    <rPh sb="0" eb="3">
      <t>ホウコクカイ</t>
    </rPh>
    <rPh sb="4" eb="6">
      <t>カンリョウ</t>
    </rPh>
    <rPh sb="6" eb="7">
      <t>ズ</t>
    </rPh>
    <phoneticPr fontId="10"/>
  </si>
  <si>
    <t>診断実施中</t>
    <rPh sb="0" eb="2">
      <t>シンダン</t>
    </rPh>
    <rPh sb="2" eb="4">
      <t>ジッシ</t>
    </rPh>
    <rPh sb="4" eb="5">
      <t>チュウ</t>
    </rPh>
    <phoneticPr fontId="10"/>
  </si>
  <si>
    <t>不要</t>
    <rPh sb="0" eb="2">
      <t>フヨウ</t>
    </rPh>
    <phoneticPr fontId="10"/>
  </si>
  <si>
    <t>省エネ診断
実施機関
(完了済みの場合
のみ記入)</t>
    <rPh sb="0" eb="1">
      <t>ショウ</t>
    </rPh>
    <rPh sb="3" eb="5">
      <t>シンダン</t>
    </rPh>
    <rPh sb="6" eb="8">
      <t>ジッシ</t>
    </rPh>
    <rPh sb="8" eb="10">
      <t>キカン</t>
    </rPh>
    <rPh sb="12" eb="15">
      <t>カンリョウズ</t>
    </rPh>
    <rPh sb="17" eb="19">
      <t>バアイ</t>
    </rPh>
    <rPh sb="22" eb="24">
      <t>キニュウ</t>
    </rPh>
    <phoneticPr fontId="10"/>
  </si>
  <si>
    <t>法人名(屋号)</t>
    <rPh sb="0" eb="3">
      <t>ホウジンメイ</t>
    </rPh>
    <rPh sb="4" eb="6">
      <t>ヤゴウ</t>
    </rPh>
    <phoneticPr fontId="10"/>
  </si>
  <si>
    <t>代表者役職</t>
    <rPh sb="0" eb="3">
      <t>ダイヒョウシャ</t>
    </rPh>
    <rPh sb="3" eb="5">
      <t>ヤクショク</t>
    </rPh>
    <phoneticPr fontId="10"/>
  </si>
  <si>
    <t>代表者氏名</t>
    <rPh sb="0" eb="3">
      <t>ダイヒョウシャ</t>
    </rPh>
    <phoneticPr fontId="10"/>
  </si>
  <si>
    <t>申請額</t>
    <rPh sb="0" eb="3">
      <t>シンセイガク</t>
    </rPh>
    <phoneticPr fontId="10"/>
  </si>
  <si>
    <t>省エネ</t>
    <rPh sb="0" eb="1">
      <t>ショウ</t>
    </rPh>
    <phoneticPr fontId="10"/>
  </si>
  <si>
    <t>発電</t>
    <rPh sb="0" eb="2">
      <t>ハツデン</t>
    </rPh>
    <phoneticPr fontId="10"/>
  </si>
  <si>
    <t>蓄電池単体</t>
    <rPh sb="0" eb="3">
      <t>チクデンチ</t>
    </rPh>
    <rPh sb="3" eb="5">
      <t>タンタイ</t>
    </rPh>
    <phoneticPr fontId="10"/>
  </si>
  <si>
    <t>熱利用</t>
    <rPh sb="0" eb="3">
      <t>ネツリヨウ</t>
    </rPh>
    <phoneticPr fontId="10"/>
  </si>
  <si>
    <t>燃料製造</t>
    <rPh sb="0" eb="2">
      <t>ネンリョウ</t>
    </rPh>
    <rPh sb="2" eb="4">
      <t>セイゾウ</t>
    </rPh>
    <phoneticPr fontId="10"/>
  </si>
  <si>
    <t>革新的</t>
    <rPh sb="0" eb="2">
      <t>カクシン</t>
    </rPh>
    <rPh sb="2" eb="3">
      <t>テキ</t>
    </rPh>
    <phoneticPr fontId="10"/>
  </si>
  <si>
    <t>自動車＋V2H</t>
    <rPh sb="0" eb="3">
      <t>ジドウシャ</t>
    </rPh>
    <phoneticPr fontId="10"/>
  </si>
  <si>
    <t>申請額計</t>
    <rPh sb="0" eb="3">
      <t>シンセイガク</t>
    </rPh>
    <rPh sb="3" eb="4">
      <t>ケイ</t>
    </rPh>
    <phoneticPr fontId="10"/>
  </si>
  <si>
    <t>設備概要</t>
    <rPh sb="0" eb="2">
      <t>セツビ</t>
    </rPh>
    <rPh sb="2" eb="4">
      <t>ガイヨウ</t>
    </rPh>
    <phoneticPr fontId="10"/>
  </si>
  <si>
    <t>数量</t>
    <rPh sb="0" eb="2">
      <t>スウリョウ</t>
    </rPh>
    <phoneticPr fontId="10"/>
  </si>
  <si>
    <t>設備名</t>
    <rPh sb="0" eb="3">
      <t>セツビメイ</t>
    </rPh>
    <phoneticPr fontId="10"/>
  </si>
  <si>
    <t>型番</t>
    <rPh sb="0" eb="2">
      <t>カタバン</t>
    </rPh>
    <phoneticPr fontId="10"/>
  </si>
  <si>
    <t>事業実施予定
スケジュール</t>
    <rPh sb="0" eb="4">
      <t>ジギョウジッシ</t>
    </rPh>
    <rPh sb="4" eb="6">
      <t>ヨテイ</t>
    </rPh>
    <phoneticPr fontId="10"/>
  </si>
  <si>
    <t>開始予定</t>
    <rPh sb="0" eb="2">
      <t>カイシ</t>
    </rPh>
    <rPh sb="2" eb="4">
      <t>ヨテイ</t>
    </rPh>
    <phoneticPr fontId="10"/>
  </si>
  <si>
    <t>完了予定</t>
    <rPh sb="0" eb="2">
      <t>カンリョウ</t>
    </rPh>
    <rPh sb="2" eb="4">
      <t>ヨテイ</t>
    </rPh>
    <phoneticPr fontId="10"/>
  </si>
  <si>
    <t>(区分一覧)</t>
    <rPh sb="1" eb="3">
      <t>クブン</t>
    </rPh>
    <rPh sb="3" eb="5">
      <t>イチラン</t>
    </rPh>
    <phoneticPr fontId="10"/>
  </si>
  <si>
    <t>設備費</t>
    <rPh sb="0" eb="3">
      <t>セツビヒ</t>
    </rPh>
    <phoneticPr fontId="10"/>
  </si>
  <si>
    <t>本工事費</t>
    <rPh sb="0" eb="4">
      <t>ホンコウジヒ</t>
    </rPh>
    <phoneticPr fontId="10"/>
  </si>
  <si>
    <t>付帯工事費</t>
    <rPh sb="0" eb="5">
      <t>フタイコウジヒ</t>
    </rPh>
    <phoneticPr fontId="10"/>
  </si>
  <si>
    <t>処分費</t>
    <rPh sb="0" eb="3">
      <t>ショブンヒ</t>
    </rPh>
    <phoneticPr fontId="10"/>
  </si>
  <si>
    <t>現況写真</t>
    <phoneticPr fontId="10"/>
  </si>
  <si>
    <t>設備の性能に関する資料（仕様書、カタログ等）</t>
    <phoneticPr fontId="10"/>
  </si>
  <si>
    <t>見積書（２者以上）</t>
    <phoneticPr fontId="10"/>
  </si>
  <si>
    <t>名称</t>
    <rPh sb="0" eb="2">
      <t>メイショウ</t>
    </rPh>
    <phoneticPr fontId="10"/>
  </si>
  <si>
    <t>備考</t>
    <rPh sb="0" eb="2">
      <t>ビコウ</t>
    </rPh>
    <phoneticPr fontId="10"/>
  </si>
  <si>
    <t>必須</t>
    <rPh sb="0" eb="2">
      <t>ヒッス</t>
    </rPh>
    <phoneticPr fontId="10"/>
  </si>
  <si>
    <t>事業計画の詳細を説明するために必要な概要図、位置図等</t>
    <phoneticPr fontId="10"/>
  </si>
  <si>
    <t>機器構成図（構成機器と容量等）</t>
    <phoneticPr fontId="10"/>
  </si>
  <si>
    <t>単線結線図</t>
    <phoneticPr fontId="10"/>
  </si>
  <si>
    <t>必須、施工業者から入手可能</t>
    <rPh sb="0" eb="2">
      <t>ヒッス</t>
    </rPh>
    <phoneticPr fontId="10"/>
  </si>
  <si>
    <t>発電量、自家消費量がわかる資料</t>
    <phoneticPr fontId="10"/>
  </si>
  <si>
    <t>設置承諾書</t>
    <phoneticPr fontId="10"/>
  </si>
  <si>
    <t>申請者と土地または施設所有者が異なる場合</t>
    <rPh sb="0" eb="3">
      <t>シンセイシャ</t>
    </rPh>
    <rPh sb="4" eb="6">
      <t>トチ</t>
    </rPh>
    <rPh sb="9" eb="11">
      <t>シセツ</t>
    </rPh>
    <rPh sb="11" eb="14">
      <t>ショユウシャ</t>
    </rPh>
    <rPh sb="15" eb="16">
      <t>コト</t>
    </rPh>
    <rPh sb="18" eb="20">
      <t>バアイ</t>
    </rPh>
    <phoneticPr fontId="10"/>
  </si>
  <si>
    <t>自立運転時の電力供給図</t>
    <phoneticPr fontId="10"/>
  </si>
  <si>
    <t>太陽光発電＋蓄電池の場合</t>
    <rPh sb="0" eb="3">
      <t>タイヨウコウ</t>
    </rPh>
    <rPh sb="3" eb="5">
      <t>ハツデン</t>
    </rPh>
    <rPh sb="6" eb="9">
      <t>チクデンチ</t>
    </rPh>
    <rPh sb="10" eb="12">
      <t>バアイ</t>
    </rPh>
    <phoneticPr fontId="10"/>
  </si>
  <si>
    <t>その他説明資料</t>
    <phoneticPr fontId="10"/>
  </si>
  <si>
    <t>風力、水力、バイオマスの場合</t>
    <rPh sb="0" eb="2">
      <t>フウリョク</t>
    </rPh>
    <rPh sb="3" eb="5">
      <t>スイリョク</t>
    </rPh>
    <rPh sb="12" eb="14">
      <t>バアイ</t>
    </rPh>
    <phoneticPr fontId="10"/>
  </si>
  <si>
    <t>市町からの通知文、協定書等の写し</t>
    <phoneticPr fontId="10"/>
  </si>
  <si>
    <t>「指定避難所」枠で申請の場合</t>
    <phoneticPr fontId="10"/>
  </si>
  <si>
    <t>導入設備</t>
    <rPh sb="0" eb="4">
      <t>ドウニュウセツビ</t>
    </rPh>
    <phoneticPr fontId="10"/>
  </si>
  <si>
    <t>事業について説明</t>
    <rPh sb="0" eb="2">
      <t>ジギョウ</t>
    </rPh>
    <rPh sb="6" eb="8">
      <t>セツメイ</t>
    </rPh>
    <phoneticPr fontId="10"/>
  </si>
  <si>
    <t>１ 事業所の実施場所について</t>
    <rPh sb="2" eb="5">
      <t>ジギョウショ</t>
    </rPh>
    <rPh sb="6" eb="10">
      <t>ジッシバショ</t>
    </rPh>
    <phoneticPr fontId="10"/>
  </si>
  <si>
    <t>２ 事業の内容について</t>
    <rPh sb="2" eb="4">
      <t>ジギョウ</t>
    </rPh>
    <rPh sb="5" eb="7">
      <t>ナイヨウ</t>
    </rPh>
    <phoneticPr fontId="10"/>
  </si>
  <si>
    <t>４　補助金額の算出について</t>
    <rPh sb="2" eb="4">
      <t>ホジョ</t>
    </rPh>
    <rPh sb="4" eb="6">
      <t>キンガク</t>
    </rPh>
    <rPh sb="7" eb="9">
      <t>サンシュツ</t>
    </rPh>
    <phoneticPr fontId="10"/>
  </si>
  <si>
    <t>５ 収支予算</t>
    <rPh sb="2" eb="4">
      <t>シュウシ</t>
    </rPh>
    <rPh sb="4" eb="6">
      <t>ヨサン</t>
    </rPh>
    <phoneticPr fontId="10"/>
  </si>
  <si>
    <t>１ 事業の実施場所について</t>
    <rPh sb="2" eb="4">
      <t>ジギョウ</t>
    </rPh>
    <rPh sb="5" eb="9">
      <t>ジッシバショ</t>
    </rPh>
    <phoneticPr fontId="10"/>
  </si>
  <si>
    <t>３ 事業の効果等について</t>
    <rPh sb="2" eb="4">
      <t>ジギョウ</t>
    </rPh>
    <rPh sb="5" eb="7">
      <t>コウカ</t>
    </rPh>
    <rPh sb="7" eb="8">
      <t>ナド</t>
    </rPh>
    <phoneticPr fontId="10"/>
  </si>
  <si>
    <t>円(税抜き)</t>
    <rPh sb="0" eb="1">
      <t>エン</t>
    </rPh>
    <rPh sb="2" eb="4">
      <t>ゼイヌ</t>
    </rPh>
    <phoneticPr fontId="10"/>
  </si>
  <si>
    <t>年間稼働時間(バイオマスの場合のみ)</t>
    <rPh sb="0" eb="2">
      <t>ネンカン</t>
    </rPh>
    <rPh sb="2" eb="4">
      <t>カドウ</t>
    </rPh>
    <rPh sb="4" eb="6">
      <t>ジカン</t>
    </rPh>
    <phoneticPr fontId="10"/>
  </si>
  <si>
    <t>設備利用率(太陽光、風力、小水力のみ)</t>
    <rPh sb="0" eb="2">
      <t>セツビ</t>
    </rPh>
    <rPh sb="2" eb="5">
      <t>リヨウリツ</t>
    </rPh>
    <rPh sb="6" eb="9">
      <t>タイヨウコウ</t>
    </rPh>
    <rPh sb="10" eb="12">
      <t>フウリョク</t>
    </rPh>
    <rPh sb="13" eb="14">
      <t>コ</t>
    </rPh>
    <rPh sb="14" eb="16">
      <t>スイリョク</t>
    </rPh>
    <phoneticPr fontId="10"/>
  </si>
  <si>
    <t>「４　補助金額の算出について」「５ 収支予算」を入力すると</t>
    <rPh sb="24" eb="26">
      <t>ニュウリョク</t>
    </rPh>
    <phoneticPr fontId="10"/>
  </si>
  <si>
    <t>自動で表示されます</t>
    <rPh sb="0" eb="2">
      <t>ジドウ</t>
    </rPh>
    <rPh sb="3" eb="5">
      <t>ヒョウジ</t>
    </rPh>
    <phoneticPr fontId="10"/>
  </si>
  <si>
    <t>発電量による金額（千円未満切り捨て）</t>
    <rPh sb="0" eb="3">
      <t>ハツデンリョウ</t>
    </rPh>
    <rPh sb="6" eb="8">
      <t>キンガク</t>
    </rPh>
    <rPh sb="9" eb="13">
      <t>センエンミマン</t>
    </rPh>
    <rPh sb="13" eb="14">
      <t>キ</t>
    </rPh>
    <rPh sb="15" eb="16">
      <t>ス</t>
    </rPh>
    <phoneticPr fontId="10"/>
  </si>
  <si>
    <t>(３ の発電出力)</t>
    <phoneticPr fontId="10"/>
  </si>
  <si>
    <t>(設備に応じた係数)</t>
    <rPh sb="1" eb="3">
      <t>セツビ</t>
    </rPh>
    <rPh sb="4" eb="5">
      <t>オウ</t>
    </rPh>
    <rPh sb="7" eb="9">
      <t>ケイスウ</t>
    </rPh>
    <phoneticPr fontId="10"/>
  </si>
  <si>
    <t>kW　×</t>
    <phoneticPr fontId="10"/>
  </si>
  <si>
    <r>
      <t>収　入【</t>
    </r>
    <r>
      <rPr>
        <sz val="11"/>
        <color rgb="FFFF0000"/>
        <rFont val="ＭＳ ゴシック"/>
        <family val="3"/>
        <charset val="128"/>
      </rPr>
      <t>税抜き</t>
    </r>
    <r>
      <rPr>
        <sz val="11"/>
        <rFont val="ＭＳ ゴシック"/>
        <family val="3"/>
        <charset val="128"/>
      </rPr>
      <t>】</t>
    </r>
    <rPh sb="0" eb="1">
      <t>オサム</t>
    </rPh>
    <rPh sb="2" eb="3">
      <t>イリ</t>
    </rPh>
    <rPh sb="4" eb="6">
      <t>ゼイヌ</t>
    </rPh>
    <phoneticPr fontId="10"/>
  </si>
  <si>
    <r>
      <t>支　出【</t>
    </r>
    <r>
      <rPr>
        <sz val="11"/>
        <color rgb="FFFF0000"/>
        <rFont val="ＭＳ ゴシック"/>
        <family val="3"/>
        <charset val="128"/>
      </rPr>
      <t>税抜き</t>
    </r>
    <r>
      <rPr>
        <sz val="11"/>
        <rFont val="ＭＳ ゴシック"/>
        <family val="3"/>
        <charset val="128"/>
      </rPr>
      <t>】</t>
    </r>
    <rPh sb="0" eb="1">
      <t>ササ</t>
    </rPh>
    <rPh sb="2" eb="3">
      <t>デ</t>
    </rPh>
    <phoneticPr fontId="10"/>
  </si>
  <si>
    <t>（１）蓄電池の概要</t>
    <rPh sb="3" eb="6">
      <t>チクデンチ</t>
    </rPh>
    <rPh sb="7" eb="9">
      <t>ガイヨウ</t>
    </rPh>
    <phoneticPr fontId="10"/>
  </si>
  <si>
    <t>（２）蓄電池の用途</t>
    <rPh sb="3" eb="6">
      <t>チクデンチ</t>
    </rPh>
    <rPh sb="7" eb="9">
      <t>ヨウト</t>
    </rPh>
    <phoneticPr fontId="10"/>
  </si>
  <si>
    <t>（３）電力会社との協議内容</t>
    <rPh sb="3" eb="5">
      <t>デンリョク</t>
    </rPh>
    <rPh sb="5" eb="7">
      <t>ガイシャ</t>
    </rPh>
    <rPh sb="9" eb="11">
      <t>キョウギ</t>
    </rPh>
    <rPh sb="11" eb="13">
      <t>ナイヨウ</t>
    </rPh>
    <phoneticPr fontId="10"/>
  </si>
  <si>
    <t>（１０）その他事業実施上問題となる事項</t>
    <rPh sb="6" eb="7">
      <t>タ</t>
    </rPh>
    <rPh sb="7" eb="9">
      <t>ジギョウ</t>
    </rPh>
    <rPh sb="9" eb="11">
      <t>ジッシ</t>
    </rPh>
    <rPh sb="11" eb="12">
      <t>ジョウ</t>
    </rPh>
    <rPh sb="12" eb="14">
      <t>モンダイ</t>
    </rPh>
    <rPh sb="17" eb="19">
      <t>ジコウ</t>
    </rPh>
    <phoneticPr fontId="10"/>
  </si>
  <si>
    <t>（１１）災害時における地域の避難所の指定状況</t>
    <phoneticPr fontId="10"/>
  </si>
  <si>
    <t>蓄電容量による金額（千円未満切り捨て）</t>
    <rPh sb="0" eb="2">
      <t>チクデン</t>
    </rPh>
    <rPh sb="2" eb="4">
      <t>ヨウリョウ</t>
    </rPh>
    <rPh sb="7" eb="9">
      <t>キンガク</t>
    </rPh>
    <rPh sb="10" eb="14">
      <t>センエンミマン</t>
    </rPh>
    <rPh sb="14" eb="15">
      <t>キ</t>
    </rPh>
    <rPh sb="16" eb="17">
      <t>ス</t>
    </rPh>
    <phoneticPr fontId="10"/>
  </si>
  <si>
    <t>太陽光発電設備等（太陽光発電設備または太陽光発電設備＋蓄電池）</t>
    <rPh sb="0" eb="3">
      <t>タイヨウコウ</t>
    </rPh>
    <rPh sb="3" eb="5">
      <t>ハツデン</t>
    </rPh>
    <rPh sb="5" eb="7">
      <t>セツビ</t>
    </rPh>
    <rPh sb="7" eb="8">
      <t>ナド</t>
    </rPh>
    <rPh sb="9" eb="14">
      <t>タイヨウコウハツデン</t>
    </rPh>
    <rPh sb="14" eb="16">
      <t>セツビ</t>
    </rPh>
    <rPh sb="19" eb="22">
      <t>タイヨウコウ</t>
    </rPh>
    <rPh sb="22" eb="24">
      <t>ハツデン</t>
    </rPh>
    <rPh sb="24" eb="26">
      <t>セツビ</t>
    </rPh>
    <rPh sb="27" eb="30">
      <t>チクデンチ</t>
    </rPh>
    <phoneticPr fontId="10"/>
  </si>
  <si>
    <t>省エネ設備
   　</t>
    <phoneticPr fontId="10"/>
  </si>
  <si>
    <t>様式第１号別紙１（共通）</t>
    <rPh sb="0" eb="2">
      <t>ヨウシキ</t>
    </rPh>
    <rPh sb="2" eb="3">
      <t>ダイ</t>
    </rPh>
    <rPh sb="4" eb="5">
      <t>ゴウ</t>
    </rPh>
    <rPh sb="5" eb="7">
      <t>ベッシ</t>
    </rPh>
    <rPh sb="9" eb="11">
      <t>キョウツウ</t>
    </rPh>
    <phoneticPr fontId="10"/>
  </si>
  <si>
    <t>太陽光発電の導入</t>
    <rPh sb="0" eb="3">
      <t>タイヨウコウ</t>
    </rPh>
    <rPh sb="3" eb="5">
      <t>ハツデン</t>
    </rPh>
    <rPh sb="6" eb="8">
      <t>ドウニュウ</t>
    </rPh>
    <phoneticPr fontId="10"/>
  </si>
  <si>
    <t>設置場所、売電計画などについて記入</t>
    <rPh sb="0" eb="4">
      <t>セッチバショ</t>
    </rPh>
    <rPh sb="5" eb="7">
      <t>バイデン</t>
    </rPh>
    <rPh sb="7" eb="9">
      <t>ケイカク</t>
    </rPh>
    <rPh sb="15" eb="17">
      <t>キニュウ</t>
    </rPh>
    <phoneticPr fontId="10"/>
  </si>
  <si>
    <t>利用施設の年間電力消費量</t>
    <rPh sb="0" eb="2">
      <t>リヨウ</t>
    </rPh>
    <rPh sb="2" eb="4">
      <t>シセツ</t>
    </rPh>
    <rPh sb="5" eb="7">
      <t>ネンカン</t>
    </rPh>
    <rPh sb="7" eb="9">
      <t>デンリョク</t>
    </rPh>
    <rPh sb="9" eb="12">
      <t>ショウヒリョウ</t>
    </rPh>
    <phoneticPr fontId="10"/>
  </si>
  <si>
    <t>発生電力の自家消費量（Ｂ）</t>
    <rPh sb="0" eb="2">
      <t>ハッセイ</t>
    </rPh>
    <rPh sb="2" eb="4">
      <t>デンリョク</t>
    </rPh>
    <rPh sb="5" eb="10">
      <t>ジカショウヒリョウ</t>
    </rPh>
    <phoneticPr fontId="10"/>
  </si>
  <si>
    <t>（参考様式１）　　 令和６年度省エネ・再エネ等設備導入加速化補助金 エネルギー使用量換算表</t>
    <rPh sb="1" eb="3">
      <t>サンコウ</t>
    </rPh>
    <rPh sb="3" eb="5">
      <t>ヨウシキ</t>
    </rPh>
    <rPh sb="10" eb="12">
      <t>レイワ</t>
    </rPh>
    <rPh sb="13" eb="15">
      <t>ネンド</t>
    </rPh>
    <rPh sb="15" eb="16">
      <t>ショウ</t>
    </rPh>
    <rPh sb="19" eb="20">
      <t>サイ</t>
    </rPh>
    <rPh sb="22" eb="23">
      <t>トウ</t>
    </rPh>
    <rPh sb="23" eb="25">
      <t>セツビ</t>
    </rPh>
    <rPh sb="25" eb="27">
      <t>ドウニュウ</t>
    </rPh>
    <rPh sb="27" eb="30">
      <t>カソクカ</t>
    </rPh>
    <rPh sb="30" eb="33">
      <t>ホジョキン</t>
    </rPh>
    <rPh sb="39" eb="41">
      <t>シヨウ</t>
    </rPh>
    <rPh sb="41" eb="42">
      <t>リョウ</t>
    </rPh>
    <rPh sb="42" eb="44">
      <t>カンサン</t>
    </rPh>
    <rPh sb="44" eb="45">
      <t>ヒョウ</t>
    </rPh>
    <phoneticPr fontId="20"/>
  </si>
  <si>
    <t>様式第１号別紙１（再エネ等設備・蓄電池単体）</t>
    <rPh sb="0" eb="2">
      <t>ヨウシキ</t>
    </rPh>
    <rPh sb="2" eb="3">
      <t>ダイ</t>
    </rPh>
    <rPh sb="4" eb="5">
      <t>ゴウ</t>
    </rPh>
    <rPh sb="5" eb="7">
      <t>ベッシ</t>
    </rPh>
    <rPh sb="9" eb="10">
      <t>サイ</t>
    </rPh>
    <rPh sb="12" eb="13">
      <t>トウ</t>
    </rPh>
    <rPh sb="13" eb="15">
      <t>セツビ</t>
    </rPh>
    <rPh sb="16" eb="19">
      <t>チクデンチ</t>
    </rPh>
    <rPh sb="19" eb="21">
      <t>タンタイ</t>
    </rPh>
    <phoneticPr fontId="10"/>
  </si>
  <si>
    <t>設置場所、既存の太陽光パネル容量などについて記入</t>
    <rPh sb="0" eb="4">
      <t>セッチバショ</t>
    </rPh>
    <rPh sb="5" eb="7">
      <t>キゾン</t>
    </rPh>
    <rPh sb="8" eb="11">
      <t>タイヨウコウ</t>
    </rPh>
    <rPh sb="14" eb="16">
      <t>ヨウリョウ</t>
    </rPh>
    <rPh sb="22" eb="24">
      <t>キニュウ</t>
    </rPh>
    <phoneticPr fontId="10"/>
  </si>
  <si>
    <t>（１）設備およびシステムの概要</t>
    <rPh sb="3" eb="5">
      <t>セツビ</t>
    </rPh>
    <rPh sb="13" eb="15">
      <t>ガイヨウ</t>
    </rPh>
    <phoneticPr fontId="10"/>
  </si>
  <si>
    <t>（２）電力会社との協議内容</t>
    <rPh sb="3" eb="5">
      <t>デンリョク</t>
    </rPh>
    <rPh sb="5" eb="7">
      <t>ガイシャ</t>
    </rPh>
    <rPh sb="9" eb="11">
      <t>キョウギ</t>
    </rPh>
    <rPh sb="11" eb="13">
      <t>ナイヨウ</t>
    </rPh>
    <phoneticPr fontId="10"/>
  </si>
  <si>
    <t>（３）発電電力量と経済性</t>
    <rPh sb="3" eb="5">
      <t>ハツデン</t>
    </rPh>
    <rPh sb="5" eb="7">
      <t>デンリョク</t>
    </rPh>
    <rPh sb="7" eb="8">
      <t>リョウ</t>
    </rPh>
    <rPh sb="9" eb="12">
      <t>ケイザイセイ</t>
    </rPh>
    <phoneticPr fontId="10"/>
  </si>
  <si>
    <t>（４）発生電力の利用設備および用途等</t>
    <rPh sb="3" eb="5">
      <t>ハッセイ</t>
    </rPh>
    <rPh sb="5" eb="7">
      <t>デンリョク</t>
    </rPh>
    <rPh sb="8" eb="10">
      <t>リヨウ</t>
    </rPh>
    <rPh sb="10" eb="12">
      <t>セツビ</t>
    </rPh>
    <rPh sb="15" eb="17">
      <t>ヨウト</t>
    </rPh>
    <rPh sb="17" eb="18">
      <t>トウ</t>
    </rPh>
    <phoneticPr fontId="10"/>
  </si>
  <si>
    <t>（５）発電電力の自家消費率　（Ｂ）/（Ａ）</t>
    <rPh sb="3" eb="5">
      <t>ハツデン</t>
    </rPh>
    <rPh sb="5" eb="7">
      <t>デンリョク</t>
    </rPh>
    <rPh sb="8" eb="10">
      <t>ジカ</t>
    </rPh>
    <rPh sb="10" eb="12">
      <t>ショウヒ</t>
    </rPh>
    <rPh sb="12" eb="13">
      <t>リツ</t>
    </rPh>
    <phoneticPr fontId="10"/>
  </si>
  <si>
    <t>（６）蓄電設備の概要（太陽光発電と併設の場合）</t>
    <rPh sb="3" eb="5">
      <t>チクデン</t>
    </rPh>
    <rPh sb="5" eb="7">
      <t>セツビ</t>
    </rPh>
    <rPh sb="8" eb="10">
      <t>ガイヨウ</t>
    </rPh>
    <rPh sb="11" eb="14">
      <t>タイヨウコウ</t>
    </rPh>
    <rPh sb="14" eb="16">
      <t>ハツデン</t>
    </rPh>
    <rPh sb="17" eb="19">
      <t>ヘイセツ</t>
    </rPh>
    <rPh sb="20" eb="22">
      <t>バアイ</t>
    </rPh>
    <phoneticPr fontId="10"/>
  </si>
  <si>
    <t>（７）設備の保守計画</t>
    <rPh sb="3" eb="5">
      <t>セツビ</t>
    </rPh>
    <rPh sb="6" eb="8">
      <t>ホシュ</t>
    </rPh>
    <rPh sb="8" eb="10">
      <t>ケイカク</t>
    </rPh>
    <phoneticPr fontId="10"/>
  </si>
  <si>
    <t>（８）許認可、権利関係等事業実施の前提となる事項および実施上問題となる事項</t>
    <rPh sb="3" eb="6">
      <t>キョニンカ</t>
    </rPh>
    <rPh sb="7" eb="9">
      <t>ケンリ</t>
    </rPh>
    <rPh sb="9" eb="11">
      <t>カンケイ</t>
    </rPh>
    <rPh sb="11" eb="12">
      <t>トウ</t>
    </rPh>
    <rPh sb="12" eb="14">
      <t>ジギョウ</t>
    </rPh>
    <rPh sb="14" eb="16">
      <t>ジッシ</t>
    </rPh>
    <rPh sb="17" eb="19">
      <t>ゼンテイ</t>
    </rPh>
    <rPh sb="22" eb="24">
      <t>ジコウ</t>
    </rPh>
    <rPh sb="27" eb="29">
      <t>ジッシ</t>
    </rPh>
    <rPh sb="29" eb="30">
      <t>ジョウ</t>
    </rPh>
    <rPh sb="30" eb="32">
      <t>モンダイ</t>
    </rPh>
    <rPh sb="35" eb="37">
      <t>ジコウ</t>
    </rPh>
    <phoneticPr fontId="10"/>
  </si>
  <si>
    <t>（９）バイオマスの調達方法および見通し（バイオマスの場合）</t>
    <rPh sb="9" eb="11">
      <t>チョウタツ</t>
    </rPh>
    <rPh sb="11" eb="13">
      <t>ホウホウ</t>
    </rPh>
    <rPh sb="16" eb="18">
      <t>ミトオ</t>
    </rPh>
    <rPh sb="26" eb="28">
      <t>バアイ</t>
    </rPh>
    <phoneticPr fontId="10"/>
  </si>
  <si>
    <t>（４）設備の保守計画</t>
    <rPh sb="3" eb="5">
      <t>セツビ</t>
    </rPh>
    <rPh sb="6" eb="8">
      <t>ホシュ</t>
    </rPh>
    <rPh sb="8" eb="10">
      <t>ケイカク</t>
    </rPh>
    <phoneticPr fontId="10"/>
  </si>
  <si>
    <t>（５）許認可、権利関係等事業実施の前提となる事項および実施上問題となる事項</t>
    <rPh sb="3" eb="6">
      <t>キョニンカ</t>
    </rPh>
    <rPh sb="7" eb="9">
      <t>ケンリ</t>
    </rPh>
    <rPh sb="9" eb="11">
      <t>カンケイ</t>
    </rPh>
    <rPh sb="11" eb="12">
      <t>トウ</t>
    </rPh>
    <rPh sb="12" eb="14">
      <t>ジギョウ</t>
    </rPh>
    <rPh sb="14" eb="16">
      <t>ジッシ</t>
    </rPh>
    <rPh sb="17" eb="19">
      <t>ゼンテイ</t>
    </rPh>
    <rPh sb="22" eb="24">
      <t>ジコウ</t>
    </rPh>
    <rPh sb="27" eb="29">
      <t>ジッシ</t>
    </rPh>
    <rPh sb="29" eb="30">
      <t>ジョウ</t>
    </rPh>
    <rPh sb="30" eb="32">
      <t>モンダイ</t>
    </rPh>
    <rPh sb="35" eb="37">
      <t>ジコウ</t>
    </rPh>
    <phoneticPr fontId="10"/>
  </si>
  <si>
    <t>（６）その他事業実施上問題となる事項</t>
    <rPh sb="5" eb="6">
      <t>タ</t>
    </rPh>
    <rPh sb="6" eb="8">
      <t>ジギョウ</t>
    </rPh>
    <rPh sb="8" eb="10">
      <t>ジッシ</t>
    </rPh>
    <rPh sb="10" eb="11">
      <t>ジョウ</t>
    </rPh>
    <rPh sb="11" eb="13">
      <t>モンダイ</t>
    </rPh>
    <rPh sb="16" eb="18">
      <t>ジコウ</t>
    </rPh>
    <phoneticPr fontId="10"/>
  </si>
  <si>
    <t>（７）災害時における地域の避難所の指定状況</t>
    <phoneticPr fontId="10"/>
  </si>
  <si>
    <t>事業計画の詳細を説明するために必要な概要図、位置図等</t>
  </si>
  <si>
    <t>名　　称</t>
    <rPh sb="0" eb="1">
      <t>ナ</t>
    </rPh>
    <rPh sb="3" eb="4">
      <t>ショウ</t>
    </rPh>
    <phoneticPr fontId="10"/>
  </si>
  <si>
    <t>備　考</t>
    <rPh sb="0" eb="1">
      <t>ビ</t>
    </rPh>
    <rPh sb="2" eb="3">
      <t>コウ</t>
    </rPh>
    <phoneticPr fontId="10"/>
  </si>
  <si>
    <t>事業計画の詳細を説明するために必要な概要図</t>
    <phoneticPr fontId="10"/>
  </si>
  <si>
    <t>削減量の根拠資料（エネルギー換算表　およびその根拠資料）</t>
    <phoneticPr fontId="10"/>
  </si>
  <si>
    <t>（</t>
    <phoneticPr fontId="10"/>
  </si>
  <si>
    <t>令和６年度滋賀県産業支援プラザ省エネ・再エネ等設備導入加速化補助金交付請求書</t>
    <rPh sb="3" eb="4">
      <t>ネン</t>
    </rPh>
    <rPh sb="8" eb="10">
      <t>サンギョウ</t>
    </rPh>
    <rPh sb="10" eb="12">
      <t>シエン</t>
    </rPh>
    <rPh sb="15" eb="16">
      <t>ショウ</t>
    </rPh>
    <rPh sb="19" eb="20">
      <t>サイ</t>
    </rPh>
    <rPh sb="22" eb="23">
      <t>トウ</t>
    </rPh>
    <rPh sb="33" eb="35">
      <t>コウフ</t>
    </rPh>
    <rPh sb="35" eb="38">
      <t>セイキュウショ</t>
    </rPh>
    <phoneticPr fontId="10"/>
  </si>
  <si>
    <t>LED照明の導入</t>
  </si>
  <si>
    <t>その他経費</t>
    <rPh sb="2" eb="3">
      <t>タ</t>
    </rPh>
    <rPh sb="3" eb="5">
      <t>ケイヒ</t>
    </rPh>
    <phoneticPr fontId="10"/>
  </si>
  <si>
    <t>(注)太陽熱集熱器の場合は集熱器総面積および設置角度、設置方位、地中熱の場合は地中熱交換器の設置方法の種類および有効長（全長、1本あたり）、本数も記入すること</t>
    <phoneticPr fontId="10"/>
  </si>
  <si>
    <t>配管図</t>
    <rPh sb="0" eb="3">
      <t>ハイカンズ</t>
    </rPh>
    <phoneticPr fontId="10"/>
  </si>
  <si>
    <t>他者へ熱を供給する場合は、需要先との熱供給の確認状況およびその条件等の資料</t>
    <phoneticPr fontId="10"/>
  </si>
  <si>
    <t>（１）補助燃料（熱源）の種類</t>
    <rPh sb="3" eb="5">
      <t>ホジョ</t>
    </rPh>
    <rPh sb="5" eb="7">
      <t>ネンリョウ</t>
    </rPh>
    <rPh sb="8" eb="10">
      <t>ネツゲン</t>
    </rPh>
    <rPh sb="12" eb="14">
      <t>シュルイ</t>
    </rPh>
    <phoneticPr fontId="10"/>
  </si>
  <si>
    <t xml:space="preserve"> 補助燃料（熱源）の使用量（能力）</t>
    <phoneticPr fontId="10"/>
  </si>
  <si>
    <t>（２）エネルギー発生量と経済性</t>
    <rPh sb="8" eb="10">
      <t>ハッセイ</t>
    </rPh>
    <rPh sb="10" eb="11">
      <t>リョウ</t>
    </rPh>
    <rPh sb="11" eb="12">
      <t>リキリョウ</t>
    </rPh>
    <rPh sb="12" eb="15">
      <t>ケイザイセイ</t>
    </rPh>
    <phoneticPr fontId="10"/>
  </si>
  <si>
    <t>（３）熱利用場所および用途等</t>
    <rPh sb="3" eb="4">
      <t>ネツ</t>
    </rPh>
    <rPh sb="4" eb="6">
      <t>リヨウ</t>
    </rPh>
    <rPh sb="6" eb="8">
      <t>バショ</t>
    </rPh>
    <rPh sb="11" eb="13">
      <t>ヨウト</t>
    </rPh>
    <rPh sb="13" eb="14">
      <t>トウ</t>
    </rPh>
    <phoneticPr fontId="10"/>
  </si>
  <si>
    <t>（４）設備設置工事等の概要</t>
    <rPh sb="3" eb="5">
      <t>セツビ</t>
    </rPh>
    <rPh sb="5" eb="7">
      <t>セッチ</t>
    </rPh>
    <rPh sb="7" eb="9">
      <t>コウジ</t>
    </rPh>
    <rPh sb="9" eb="10">
      <t>トウ</t>
    </rPh>
    <rPh sb="11" eb="13">
      <t>ガイヨウ</t>
    </rPh>
    <phoneticPr fontId="10"/>
  </si>
  <si>
    <t>４ 収支予算</t>
    <rPh sb="2" eb="4">
      <t>シュウシ</t>
    </rPh>
    <rPh sb="4" eb="6">
      <t>ヨサン</t>
    </rPh>
    <phoneticPr fontId="10"/>
  </si>
  <si>
    <t>（３）バイオマス燃料の利用先、利用場所および用途等</t>
    <rPh sb="8" eb="10">
      <t>ネンリョウ</t>
    </rPh>
    <rPh sb="11" eb="13">
      <t>リヨウ</t>
    </rPh>
    <rPh sb="13" eb="14">
      <t>サキ</t>
    </rPh>
    <rPh sb="15" eb="17">
      <t>リヨウ</t>
    </rPh>
    <rPh sb="17" eb="19">
      <t>バショ</t>
    </rPh>
    <rPh sb="22" eb="24">
      <t>ヨウト</t>
    </rPh>
    <rPh sb="24" eb="25">
      <t>トウ</t>
    </rPh>
    <phoneticPr fontId="10"/>
  </si>
  <si>
    <t>（５）設備の保守計画</t>
    <rPh sb="3" eb="5">
      <t>セツビ</t>
    </rPh>
    <rPh sb="6" eb="8">
      <t>ホシュ</t>
    </rPh>
    <rPh sb="8" eb="10">
      <t>ケイカク</t>
    </rPh>
    <phoneticPr fontId="10"/>
  </si>
  <si>
    <t>（６）許認可、権利関係等事業実施の前提となる事項および実施上問題となる事項</t>
    <rPh sb="3" eb="6">
      <t>キョニンカ</t>
    </rPh>
    <rPh sb="7" eb="9">
      <t>ケンリ</t>
    </rPh>
    <rPh sb="9" eb="11">
      <t>カンケイ</t>
    </rPh>
    <rPh sb="11" eb="12">
      <t>トウ</t>
    </rPh>
    <rPh sb="12" eb="14">
      <t>ジギョウ</t>
    </rPh>
    <rPh sb="14" eb="16">
      <t>ジッシ</t>
    </rPh>
    <rPh sb="17" eb="19">
      <t>ゼンテイ</t>
    </rPh>
    <rPh sb="22" eb="24">
      <t>ジコウ</t>
    </rPh>
    <rPh sb="27" eb="29">
      <t>ジッシ</t>
    </rPh>
    <rPh sb="29" eb="30">
      <t>ジョウ</t>
    </rPh>
    <rPh sb="30" eb="32">
      <t>モンダイ</t>
    </rPh>
    <rPh sb="35" eb="37">
      <t>ジコウ</t>
    </rPh>
    <phoneticPr fontId="10"/>
  </si>
  <si>
    <t>（７）バイオマスの調達方法および見通し</t>
    <rPh sb="9" eb="11">
      <t>チョウタツ</t>
    </rPh>
    <rPh sb="11" eb="13">
      <t>ホウホウ</t>
    </rPh>
    <rPh sb="16" eb="18">
      <t>ミトオ</t>
    </rPh>
    <phoneticPr fontId="10"/>
  </si>
  <si>
    <t>（８）その他事業実施上問題となる事項</t>
    <rPh sb="5" eb="6">
      <t>タ</t>
    </rPh>
    <rPh sb="6" eb="8">
      <t>ジギョウ</t>
    </rPh>
    <rPh sb="8" eb="10">
      <t>ジッシ</t>
    </rPh>
    <rPh sb="10" eb="11">
      <t>ジョウ</t>
    </rPh>
    <rPh sb="11" eb="13">
      <t>モンダイ</t>
    </rPh>
    <rPh sb="16" eb="18">
      <t>ジコウ</t>
    </rPh>
    <phoneticPr fontId="10"/>
  </si>
  <si>
    <t>（９）災害時における地域の避難所の指定状況</t>
    <phoneticPr fontId="10"/>
  </si>
  <si>
    <t>様式第１号別紙１（再エネ等設備・バイオマス燃料製造）</t>
    <rPh sb="0" eb="2">
      <t>ヨウシキ</t>
    </rPh>
    <rPh sb="2" eb="3">
      <t>ダイ</t>
    </rPh>
    <rPh sb="4" eb="5">
      <t>ゴウ</t>
    </rPh>
    <rPh sb="5" eb="7">
      <t>ベッシ</t>
    </rPh>
    <rPh sb="9" eb="10">
      <t>サイ</t>
    </rPh>
    <rPh sb="12" eb="13">
      <t>トウ</t>
    </rPh>
    <rPh sb="13" eb="15">
      <t>セツビ</t>
    </rPh>
    <phoneticPr fontId="10"/>
  </si>
  <si>
    <t>様式第１号別紙１（再エネ等設備・革新的なエネルギー高度利用技術製造）</t>
    <rPh sb="0" eb="2">
      <t>ヨウシキ</t>
    </rPh>
    <rPh sb="2" eb="3">
      <t>ダイ</t>
    </rPh>
    <rPh sb="4" eb="5">
      <t>ゴウ</t>
    </rPh>
    <rPh sb="5" eb="7">
      <t>ベッシ</t>
    </rPh>
    <rPh sb="9" eb="10">
      <t>サイ</t>
    </rPh>
    <phoneticPr fontId="10"/>
  </si>
  <si>
    <t>（７）許認可、権利関係等事業実施の前提となる事項および実施上問題となる事項</t>
    <rPh sb="3" eb="6">
      <t>キョニンカ</t>
    </rPh>
    <rPh sb="7" eb="9">
      <t>ケンリ</t>
    </rPh>
    <rPh sb="9" eb="11">
      <t>カンケイ</t>
    </rPh>
    <rPh sb="11" eb="12">
      <t>トウ</t>
    </rPh>
    <rPh sb="12" eb="14">
      <t>ジギョウ</t>
    </rPh>
    <rPh sb="14" eb="16">
      <t>ジッシ</t>
    </rPh>
    <rPh sb="17" eb="19">
      <t>ゼンテイ</t>
    </rPh>
    <rPh sb="22" eb="24">
      <t>ジコウ</t>
    </rPh>
    <rPh sb="27" eb="29">
      <t>ジッシ</t>
    </rPh>
    <rPh sb="29" eb="30">
      <t>ジョウ</t>
    </rPh>
    <rPh sb="30" eb="32">
      <t>モンダイ</t>
    </rPh>
    <rPh sb="35" eb="37">
      <t>ジコウ</t>
    </rPh>
    <phoneticPr fontId="10"/>
  </si>
  <si>
    <t>（３）エネルギー発生量と経済性</t>
    <rPh sb="8" eb="10">
      <t>ハッセイ</t>
    </rPh>
    <rPh sb="10" eb="11">
      <t>リョウ</t>
    </rPh>
    <rPh sb="11" eb="12">
      <t>リキリョウ</t>
    </rPh>
    <rPh sb="12" eb="15">
      <t>ケイザイセイ</t>
    </rPh>
    <phoneticPr fontId="10"/>
  </si>
  <si>
    <t>（５）利用施設の電力消費量と発電電力量との比較</t>
    <rPh sb="3" eb="5">
      <t>リヨウ</t>
    </rPh>
    <rPh sb="5" eb="7">
      <t>シセツ</t>
    </rPh>
    <rPh sb="8" eb="10">
      <t>デンリョク</t>
    </rPh>
    <rPh sb="10" eb="13">
      <t>ショウヒリョウ</t>
    </rPh>
    <rPh sb="14" eb="16">
      <t>ハツデン</t>
    </rPh>
    <rPh sb="16" eb="18">
      <t>デンリョク</t>
    </rPh>
    <rPh sb="18" eb="19">
      <t>リョウ</t>
    </rPh>
    <rPh sb="21" eb="23">
      <t>ヒカク</t>
    </rPh>
    <phoneticPr fontId="10"/>
  </si>
  <si>
    <t xml:space="preserve">５　添付書類 </t>
    <rPh sb="2" eb="4">
      <t>テンプ</t>
    </rPh>
    <rPh sb="4" eb="6">
      <t>ショルイ</t>
    </rPh>
    <phoneticPr fontId="10"/>
  </si>
  <si>
    <t>３　省エネ診断について</t>
    <rPh sb="2" eb="3">
      <t>ショウ</t>
    </rPh>
    <rPh sb="5" eb="7">
      <t>シンダン</t>
    </rPh>
    <phoneticPr fontId="10"/>
  </si>
  <si>
    <t>４ 補助金の振込先</t>
    <rPh sb="2" eb="5">
      <t>ホジョキン</t>
    </rPh>
    <rPh sb="6" eb="9">
      <t>フリコミサキ</t>
    </rPh>
    <phoneticPr fontId="10"/>
  </si>
  <si>
    <t>様式第１号別紙１（再エネ等設備・熱利用設備）</t>
    <rPh sb="0" eb="2">
      <t>ヨウシキ</t>
    </rPh>
    <rPh sb="2" eb="3">
      <t>ダイ</t>
    </rPh>
    <rPh sb="4" eb="5">
      <t>ゴウ</t>
    </rPh>
    <rPh sb="5" eb="7">
      <t>ベッシ</t>
    </rPh>
    <rPh sb="9" eb="10">
      <t>サイ</t>
    </rPh>
    <rPh sb="12" eb="13">
      <t>トウ</t>
    </rPh>
    <rPh sb="13" eb="15">
      <t>セツビ</t>
    </rPh>
    <phoneticPr fontId="10"/>
  </si>
  <si>
    <t>（１）次世代自動車の概要</t>
    <rPh sb="3" eb="6">
      <t>ジセダイ</t>
    </rPh>
    <rPh sb="6" eb="9">
      <t>ジドウシャ</t>
    </rPh>
    <rPh sb="10" eb="12">
      <t>ガイヨウ</t>
    </rPh>
    <phoneticPr fontId="10"/>
  </si>
  <si>
    <t>（２）Ｖ２Ｈ（ビークル・トゥー・ホーム）の概要</t>
    <rPh sb="21" eb="23">
      <t>ガイヨウ</t>
    </rPh>
    <phoneticPr fontId="10"/>
  </si>
  <si>
    <t>（３）次世代自動車＋Ｖ２Ｈの用途</t>
    <rPh sb="3" eb="6">
      <t>ジセダイ</t>
    </rPh>
    <rPh sb="6" eb="9">
      <t>ジドウシャ</t>
    </rPh>
    <rPh sb="14" eb="16">
      <t>ヨウト</t>
    </rPh>
    <phoneticPr fontId="10"/>
  </si>
  <si>
    <t>（７）その他事業実施上問題となる事項</t>
    <rPh sb="5" eb="6">
      <t>タ</t>
    </rPh>
    <rPh sb="6" eb="8">
      <t>ジギョウ</t>
    </rPh>
    <rPh sb="8" eb="10">
      <t>ジッシ</t>
    </rPh>
    <rPh sb="10" eb="11">
      <t>ジョウ</t>
    </rPh>
    <rPh sb="11" eb="13">
      <t>モンダイ</t>
    </rPh>
    <rPh sb="16" eb="18">
      <t>ジコウ</t>
    </rPh>
    <phoneticPr fontId="10"/>
  </si>
  <si>
    <t>（８）災害時における地域の避難所の指定状況</t>
    <phoneticPr fontId="10"/>
  </si>
  <si>
    <t>３ 収支予算</t>
    <rPh sb="2" eb="4">
      <t>シュウシ</t>
    </rPh>
    <rPh sb="4" eb="6">
      <t>ヨサン</t>
    </rPh>
    <phoneticPr fontId="10"/>
  </si>
  <si>
    <t xml:space="preserve">４　添付書類 </t>
    <rPh sb="2" eb="4">
      <t>テンプ</t>
    </rPh>
    <rPh sb="4" eb="6">
      <t>ショルイ</t>
    </rPh>
    <phoneticPr fontId="10"/>
  </si>
  <si>
    <t>様式第１号別紙１（再エネ等設備・次世代自動車＋Ｖ２Ｈ（指定避難所のみ））</t>
    <rPh sb="0" eb="2">
      <t>ヨウシキ</t>
    </rPh>
    <rPh sb="2" eb="3">
      <t>ダイ</t>
    </rPh>
    <rPh sb="4" eb="5">
      <t>ゴウ</t>
    </rPh>
    <rPh sb="5" eb="7">
      <t>ベッシ</t>
    </rPh>
    <rPh sb="9" eb="10">
      <t>サイ</t>
    </rPh>
    <rPh sb="16" eb="17">
      <t>ツギ</t>
    </rPh>
    <phoneticPr fontId="10"/>
  </si>
  <si>
    <t>（５）設備の保守計画</t>
    <rPh sb="3" eb="5">
      <t>セツビ</t>
    </rPh>
    <phoneticPr fontId="10"/>
  </si>
  <si>
    <t>Ｖ２Ｈ（ビークル・トゥー・ホーム）</t>
    <phoneticPr fontId="10"/>
  </si>
  <si>
    <t>丁目、番地は、半角のハイフンを使用してください。</t>
    <phoneticPr fontId="10"/>
  </si>
  <si>
    <t>様式第１号別紙１（再エネ等設備・Ｖ２Ｈ）</t>
    <rPh sb="0" eb="2">
      <t>ヨウシキ</t>
    </rPh>
    <rPh sb="2" eb="3">
      <t>ダイ</t>
    </rPh>
    <rPh sb="4" eb="5">
      <t>ゴウ</t>
    </rPh>
    <rPh sb="5" eb="7">
      <t>ベッシ</t>
    </rPh>
    <rPh sb="9" eb="10">
      <t>サイ</t>
    </rPh>
    <phoneticPr fontId="10"/>
  </si>
  <si>
    <t>(３ の蓄電容量)</t>
    <rPh sb="4" eb="6">
      <t>チクデン</t>
    </rPh>
    <rPh sb="6" eb="8">
      <t>ヨウリョウ</t>
    </rPh>
    <phoneticPr fontId="10"/>
  </si>
  <si>
    <t>通常</t>
  </si>
  <si>
    <t>指定避難所</t>
  </si>
  <si>
    <t>1_交付申請書</t>
    <rPh sb="2" eb="4">
      <t>コウフ</t>
    </rPh>
    <phoneticPr fontId="66"/>
  </si>
  <si>
    <t>←工事証明書を発行した施工者</t>
    <rPh sb="1" eb="3">
      <t>コウジ</t>
    </rPh>
    <rPh sb="3" eb="6">
      <t>ショウメイショ</t>
    </rPh>
    <rPh sb="7" eb="9">
      <t>ハッコウ</t>
    </rPh>
    <rPh sb="11" eb="13">
      <t>セコウ</t>
    </rPh>
    <rPh sb="13" eb="14">
      <t>シャ</t>
    </rPh>
    <phoneticPr fontId="10"/>
  </si>
  <si>
    <t>日付は事業完了年月日から３０日以内、及び令和７年１月３１日までですか。</t>
    <rPh sb="0" eb="2">
      <t>ヒヅケ</t>
    </rPh>
    <rPh sb="3" eb="5">
      <t>ジギョウ</t>
    </rPh>
    <rPh sb="5" eb="7">
      <t>カンリョウ</t>
    </rPh>
    <rPh sb="7" eb="8">
      <t>ネン</t>
    </rPh>
    <rPh sb="8" eb="9">
      <t>ツキ</t>
    </rPh>
    <rPh sb="9" eb="10">
      <t>ビ</t>
    </rPh>
    <rPh sb="14" eb="15">
      <t>ニチ</t>
    </rPh>
    <rPh sb="15" eb="17">
      <t>イナイ</t>
    </rPh>
    <rPh sb="18" eb="19">
      <t>オヨ</t>
    </rPh>
    <rPh sb="20" eb="22">
      <t>レイワ</t>
    </rPh>
    <rPh sb="23" eb="24">
      <t>ネン</t>
    </rPh>
    <rPh sb="25" eb="26">
      <t>ガツ</t>
    </rPh>
    <rPh sb="28" eb="29">
      <t>ニチ</t>
    </rPh>
    <phoneticPr fontId="10"/>
  </si>
  <si>
    <t>（参考様式2）　　 令和６年度省エネ・再エネ等設備導入加速化補助金 エネルギー使用量換算表（実績）</t>
    <rPh sb="1" eb="3">
      <t>サンコウ</t>
    </rPh>
    <rPh sb="3" eb="5">
      <t>ヨウシキ</t>
    </rPh>
    <rPh sb="10" eb="12">
      <t>レイワ</t>
    </rPh>
    <rPh sb="13" eb="15">
      <t>ネンド</t>
    </rPh>
    <rPh sb="15" eb="16">
      <t>ショウ</t>
    </rPh>
    <rPh sb="19" eb="20">
      <t>サイ</t>
    </rPh>
    <rPh sb="22" eb="23">
      <t>トウ</t>
    </rPh>
    <rPh sb="23" eb="25">
      <t>セツビ</t>
    </rPh>
    <rPh sb="25" eb="27">
      <t>ドウニュウ</t>
    </rPh>
    <rPh sb="27" eb="30">
      <t>カソクカ</t>
    </rPh>
    <rPh sb="30" eb="33">
      <t>ホジョキン</t>
    </rPh>
    <rPh sb="39" eb="41">
      <t>シヨウ</t>
    </rPh>
    <rPh sb="41" eb="42">
      <t>リョウ</t>
    </rPh>
    <rPh sb="42" eb="44">
      <t>カンサン</t>
    </rPh>
    <rPh sb="44" eb="45">
      <t>ヒョウ</t>
    </rPh>
    <rPh sb="46" eb="48">
      <t>ジッセキ</t>
    </rPh>
    <phoneticPr fontId="20"/>
  </si>
  <si>
    <t>令和６年度省エネ備導入加速化補助金事業効果報告書</t>
    <rPh sb="0" eb="2">
      <t>レイワ</t>
    </rPh>
    <rPh sb="3" eb="5">
      <t>ネンド</t>
    </rPh>
    <rPh sb="5" eb="6">
      <t>ショウ</t>
    </rPh>
    <rPh sb="8" eb="9">
      <t>ビ</t>
    </rPh>
    <rPh sb="9" eb="11">
      <t>ドウニュウ</t>
    </rPh>
    <rPh sb="11" eb="14">
      <t>カソクカ</t>
    </rPh>
    <rPh sb="14" eb="17">
      <t>ホジョキン</t>
    </rPh>
    <rPh sb="17" eb="19">
      <t>ジギョウ</t>
    </rPh>
    <rPh sb="19" eb="21">
      <t>コウカ</t>
    </rPh>
    <rPh sb="21" eb="24">
      <t>ホウコクショ</t>
    </rPh>
    <phoneticPr fontId="10"/>
  </si>
  <si>
    <t>令和６年度省エネ・再エネ等設備導入加速化補助金</t>
    <phoneticPr fontId="10"/>
  </si>
  <si>
    <t>請求者　住所</t>
    <rPh sb="0" eb="3">
      <t>セイキュウシャ</t>
    </rPh>
    <rPh sb="4" eb="6">
      <t>ジュウショ</t>
    </rPh>
    <phoneticPr fontId="10"/>
  </si>
  <si>
    <t>　令和　年　月　日付け滋産支第　　号で額の確定の通知があった令和６年度滋賀県産業支援プラザ省エネ・再エネ等設備導入加速化補助金を上記のとおり交付されるよう請求します。</t>
    <rPh sb="1" eb="3">
      <t>レイワ</t>
    </rPh>
    <rPh sb="11" eb="12">
      <t>シ</t>
    </rPh>
    <rPh sb="12" eb="13">
      <t>サン</t>
    </rPh>
    <rPh sb="13" eb="14">
      <t>シ</t>
    </rPh>
    <rPh sb="14" eb="15">
      <t>ダイ</t>
    </rPh>
    <rPh sb="17" eb="18">
      <t>ゴウ</t>
    </rPh>
    <rPh sb="19" eb="20">
      <t>ガク</t>
    </rPh>
    <rPh sb="21" eb="23">
      <t>カクテイ</t>
    </rPh>
    <rPh sb="24" eb="26">
      <t>ツウチ</t>
    </rPh>
    <rPh sb="38" eb="40">
      <t>サンギョウ</t>
    </rPh>
    <rPh sb="40" eb="42">
      <t>シエン</t>
    </rPh>
    <rPh sb="45" eb="46">
      <t>ショウ</t>
    </rPh>
    <rPh sb="49" eb="50">
      <t>サイ</t>
    </rPh>
    <rPh sb="52" eb="53">
      <t>トウ</t>
    </rPh>
    <rPh sb="64" eb="66">
      <t>ジョウキ</t>
    </rPh>
    <rPh sb="70" eb="72">
      <t>コウフ</t>
    </rPh>
    <rPh sb="77" eb="79">
      <t>セイキュウ</t>
    </rPh>
    <phoneticPr fontId="10"/>
  </si>
  <si>
    <t>←交付申請と同じ住所、名前を記入</t>
    <rPh sb="1" eb="3">
      <t>コウフ</t>
    </rPh>
    <rPh sb="3" eb="5">
      <t>シンセイ</t>
    </rPh>
    <rPh sb="6" eb="7">
      <t>オナ</t>
    </rPh>
    <rPh sb="8" eb="10">
      <t>ジュウショ</t>
    </rPh>
    <rPh sb="11" eb="13">
      <t>ナマエ</t>
    </rPh>
    <rPh sb="14" eb="16">
      <t>キニュウ</t>
    </rPh>
    <phoneticPr fontId="10"/>
  </si>
  <si>
    <t>←交付申請と同じ印鑑を押してください</t>
    <rPh sb="1" eb="3">
      <t>コウフ</t>
    </rPh>
    <rPh sb="3" eb="5">
      <t>シンセイ</t>
    </rPh>
    <rPh sb="6" eb="7">
      <t>オナ</t>
    </rPh>
    <rPh sb="8" eb="10">
      <t>インカン</t>
    </rPh>
    <rPh sb="11" eb="12">
      <t>オ</t>
    </rPh>
    <phoneticPr fontId="10"/>
  </si>
  <si>
    <r>
      <t>決　算　額（</t>
    </r>
    <r>
      <rPr>
        <sz val="11"/>
        <color rgb="FFFF0000"/>
        <rFont val="ＭＳ ゴシック"/>
        <family val="3"/>
        <charset val="128"/>
      </rPr>
      <t>税込</t>
    </r>
    <r>
      <rPr>
        <sz val="11"/>
        <rFont val="ＭＳ ゴシック"/>
        <family val="3"/>
        <charset val="128"/>
      </rPr>
      <t>）</t>
    </r>
    <rPh sb="0" eb="1">
      <t>ケツ</t>
    </rPh>
    <rPh sb="2" eb="3">
      <t>ザン</t>
    </rPh>
    <rPh sb="4" eb="5">
      <t>ガク</t>
    </rPh>
    <rPh sb="6" eb="8">
      <t>ゼイコ</t>
    </rPh>
    <phoneticPr fontId="10"/>
  </si>
  <si>
    <t>工事の種類ごとに作成</t>
    <rPh sb="0" eb="2">
      <t>コウジ</t>
    </rPh>
    <rPh sb="3" eb="5">
      <t>シュルイ</t>
    </rPh>
    <rPh sb="8" eb="10">
      <t>サクセイ</t>
    </rPh>
    <phoneticPr fontId="10"/>
  </si>
  <si>
    <t>　下記申請者の令和６年度省エネ・再エネ等設備導入加速化補助金事業については、下記のとおり工事を行ったことを証明します。</t>
    <rPh sb="1" eb="3">
      <t>カキ</t>
    </rPh>
    <rPh sb="3" eb="6">
      <t>シンセイシャ</t>
    </rPh>
    <rPh sb="7" eb="9">
      <t>レイワ</t>
    </rPh>
    <rPh sb="10" eb="12">
      <t>ネンド</t>
    </rPh>
    <rPh sb="12" eb="13">
      <t>ショウ</t>
    </rPh>
    <rPh sb="16" eb="17">
      <t>サイ</t>
    </rPh>
    <rPh sb="19" eb="20">
      <t>トウ</t>
    </rPh>
    <rPh sb="20" eb="22">
      <t>セツビ</t>
    </rPh>
    <rPh sb="22" eb="24">
      <t>ドウニュウ</t>
    </rPh>
    <rPh sb="24" eb="27">
      <t>カソクカ</t>
    </rPh>
    <rPh sb="27" eb="30">
      <t>ホジョキン</t>
    </rPh>
    <rPh sb="30" eb="32">
      <t>ジギョウ</t>
    </rPh>
    <rPh sb="38" eb="40">
      <t>カキ</t>
    </rPh>
    <rPh sb="44" eb="46">
      <t>コウジ</t>
    </rPh>
    <rPh sb="47" eb="48">
      <t>オコナ</t>
    </rPh>
    <rPh sb="53" eb="55">
      <t>ショウメイ</t>
    </rPh>
    <phoneticPr fontId="10"/>
  </si>
  <si>
    <t>（参考様式3）　　令和６年度省エネ・再エネ等設備導入加速化補助金  エネルギー使用量換算表</t>
    <rPh sb="1" eb="3">
      <t>サンコウ</t>
    </rPh>
    <rPh sb="3" eb="5">
      <t>ヨウシキ</t>
    </rPh>
    <rPh sb="9" eb="11">
      <t>レイワ</t>
    </rPh>
    <rPh sb="12" eb="14">
      <t>ネンド</t>
    </rPh>
    <rPh sb="14" eb="15">
      <t>ショウ</t>
    </rPh>
    <rPh sb="18" eb="19">
      <t>サイ</t>
    </rPh>
    <rPh sb="21" eb="22">
      <t>トウ</t>
    </rPh>
    <rPh sb="22" eb="24">
      <t>セツビ</t>
    </rPh>
    <rPh sb="24" eb="26">
      <t>ドウニュウ</t>
    </rPh>
    <rPh sb="26" eb="29">
      <t>カソクカ</t>
    </rPh>
    <rPh sb="29" eb="32">
      <t>ホジョキン</t>
    </rPh>
    <rPh sb="39" eb="41">
      <t>シヨウ</t>
    </rPh>
    <rPh sb="41" eb="42">
      <t>リョウ</t>
    </rPh>
    <rPh sb="42" eb="44">
      <t>カンサン</t>
    </rPh>
    <rPh sb="44" eb="45">
      <t>ヒョウ</t>
    </rPh>
    <phoneticPr fontId="20"/>
  </si>
  <si>
    <t>令和６年度再エネ等設備導入加速化補助金事業効果報告書</t>
    <rPh sb="0" eb="2">
      <t>レイワ</t>
    </rPh>
    <rPh sb="3" eb="5">
      <t>ネンド</t>
    </rPh>
    <rPh sb="5" eb="6">
      <t>サイ</t>
    </rPh>
    <rPh sb="8" eb="9">
      <t>トウ</t>
    </rPh>
    <rPh sb="9" eb="11">
      <t>セツビ</t>
    </rPh>
    <rPh sb="11" eb="13">
      <t>ドウニュウ</t>
    </rPh>
    <rPh sb="13" eb="16">
      <t>カソクカ</t>
    </rPh>
    <rPh sb="16" eb="19">
      <t>ホジョキン</t>
    </rPh>
    <rPh sb="19" eb="21">
      <t>ジギョウ</t>
    </rPh>
    <rPh sb="21" eb="23">
      <t>コウカ</t>
    </rPh>
    <rPh sb="23" eb="26">
      <t>ホウコクショ</t>
    </rPh>
    <phoneticPr fontId="10"/>
  </si>
  <si>
    <t>　令和６年度省エネ・再エネ等設備導入加速化補助金の交付を受けた事業について、令和５年度滋賀県産業支援プラザ省エネ・再エネ等設備導入加速化補助金交付要領第１６条の規定により、下記のとおり報告します。</t>
    <rPh sb="25" eb="27">
      <t>コウフ</t>
    </rPh>
    <rPh sb="28" eb="29">
      <t>ウ</t>
    </rPh>
    <rPh sb="31" eb="33">
      <t>ジギョウ</t>
    </rPh>
    <rPh sb="38" eb="40">
      <t>レイワ</t>
    </rPh>
    <rPh sb="41" eb="43">
      <t>ネンド</t>
    </rPh>
    <rPh sb="43" eb="46">
      <t>シガケン</t>
    </rPh>
    <rPh sb="46" eb="48">
      <t>サンギョウ</t>
    </rPh>
    <rPh sb="48" eb="50">
      <t>シエン</t>
    </rPh>
    <rPh sb="53" eb="54">
      <t>ショウ</t>
    </rPh>
    <rPh sb="57" eb="58">
      <t>サイ</t>
    </rPh>
    <rPh sb="60" eb="61">
      <t>トウ</t>
    </rPh>
    <rPh sb="61" eb="63">
      <t>セツビ</t>
    </rPh>
    <rPh sb="63" eb="65">
      <t>ドウニュウ</t>
    </rPh>
    <rPh sb="65" eb="68">
      <t>カソクカ</t>
    </rPh>
    <rPh sb="68" eb="71">
      <t>ホジョキン</t>
    </rPh>
    <rPh sb="71" eb="73">
      <t>コウフ</t>
    </rPh>
    <rPh sb="73" eb="75">
      <t>ヨウリョウ</t>
    </rPh>
    <rPh sb="75" eb="76">
      <t>ダイ</t>
    </rPh>
    <rPh sb="78" eb="79">
      <t>ジョウ</t>
    </rPh>
    <rPh sb="80" eb="82">
      <t>キテイ</t>
    </rPh>
    <rPh sb="86" eb="88">
      <t>カキ</t>
    </rPh>
    <rPh sb="92" eb="94">
      <t>ホウコク</t>
    </rPh>
    <phoneticPr fontId="10"/>
  </si>
  <si>
    <t>・事業所の新設を伴うなど過去にエネルギー使用の実績がなく省エネ診断を受ける事ができない場合は
  提出不要</t>
    <rPh sb="1" eb="4">
      <t>ジギョウショ</t>
    </rPh>
    <rPh sb="5" eb="7">
      <t>シンセツ</t>
    </rPh>
    <rPh sb="8" eb="9">
      <t>トモナ</t>
    </rPh>
    <rPh sb="12" eb="14">
      <t>カコ</t>
    </rPh>
    <rPh sb="20" eb="22">
      <t>シヨウ</t>
    </rPh>
    <rPh sb="23" eb="25">
      <t>ジッセキ</t>
    </rPh>
    <phoneticPr fontId="10"/>
  </si>
  <si>
    <t>印影は交付申請書に押印したものと同一ですか。</t>
    <rPh sb="0" eb="2">
      <t>インエイ</t>
    </rPh>
    <rPh sb="3" eb="5">
      <t>コウフ</t>
    </rPh>
    <rPh sb="5" eb="8">
      <t>シンセイショ</t>
    </rPh>
    <rPh sb="9" eb="11">
      <t>オウイン</t>
    </rPh>
    <rPh sb="16" eb="18">
      <t>ドウイツ</t>
    </rPh>
    <phoneticPr fontId="10"/>
  </si>
  <si>
    <t>←自己資金または借入金のいずれかに
　消費税を加える</t>
    <rPh sb="1" eb="5">
      <t>ジコシキン</t>
    </rPh>
    <rPh sb="8" eb="11">
      <t>カリイレキン</t>
    </rPh>
    <rPh sb="19" eb="22">
      <t>ショウヒゼイ</t>
    </rPh>
    <rPh sb="23" eb="24">
      <t>クワ</t>
    </rPh>
    <phoneticPr fontId="10"/>
  </si>
  <si>
    <t>交付申請ﾁｪｯｸｼｰﾄ（省エネ）</t>
    <rPh sb="0" eb="2">
      <t>コウフ</t>
    </rPh>
    <rPh sb="2" eb="4">
      <t>シンセイ</t>
    </rPh>
    <phoneticPr fontId="66"/>
  </si>
  <si>
    <t>交付申請ﾁｪｯｸｼｰﾄ（再エネ）</t>
    <rPh sb="0" eb="2">
      <t>コウフ</t>
    </rPh>
    <rPh sb="2" eb="4">
      <t>シンセイ</t>
    </rPh>
    <rPh sb="12" eb="13">
      <t>サイ</t>
    </rPh>
    <phoneticPr fontId="10"/>
  </si>
  <si>
    <t>びわ湖カーボンクレジット　　　　倶楽部入会届　　　　　　　　　＊LED照明のみ　　　　</t>
    <rPh sb="2" eb="3">
      <t>コ</t>
    </rPh>
    <rPh sb="16" eb="19">
      <t>クラブ</t>
    </rPh>
    <rPh sb="19" eb="21">
      <t>ニュウカイ</t>
    </rPh>
    <rPh sb="21" eb="22">
      <t>トドケ</t>
    </rPh>
    <rPh sb="35" eb="37">
      <t>ショウメイ</t>
    </rPh>
    <phoneticPr fontId="10"/>
  </si>
  <si>
    <t>実績報告ﾁｪｯｸｼｰﾄ (共通)</t>
    <rPh sb="13" eb="15">
      <t>キョウツウ</t>
    </rPh>
    <phoneticPr fontId="10"/>
  </si>
  <si>
    <t>１つ以上を選択して提出</t>
    <phoneticPr fontId="10"/>
  </si>
  <si>
    <t>省エネ設備のうち、LED更新時のみ</t>
    <rPh sb="0" eb="1">
      <t>ショウ</t>
    </rPh>
    <phoneticPr fontId="10"/>
  </si>
  <si>
    <r>
      <t>ＣＯ</t>
    </r>
    <r>
      <rPr>
        <sz val="9"/>
        <color theme="1"/>
        <rFont val="BIZ UDPゴシック"/>
        <family val="3"/>
        <charset val="128"/>
      </rPr>
      <t>２</t>
    </r>
    <r>
      <rPr>
        <sz val="16"/>
        <color theme="1"/>
        <rFont val="BIZ UDPゴシック"/>
        <family val="3"/>
        <charset val="128"/>
      </rPr>
      <t>ネットゼロに向けた行動計画書</t>
    </r>
    <rPh sb="9" eb="10">
      <t>ム</t>
    </rPh>
    <rPh sb="12" eb="14">
      <t>コウドウ</t>
    </rPh>
    <rPh sb="14" eb="16">
      <t>ケイカク</t>
    </rPh>
    <rPh sb="16" eb="17">
      <t>ショ</t>
    </rPh>
    <phoneticPr fontId="55"/>
  </si>
  <si>
    <r>
      <t>ア　ＣＯ</t>
    </r>
    <r>
      <rPr>
        <sz val="11"/>
        <color theme="1"/>
        <rFont val="MS UI Gothic"/>
        <family val="3"/>
        <charset val="1"/>
      </rPr>
      <t>₂</t>
    </r>
    <r>
      <rPr>
        <sz val="11"/>
        <color theme="1"/>
        <rFont val="BIZ UDPゴシック"/>
        <family val="3"/>
        <charset val="128"/>
      </rPr>
      <t>ネットゼロに向けた方針等の策定</t>
    </r>
    <rPh sb="11" eb="12">
      <t>ム</t>
    </rPh>
    <rPh sb="18" eb="20">
      <t>サクテイ</t>
    </rPh>
    <phoneticPr fontId="55"/>
  </si>
  <si>
    <t>イ　省エネルギー担当者の配置</t>
    <rPh sb="2" eb="3">
      <t>ショウ</t>
    </rPh>
    <rPh sb="10" eb="11">
      <t>モノ</t>
    </rPh>
    <phoneticPr fontId="55"/>
  </si>
  <si>
    <t>ウ　具体的な取組目標と内容の設定</t>
    <phoneticPr fontId="55"/>
  </si>
  <si>
    <t>　１　取組の推進体制整備</t>
    <rPh sb="3" eb="5">
      <t>トリクミ</t>
    </rPh>
    <rPh sb="6" eb="8">
      <t>スイシン</t>
    </rPh>
    <rPh sb="8" eb="10">
      <t>タイセイ</t>
    </rPh>
    <rPh sb="10" eb="12">
      <t>セイビ</t>
    </rPh>
    <phoneticPr fontId="55"/>
  </si>
  <si>
    <t>エ　取組状況の点検体制の構築</t>
    <phoneticPr fontId="55"/>
  </si>
  <si>
    <t>オ　取組内容や点検体制の定期的改善</t>
    <phoneticPr fontId="55"/>
  </si>
  <si>
    <t>取組項目</t>
    <phoneticPr fontId="55"/>
  </si>
  <si>
    <t>カ　事業所内会議・研修会等で報告</t>
    <rPh sb="2" eb="4">
      <t>ジギョウ</t>
    </rPh>
    <rPh sb="14" eb="16">
      <t>ホウコク</t>
    </rPh>
    <phoneticPr fontId="55"/>
  </si>
  <si>
    <t>キ　省エネ対策優良事例の情報収集</t>
    <rPh sb="2" eb="3">
      <t>ショウ</t>
    </rPh>
    <phoneticPr fontId="55"/>
  </si>
  <si>
    <t>ク　産業支援プラザ伴走支援事業の活用</t>
    <rPh sb="2" eb="6">
      <t>サンギョウシエン</t>
    </rPh>
    <rPh sb="9" eb="11">
      <t>バンソウ</t>
    </rPh>
    <rPh sb="11" eb="13">
      <t>シエン</t>
    </rPh>
    <rPh sb="13" eb="15">
      <t>ジギョウ</t>
    </rPh>
    <rPh sb="16" eb="18">
      <t>カツヨウ</t>
    </rPh>
    <phoneticPr fontId="55"/>
  </si>
  <si>
    <t>（その他）</t>
    <rPh sb="3" eb="4">
      <t>ホカ</t>
    </rPh>
    <phoneticPr fontId="55"/>
  </si>
  <si>
    <t>　２　エネルギー使用状況の把握</t>
    <rPh sb="8" eb="10">
      <t>シヨウ</t>
    </rPh>
    <rPh sb="10" eb="12">
      <t>ジョウキョウ</t>
    </rPh>
    <rPh sb="13" eb="15">
      <t>ハアク</t>
    </rPh>
    <phoneticPr fontId="55"/>
  </si>
  <si>
    <t>ア　時間帯ごとに詳細に把握</t>
    <rPh sb="4" eb="5">
      <t>タイ</t>
    </rPh>
    <phoneticPr fontId="55"/>
  </si>
  <si>
    <t>イ　設備ごとに詳細に把握</t>
    <phoneticPr fontId="55"/>
  </si>
  <si>
    <t>ウ　過去のデータによる傾向の把握</t>
    <phoneticPr fontId="55"/>
  </si>
  <si>
    <t>エ　主要設備の使用状況の把握</t>
    <phoneticPr fontId="55"/>
  </si>
  <si>
    <t>　３　取組内容（運用改善）</t>
    <rPh sb="3" eb="5">
      <t>トリクミ</t>
    </rPh>
    <rPh sb="5" eb="7">
      <t>ナイヨウ</t>
    </rPh>
    <rPh sb="8" eb="10">
      <t>ウンヨウ</t>
    </rPh>
    <rPh sb="10" eb="12">
      <t>カイゼン</t>
    </rPh>
    <phoneticPr fontId="55"/>
  </si>
  <si>
    <t>取組項目</t>
    <rPh sb="0" eb="1">
      <t>ト</t>
    </rPh>
    <rPh sb="1" eb="2">
      <t>ク</t>
    </rPh>
    <rPh sb="2" eb="4">
      <t>コウモク</t>
    </rPh>
    <phoneticPr fontId="55"/>
  </si>
  <si>
    <t>実施計画</t>
    <phoneticPr fontId="55"/>
  </si>
  <si>
    <t>取組の内容</t>
    <rPh sb="0" eb="1">
      <t>ト</t>
    </rPh>
    <rPh sb="1" eb="2">
      <t>クミ</t>
    </rPh>
    <rPh sb="3" eb="5">
      <t>ナイヨウ</t>
    </rPh>
    <phoneticPr fontId="55"/>
  </si>
  <si>
    <t>実施スケジュール</t>
    <rPh sb="0" eb="2">
      <t>ジッシ</t>
    </rPh>
    <phoneticPr fontId="55"/>
  </si>
  <si>
    <t>省エネ診断において、提案のあった項目は漏れなく記載してください</t>
    <rPh sb="0" eb="1">
      <t>ショウ</t>
    </rPh>
    <rPh sb="3" eb="5">
      <t>シンダン</t>
    </rPh>
    <rPh sb="10" eb="12">
      <t>テイアン</t>
    </rPh>
    <rPh sb="16" eb="18">
      <t>コウモク</t>
    </rPh>
    <rPh sb="19" eb="20">
      <t>モ</t>
    </rPh>
    <rPh sb="23" eb="25">
      <t>キサイ</t>
    </rPh>
    <phoneticPr fontId="55"/>
  </si>
  <si>
    <t>　４　取組内容（設備投資）</t>
    <rPh sb="3" eb="5">
      <t>トリクミ</t>
    </rPh>
    <rPh sb="5" eb="7">
      <t>ナイヨウ</t>
    </rPh>
    <rPh sb="8" eb="10">
      <t>セツビ</t>
    </rPh>
    <rPh sb="10" eb="12">
      <t>トウシ</t>
    </rPh>
    <phoneticPr fontId="55"/>
  </si>
  <si>
    <r>
      <t>ア　ＣＯ</t>
    </r>
    <r>
      <rPr>
        <sz val="11"/>
        <color rgb="FFFF0000"/>
        <rFont val="MS UI Gothic"/>
        <family val="3"/>
        <charset val="1"/>
      </rPr>
      <t>₂</t>
    </r>
    <r>
      <rPr>
        <sz val="11"/>
        <color rgb="FFFF0000"/>
        <rFont val="BIZ UDPゴシック"/>
        <family val="3"/>
        <charset val="128"/>
      </rPr>
      <t>ネットゼロに向けた方針等の策定</t>
    </r>
    <rPh sb="11" eb="12">
      <t>ム</t>
    </rPh>
    <rPh sb="18" eb="20">
      <t>サクテイ</t>
    </rPh>
    <phoneticPr fontId="55"/>
  </si>
  <si>
    <t>ウ　具体的な取組目標と内容の設定</t>
  </si>
  <si>
    <t>省エネルギー対策会議の開催</t>
    <rPh sb="0" eb="1">
      <t>ショウ</t>
    </rPh>
    <rPh sb="6" eb="8">
      <t>タイサク</t>
    </rPh>
    <rPh sb="8" eb="10">
      <t>カイギ</t>
    </rPh>
    <rPh sb="11" eb="13">
      <t>カイサイ</t>
    </rPh>
    <phoneticPr fontId="55"/>
  </si>
  <si>
    <t>エ　主要設備の使用状況の把握</t>
  </si>
  <si>
    <t>デマンド監視の実施</t>
    <rPh sb="4" eb="6">
      <t>カンシ</t>
    </rPh>
    <rPh sb="7" eb="9">
      <t>ジッシ</t>
    </rPh>
    <phoneticPr fontId="55"/>
  </si>
  <si>
    <t>コンプレッサーのエア漏れ確認</t>
    <rPh sb="10" eb="11">
      <t>モ</t>
    </rPh>
    <rPh sb="12" eb="14">
      <t>カクニン</t>
    </rPh>
    <phoneticPr fontId="55"/>
  </si>
  <si>
    <t>エア漏れ箇所を特定・修繕し、コンプレッサーの負荷を軽減する。</t>
    <rPh sb="4" eb="6">
      <t>カショ</t>
    </rPh>
    <rPh sb="7" eb="9">
      <t>トクテイ</t>
    </rPh>
    <rPh sb="10" eb="12">
      <t>シュウゼン</t>
    </rPh>
    <phoneticPr fontId="55"/>
  </si>
  <si>
    <t>月２回</t>
    <rPh sb="0" eb="1">
      <t>ツキ</t>
    </rPh>
    <rPh sb="2" eb="3">
      <t>カイ</t>
    </rPh>
    <phoneticPr fontId="55"/>
  </si>
  <si>
    <t>換気扇やエアコンフィルターの清掃</t>
    <phoneticPr fontId="55"/>
  </si>
  <si>
    <t>定期的な清掃により、運転効率の低下を防ぐ。</t>
    <rPh sb="0" eb="3">
      <t>テイキテキ</t>
    </rPh>
    <rPh sb="4" eb="6">
      <t>セイソウ</t>
    </rPh>
    <rPh sb="10" eb="12">
      <t>ウンテン</t>
    </rPh>
    <rPh sb="12" eb="14">
      <t>コウリツ</t>
    </rPh>
    <rPh sb="15" eb="17">
      <t>テイカ</t>
    </rPh>
    <rPh sb="18" eb="19">
      <t>フセ</t>
    </rPh>
    <phoneticPr fontId="55"/>
  </si>
  <si>
    <t>月1回</t>
    <rPh sb="0" eb="1">
      <t>ツキ</t>
    </rPh>
    <rPh sb="2" eb="3">
      <t>カイ</t>
    </rPh>
    <phoneticPr fontId="55"/>
  </si>
  <si>
    <t>空気比の把握</t>
    <rPh sb="0" eb="2">
      <t>クウキ</t>
    </rPh>
    <rPh sb="2" eb="3">
      <t>ヒ</t>
    </rPh>
    <rPh sb="4" eb="6">
      <t>ハアク</t>
    </rPh>
    <phoneticPr fontId="55"/>
  </si>
  <si>
    <t>燃焼効率向上のため、ボイラ空気比を把握し調整する</t>
    <phoneticPr fontId="55"/>
  </si>
  <si>
    <t>２か月に１回</t>
    <rPh sb="2" eb="3">
      <t>ゲツ</t>
    </rPh>
    <rPh sb="5" eb="6">
      <t>カイ</t>
    </rPh>
    <phoneticPr fontId="55"/>
  </si>
  <si>
    <t>照明設備更新</t>
    <rPh sb="0" eb="2">
      <t>ショウメイ</t>
    </rPh>
    <rPh sb="2" eb="4">
      <t>セツビ</t>
    </rPh>
    <rPh sb="4" eb="6">
      <t>コウシン</t>
    </rPh>
    <phoneticPr fontId="55"/>
  </si>
  <si>
    <t>事務所内の蛍光灯50本をLED照明に更新する。</t>
    <rPh sb="0" eb="2">
      <t>ジム</t>
    </rPh>
    <rPh sb="2" eb="3">
      <t>ショ</t>
    </rPh>
    <rPh sb="3" eb="4">
      <t>ナイ</t>
    </rPh>
    <rPh sb="5" eb="8">
      <t>ケイコウトウ</t>
    </rPh>
    <rPh sb="10" eb="11">
      <t>ホン</t>
    </rPh>
    <rPh sb="15" eb="17">
      <t>ショウメイ</t>
    </rPh>
    <rPh sb="18" eb="20">
      <t>コウシン</t>
    </rPh>
    <phoneticPr fontId="55"/>
  </si>
  <si>
    <t>令和６年度</t>
    <rPh sb="0" eb="2">
      <t>レイワ</t>
    </rPh>
    <rPh sb="3" eb="4">
      <t>ネン</t>
    </rPh>
    <rPh sb="4" eb="5">
      <t>ド</t>
    </rPh>
    <phoneticPr fontId="55"/>
  </si>
  <si>
    <t>太陽光発電設備の導入</t>
    <rPh sb="0" eb="7">
      <t>タイヨウコウハツデンセツビ</t>
    </rPh>
    <rPh sb="8" eb="10">
      <t>ドウニュウ</t>
    </rPh>
    <phoneticPr fontId="55"/>
  </si>
  <si>
    <t>事務所屋根に太陽光発電設備（30ｋW）を設置する。</t>
    <rPh sb="0" eb="2">
      <t>ジム</t>
    </rPh>
    <rPh sb="2" eb="3">
      <t>ショ</t>
    </rPh>
    <rPh sb="3" eb="5">
      <t>ヤネ</t>
    </rPh>
    <rPh sb="6" eb="13">
      <t>タイヨウコウハツデンセツビ</t>
    </rPh>
    <rPh sb="20" eb="22">
      <t>セッチ</t>
    </rPh>
    <phoneticPr fontId="55"/>
  </si>
  <si>
    <t>令和６～７年度</t>
    <rPh sb="0" eb="2">
      <t>レイワ</t>
    </rPh>
    <rPh sb="5" eb="7">
      <t>ネンド</t>
    </rPh>
    <phoneticPr fontId="55"/>
  </si>
  <si>
    <t>取組に対する自己評価</t>
    <rPh sb="0" eb="2">
      <t>トリクミ</t>
    </rPh>
    <rPh sb="3" eb="4">
      <t>タイ</t>
    </rPh>
    <rPh sb="6" eb="8">
      <t>ジコ</t>
    </rPh>
    <rPh sb="8" eb="10">
      <t>ヒョウカ</t>
    </rPh>
    <phoneticPr fontId="55"/>
  </si>
  <si>
    <r>
      <t>　５　CO</t>
    </r>
    <r>
      <rPr>
        <vertAlign val="subscript"/>
        <sz val="11"/>
        <color theme="1"/>
        <rFont val="BIZ UDPゴシック"/>
        <family val="3"/>
        <charset val="128"/>
      </rPr>
      <t>2</t>
    </r>
    <r>
      <rPr>
        <sz val="11"/>
        <color theme="1"/>
        <rFont val="BIZ UDPゴシック"/>
        <family val="3"/>
        <charset val="128"/>
      </rPr>
      <t>ネットゼロ社会づくりに係る取組に関する基本的な方針</t>
    </r>
    <rPh sb="11" eb="13">
      <t>シャカイ</t>
    </rPh>
    <rPh sb="17" eb="18">
      <t>カカ</t>
    </rPh>
    <rPh sb="19" eb="20">
      <t>ト</t>
    </rPh>
    <rPh sb="20" eb="21">
      <t>ク</t>
    </rPh>
    <rPh sb="22" eb="23">
      <t>カン</t>
    </rPh>
    <rPh sb="25" eb="27">
      <t>キホン</t>
    </rPh>
    <rPh sb="27" eb="28">
      <t>テキ</t>
    </rPh>
    <rPh sb="29" eb="31">
      <t>ホウシン</t>
    </rPh>
    <phoneticPr fontId="55"/>
  </si>
  <si>
    <t>実績報告</t>
    <rPh sb="0" eb="2">
      <t>ジッセキ</t>
    </rPh>
    <rPh sb="2" eb="4">
      <t>ホウコク</t>
    </rPh>
    <phoneticPr fontId="55"/>
  </si>
  <si>
    <t>　４　取組内容（設備投資）</t>
    <phoneticPr fontId="55"/>
  </si>
  <si>
    <r>
      <t>ＣＯ</t>
    </r>
    <r>
      <rPr>
        <sz val="9"/>
        <color theme="1"/>
        <rFont val="BIZ UDPゴシック"/>
        <family val="3"/>
        <charset val="128"/>
      </rPr>
      <t>２</t>
    </r>
    <r>
      <rPr>
        <sz val="16"/>
        <color theme="1"/>
        <rFont val="BIZ UDPゴシック"/>
        <family val="3"/>
        <charset val="128"/>
      </rPr>
      <t>ネットゼロに向けた行動報告書</t>
    </r>
    <rPh sb="9" eb="10">
      <t>ム</t>
    </rPh>
    <rPh sb="12" eb="14">
      <t>コウドウ</t>
    </rPh>
    <rPh sb="14" eb="16">
      <t>ホウコク</t>
    </rPh>
    <rPh sb="16" eb="17">
      <t>ショ</t>
    </rPh>
    <phoneticPr fontId="55"/>
  </si>
  <si>
    <t>実施済</t>
    <rPh sb="0" eb="2">
      <t>ジッシ</t>
    </rPh>
    <rPh sb="2" eb="3">
      <t>スミ</t>
    </rPh>
    <phoneticPr fontId="55"/>
  </si>
  <si>
    <t>実施済</t>
    <rPh sb="0" eb="3">
      <t>ジッシズミ</t>
    </rPh>
    <phoneticPr fontId="55"/>
  </si>
  <si>
    <t>未実施</t>
    <rPh sb="0" eb="3">
      <t>ミジッシ</t>
    </rPh>
    <phoneticPr fontId="55"/>
  </si>
  <si>
    <t>実施済</t>
    <rPh sb="0" eb="3">
      <t>ジッシスミ</t>
    </rPh>
    <phoneticPr fontId="55"/>
  </si>
  <si>
    <t>事前調査に着手した</t>
    <rPh sb="0" eb="2">
      <t>ジゼン</t>
    </rPh>
    <rPh sb="2" eb="4">
      <t>チョウサ</t>
    </rPh>
    <rPh sb="5" eb="7">
      <t>チャクシュ</t>
    </rPh>
    <phoneticPr fontId="55"/>
  </si>
  <si>
    <t>概ね計画どおりに取組を実施することができたものの、事業活動が好調で工場の稼働時間が１０％増加したため、エネルギー使用量は前年度から横ばいとなった。次年度以降も引き続き運用改善を図っていきたい。</t>
    <rPh sb="0" eb="1">
      <t>オオム</t>
    </rPh>
    <rPh sb="2" eb="4">
      <t>ケイカク</t>
    </rPh>
    <rPh sb="8" eb="10">
      <t>トリクミ</t>
    </rPh>
    <rPh sb="11" eb="13">
      <t>ジッシ</t>
    </rPh>
    <rPh sb="25" eb="27">
      <t>ジギョウ</t>
    </rPh>
    <rPh sb="27" eb="29">
      <t>カツドウ</t>
    </rPh>
    <rPh sb="30" eb="32">
      <t>コウチョウ</t>
    </rPh>
    <rPh sb="33" eb="35">
      <t>コウジョウ</t>
    </rPh>
    <rPh sb="36" eb="38">
      <t>カドウ</t>
    </rPh>
    <rPh sb="38" eb="40">
      <t>ジカン</t>
    </rPh>
    <rPh sb="44" eb="46">
      <t>ゾウカ</t>
    </rPh>
    <rPh sb="56" eb="59">
      <t>シヨウリョウ</t>
    </rPh>
    <rPh sb="60" eb="63">
      <t>ゼンネンド</t>
    </rPh>
    <rPh sb="65" eb="66">
      <t>ヨコ</t>
    </rPh>
    <rPh sb="73" eb="76">
      <t>ジネンド</t>
    </rPh>
    <rPh sb="76" eb="78">
      <t>イコウ</t>
    </rPh>
    <rPh sb="79" eb="80">
      <t>ヒ</t>
    </rPh>
    <rPh sb="81" eb="82">
      <t>ツヅ</t>
    </rPh>
    <rPh sb="83" eb="85">
      <t>ウンヨウ</t>
    </rPh>
    <rPh sb="85" eb="87">
      <t>カイゼン</t>
    </rPh>
    <rPh sb="88" eb="89">
      <t>ハカ</t>
    </rPh>
    <phoneticPr fontId="55"/>
  </si>
  <si>
    <t>省エネ設備の場合、必須</t>
    <rPh sb="0" eb="1">
      <t>ショウ</t>
    </rPh>
    <rPh sb="6" eb="8">
      <t>バアイ</t>
    </rPh>
    <rPh sb="9" eb="11">
      <t>ヒッス</t>
    </rPh>
    <phoneticPr fontId="10"/>
  </si>
  <si>
    <t>行動計画書</t>
    <rPh sb="0" eb="2">
      <t>コウドウ</t>
    </rPh>
    <rPh sb="2" eb="4">
      <t>ケイカク</t>
    </rPh>
    <rPh sb="4" eb="5">
      <t>ショ</t>
    </rPh>
    <phoneticPr fontId="10"/>
  </si>
  <si>
    <t>1～４の内容がすべて記載されていますか。</t>
    <rPh sb="4" eb="6">
      <t>ナイヨウ</t>
    </rPh>
    <rPh sb="10" eb="12">
      <t>キサイ</t>
    </rPh>
    <phoneticPr fontId="10"/>
  </si>
  <si>
    <t>令和６年度 省エネ・再エネ等設備導入加速化補助金交付申請書　チェックシート</t>
    <rPh sb="0" eb="2">
      <t>レイワ</t>
    </rPh>
    <rPh sb="3" eb="5">
      <t>ネンド</t>
    </rPh>
    <rPh sb="6" eb="7">
      <t>ショウ</t>
    </rPh>
    <rPh sb="10" eb="11">
      <t>サイ</t>
    </rPh>
    <rPh sb="13" eb="14">
      <t>トウ</t>
    </rPh>
    <rPh sb="14" eb="16">
      <t>セツビ</t>
    </rPh>
    <rPh sb="16" eb="18">
      <t>ドウニュウ</t>
    </rPh>
    <rPh sb="18" eb="21">
      <t>カソクカ</t>
    </rPh>
    <rPh sb="21" eb="24">
      <t>ホジョキン</t>
    </rPh>
    <rPh sb="24" eb="26">
      <t>コウフ</t>
    </rPh>
    <rPh sb="26" eb="29">
      <t>シンセイショ</t>
    </rPh>
    <phoneticPr fontId="10"/>
  </si>
  <si>
    <t>令和６年度 省エネ・再エネ等設備導入加速化補助金交付申請書　チェックシート</t>
    <rPh sb="0" eb="2">
      <t>レイワ</t>
    </rPh>
    <rPh sb="3" eb="5">
      <t>ネンド</t>
    </rPh>
    <rPh sb="4" eb="5">
      <t>ド</t>
    </rPh>
    <rPh sb="24" eb="26">
      <t>コウフ</t>
    </rPh>
    <rPh sb="26" eb="29">
      <t>シンセイショ</t>
    </rPh>
    <phoneticPr fontId="10"/>
  </si>
  <si>
    <t>LED照明設備導入前後の設備情報　　（注３）</t>
    <phoneticPr fontId="10"/>
  </si>
  <si>
    <t>注３）</t>
    <rPh sb="0" eb="1">
      <t>チュウ</t>
    </rPh>
    <phoneticPr fontId="10"/>
  </si>
  <si>
    <t>省エネルギー設備を導入する場合のみ</t>
  </si>
  <si>
    <t>Ｖ２Ｈ</t>
    <phoneticPr fontId="10"/>
  </si>
  <si>
    <t>空調設備の更新</t>
    <rPh sb="2" eb="4">
      <t>セツビ</t>
    </rPh>
    <phoneticPr fontId="10"/>
  </si>
  <si>
    <t>上限</t>
    <rPh sb="0" eb="2">
      <t>ジョウゲン</t>
    </rPh>
    <phoneticPr fontId="10"/>
  </si>
  <si>
    <r>
      <t xml:space="preserve">補助対象経費の１／３（千円未満切り捨て）
</t>
    </r>
    <r>
      <rPr>
        <sz val="9"/>
        <rFont val="ＭＳ ゴシック"/>
        <family val="3"/>
        <charset val="128"/>
      </rPr>
      <t>＊ただし指定避難所の場合は補助対象経費の１／２</t>
    </r>
    <rPh sb="25" eb="30">
      <t>シテイヒナンショ</t>
    </rPh>
    <rPh sb="31" eb="33">
      <t>バアイ</t>
    </rPh>
    <rPh sb="34" eb="38">
      <t>ホジョタイショウ</t>
    </rPh>
    <rPh sb="38" eb="40">
      <t>ケイヒ</t>
    </rPh>
    <phoneticPr fontId="10"/>
  </si>
  <si>
    <t>経費上限係数</t>
    <rPh sb="0" eb="2">
      <t>ケイヒ</t>
    </rPh>
    <rPh sb="2" eb="4">
      <t>ジョウゲン</t>
    </rPh>
    <rPh sb="4" eb="6">
      <t>ケイスウ</t>
    </rPh>
    <phoneticPr fontId="10"/>
  </si>
  <si>
    <t>補助係数</t>
    <rPh sb="0" eb="2">
      <t>ホジョ</t>
    </rPh>
    <rPh sb="2" eb="4">
      <t>ケイスウ</t>
    </rPh>
    <phoneticPr fontId="10"/>
  </si>
  <si>
    <t>輸入原料炭</t>
  </si>
  <si>
    <t>コークス用原料炭</t>
  </si>
  <si>
    <t>吹込用原料炭</t>
  </si>
  <si>
    <t>11交付請求書</t>
    <rPh sb="2" eb="7">
      <t>コウフセイキュウショ</t>
    </rPh>
    <phoneticPr fontId="10"/>
  </si>
  <si>
    <t>請求書</t>
    <rPh sb="0" eb="3">
      <t>セイキュウショ</t>
    </rPh>
    <phoneticPr fontId="10"/>
  </si>
  <si>
    <t>請求書はプラザから送付するが、紛失時のため</t>
    <rPh sb="0" eb="2">
      <t>セイキュウ</t>
    </rPh>
    <rPh sb="2" eb="3">
      <t>ショ</t>
    </rPh>
    <rPh sb="9" eb="11">
      <t>ソウフ</t>
    </rPh>
    <rPh sb="15" eb="17">
      <t>フンシツ</t>
    </rPh>
    <rPh sb="17" eb="18">
      <t>ジ</t>
    </rPh>
    <phoneticPr fontId="10"/>
  </si>
  <si>
    <t>行動報告書6-3</t>
    <rPh sb="0" eb="2">
      <t>コウドウ</t>
    </rPh>
    <rPh sb="2" eb="5">
      <t>ホウコクショ</t>
    </rPh>
    <phoneticPr fontId="10"/>
  </si>
  <si>
    <t>行動報告書6-3　記入例</t>
    <rPh sb="0" eb="2">
      <t>コウドウ</t>
    </rPh>
    <rPh sb="2" eb="5">
      <t>ホウコクショ</t>
    </rPh>
    <rPh sb="9" eb="12">
      <t>キニュウレイ</t>
    </rPh>
    <phoneticPr fontId="10"/>
  </si>
  <si>
    <t>様式第１号別紙３</t>
    <rPh sb="0" eb="2">
      <t>ヨウシキ</t>
    </rPh>
    <rPh sb="2" eb="3">
      <t>ダイ</t>
    </rPh>
    <rPh sb="4" eb="5">
      <t>ゴウ</t>
    </rPh>
    <rPh sb="5" eb="7">
      <t>ベッシ</t>
    </rPh>
    <phoneticPr fontId="10"/>
  </si>
  <si>
    <t>様式第６号別紙３</t>
    <rPh sb="0" eb="2">
      <t>ヨウシキ</t>
    </rPh>
    <rPh sb="2" eb="3">
      <t>ダイ</t>
    </rPh>
    <rPh sb="4" eb="5">
      <t>ゴウ</t>
    </rPh>
    <rPh sb="5" eb="7">
      <t>ベッシ</t>
    </rPh>
    <phoneticPr fontId="10"/>
  </si>
  <si>
    <t>行動計画書1-3</t>
    <rPh sb="0" eb="2">
      <t>コウドウ</t>
    </rPh>
    <rPh sb="2" eb="4">
      <t>ケイカク</t>
    </rPh>
    <rPh sb="4" eb="5">
      <t>ショ</t>
    </rPh>
    <phoneticPr fontId="10"/>
  </si>
  <si>
    <t>行動計画書1-3　記入例</t>
    <rPh sb="0" eb="2">
      <t>コウドウ</t>
    </rPh>
    <rPh sb="2" eb="4">
      <t>ケイカク</t>
    </rPh>
    <rPh sb="4" eb="5">
      <t>ショ</t>
    </rPh>
    <rPh sb="9" eb="12">
      <t>キニュウレイ</t>
    </rPh>
    <phoneticPr fontId="10"/>
  </si>
  <si>
    <t>1 -1事業計画書（共通）</t>
    <rPh sb="4" eb="6">
      <t>ジギョウ</t>
    </rPh>
    <rPh sb="6" eb="9">
      <t>ケイカクショ</t>
    </rPh>
    <rPh sb="10" eb="12">
      <t>キョウツウ</t>
    </rPh>
    <phoneticPr fontId="66"/>
  </si>
  <si>
    <t>様式第１号別紙２（LED照明設備）</t>
    <rPh sb="0" eb="2">
      <t>ヨウシキ</t>
    </rPh>
    <rPh sb="2" eb="3">
      <t>ダイ</t>
    </rPh>
    <rPh sb="4" eb="5">
      <t>ゴウ</t>
    </rPh>
    <rPh sb="5" eb="7">
      <t>ベッシ</t>
    </rPh>
    <rPh sb="12" eb="14">
      <t>ショウメイ</t>
    </rPh>
    <rPh sb="14" eb="16">
      <t>セツビ</t>
    </rPh>
    <phoneticPr fontId="66"/>
  </si>
  <si>
    <t>再エネ設備の場合、必須</t>
    <rPh sb="0" eb="1">
      <t>サイ</t>
    </rPh>
    <rPh sb="6" eb="8">
      <t>バアイ</t>
    </rPh>
    <rPh sb="9" eb="11">
      <t>ヒッス</t>
    </rPh>
    <phoneticPr fontId="10"/>
  </si>
  <si>
    <t>輸入一般炭</t>
    <rPh sb="2" eb="4">
      <t>イッパン</t>
    </rPh>
    <rPh sb="4" eb="5">
      <t>スミ</t>
    </rPh>
    <phoneticPr fontId="10"/>
  </si>
  <si>
    <t>国産一般炭</t>
    <rPh sb="0" eb="2">
      <t>コクサン</t>
    </rPh>
    <rPh sb="2" eb="4">
      <t>イッパン</t>
    </rPh>
    <rPh sb="4" eb="5">
      <t>タン</t>
    </rPh>
    <phoneticPr fontId="10"/>
  </si>
  <si>
    <t>輸入無煙炭</t>
    <rPh sb="0" eb="2">
      <t>ユニュウ</t>
    </rPh>
    <rPh sb="2" eb="4">
      <t>ムエン</t>
    </rPh>
    <rPh sb="4" eb="5">
      <t>タン</t>
    </rPh>
    <phoneticPr fontId="10"/>
  </si>
  <si>
    <t>発電用高炉ガス</t>
    <rPh sb="0" eb="3">
      <t>ハツデンヨウ</t>
    </rPh>
    <rPh sb="3" eb="5">
      <t>コウロ</t>
    </rPh>
    <phoneticPr fontId="20"/>
  </si>
  <si>
    <t>電気</t>
    <rPh sb="0" eb="2">
      <t>デンキ</t>
    </rPh>
    <phoneticPr fontId="10"/>
  </si>
  <si>
    <t>（参考様式１）エネルギー換算表</t>
    <phoneticPr fontId="66"/>
  </si>
  <si>
    <t>様式第６号（第１０条関係）</t>
    <rPh sb="0" eb="2">
      <t>ヨウシキ</t>
    </rPh>
    <rPh sb="2" eb="3">
      <t>ダイ</t>
    </rPh>
    <rPh sb="4" eb="5">
      <t>ゴウ</t>
    </rPh>
    <rPh sb="6" eb="7">
      <t>ダイ</t>
    </rPh>
    <rPh sb="9" eb="10">
      <t>ジョウ</t>
    </rPh>
    <rPh sb="10" eb="12">
      <t>カンケイ</t>
    </rPh>
    <phoneticPr fontId="10"/>
  </si>
  <si>
    <t>令和６年度省エネ・再エネ等設備導入加速化補助金事業実績報告書</t>
    <rPh sb="25" eb="27">
      <t>ジッセキ</t>
    </rPh>
    <rPh sb="27" eb="30">
      <t>ホウコクショ</t>
    </rPh>
    <phoneticPr fontId="10"/>
  </si>
  <si>
    <t>　公益財団法人　滋賀県産業支援プラザ</t>
    <rPh sb="1" eb="3">
      <t>コウエキ</t>
    </rPh>
    <rPh sb="3" eb="5">
      <t>ザイダン</t>
    </rPh>
    <rPh sb="5" eb="7">
      <t>ホウジン</t>
    </rPh>
    <rPh sb="8" eb="11">
      <t>シガケン</t>
    </rPh>
    <rPh sb="11" eb="15">
      <t>サンギョウシエン</t>
    </rPh>
    <phoneticPr fontId="10"/>
  </si>
  <si>
    <t>　令和　　年　　月　　日付け第　　　号で交付決定（令和　　年　　月　　日付け第　　滋産支第　号で補助金の変更交付決定）のあった標記事業について、令和６年度滋賀県産業支援プラザ省エネ・再エネ等設備導入加速化補助金交付要領第１０条の規定により、その実績を関係書類を添えて報告します。</t>
    <rPh sb="1" eb="3">
      <t>レイワ</t>
    </rPh>
    <rPh sb="5" eb="6">
      <t>ネン</t>
    </rPh>
    <rPh sb="8" eb="9">
      <t>ツキ</t>
    </rPh>
    <rPh sb="11" eb="12">
      <t>ニチ</t>
    </rPh>
    <rPh sb="12" eb="13">
      <t>ヅ</t>
    </rPh>
    <rPh sb="14" eb="15">
      <t>ダイ</t>
    </rPh>
    <rPh sb="18" eb="19">
      <t>ゴウ</t>
    </rPh>
    <rPh sb="20" eb="22">
      <t>コウフ</t>
    </rPh>
    <rPh sb="22" eb="24">
      <t>ケッテイ</t>
    </rPh>
    <rPh sb="25" eb="27">
      <t>レイワ</t>
    </rPh>
    <rPh sb="63" eb="65">
      <t>ヒョウキ</t>
    </rPh>
    <rPh sb="65" eb="67">
      <t>ジギョウ</t>
    </rPh>
    <rPh sb="107" eb="109">
      <t>ヨウリョウ</t>
    </rPh>
    <rPh sb="109" eb="110">
      <t>ダイ</t>
    </rPh>
    <rPh sb="112" eb="113">
      <t>ジョウ</t>
    </rPh>
    <rPh sb="114" eb="116">
      <t>キテイ</t>
    </rPh>
    <rPh sb="122" eb="124">
      <t>ジッセキ</t>
    </rPh>
    <rPh sb="133" eb="135">
      <t>ホウコク</t>
    </rPh>
    <phoneticPr fontId="10"/>
  </si>
  <si>
    <t>関係書類</t>
    <rPh sb="0" eb="2">
      <t>カンケイ</t>
    </rPh>
    <rPh sb="2" eb="4">
      <t>ショルイ</t>
    </rPh>
    <phoneticPr fontId="10"/>
  </si>
  <si>
    <t>(1)</t>
    <phoneticPr fontId="10"/>
  </si>
  <si>
    <t>実績報告チェックシート</t>
    <rPh sb="0" eb="2">
      <t>ジッセキ</t>
    </rPh>
    <rPh sb="2" eb="4">
      <t>ホウコク</t>
    </rPh>
    <phoneticPr fontId="10"/>
  </si>
  <si>
    <t>(2)</t>
    <phoneticPr fontId="10"/>
  </si>
  <si>
    <t>事業報告書（様式第６号別紙１）</t>
    <phoneticPr fontId="10"/>
  </si>
  <si>
    <t>(3)</t>
    <phoneticPr fontId="10"/>
  </si>
  <si>
    <t>工事証明書（様式第６号別紙２）</t>
    <phoneticPr fontId="10"/>
  </si>
  <si>
    <t>(4)</t>
    <phoneticPr fontId="10"/>
  </si>
  <si>
    <t>支出証拠書類の写し</t>
    <phoneticPr fontId="10"/>
  </si>
  <si>
    <t>(5)</t>
    <phoneticPr fontId="10"/>
  </si>
  <si>
    <t>事業実施の状況がわかる写真</t>
    <phoneticPr fontId="10"/>
  </si>
  <si>
    <t>(6)</t>
    <phoneticPr fontId="10"/>
  </si>
  <si>
    <t>取得財産等管理台帳（様式第９号）</t>
    <rPh sb="10" eb="12">
      <t>ヨウシキ</t>
    </rPh>
    <rPh sb="12" eb="13">
      <t>ダイ</t>
    </rPh>
    <rPh sb="14" eb="15">
      <t>ゴウ</t>
    </rPh>
    <phoneticPr fontId="10"/>
  </si>
  <si>
    <r>
      <t>(7)</t>
    </r>
    <r>
      <rPr>
        <sz val="11"/>
        <rFont val="ＭＳ ゴシック"/>
        <family val="3"/>
        <charset val="128"/>
      </rPr>
      <t/>
    </r>
  </si>
  <si>
    <t>事業報告書に定める書類</t>
    <rPh sb="0" eb="2">
      <t>ジギョウ</t>
    </rPh>
    <rPh sb="2" eb="5">
      <t>ホウコクショ</t>
    </rPh>
    <rPh sb="6" eb="7">
      <t>サダ</t>
    </rPh>
    <rPh sb="9" eb="11">
      <t>ショルイ</t>
    </rPh>
    <phoneticPr fontId="10"/>
  </si>
  <si>
    <t>ＣＯ２ネットゼロに向けた行動計画書（様式第１号別紙３）　（注２）</t>
    <rPh sb="18" eb="20">
      <t>ヨウシキ</t>
    </rPh>
    <rPh sb="20" eb="21">
      <t>ダイ</t>
    </rPh>
    <rPh sb="22" eb="23">
      <t>ゴウ</t>
    </rPh>
    <rPh sb="23" eb="25">
      <t>ベッシ</t>
    </rPh>
    <rPh sb="29" eb="30">
      <t>チュウ</t>
    </rPh>
    <phoneticPr fontId="10"/>
  </si>
  <si>
    <t>交付申請チェックシート</t>
    <rPh sb="0" eb="2">
      <t>コウフ</t>
    </rPh>
    <rPh sb="2" eb="4">
      <t>シンセイ</t>
    </rPh>
    <phoneticPr fontId="10"/>
  </si>
  <si>
    <t>びわ湖カーボンクレジット倶楽部入会届（LED照明）　　（注３）</t>
    <phoneticPr fontId="10"/>
  </si>
  <si>
    <r>
      <t>(8)</t>
    </r>
    <r>
      <rPr>
        <sz val="11"/>
        <rFont val="ＭＳ ゴシック"/>
        <family val="3"/>
        <charset val="128"/>
      </rPr>
      <t/>
    </r>
  </si>
  <si>
    <t>例）　２０２４年８月３１日の場合　→　8/31</t>
    <rPh sb="0" eb="1">
      <t>レイ</t>
    </rPh>
    <rPh sb="7" eb="8">
      <t>ネン</t>
    </rPh>
    <rPh sb="9" eb="10">
      <t>ガツ</t>
    </rPh>
    <rPh sb="12" eb="13">
      <t>ニチ</t>
    </rPh>
    <rPh sb="14" eb="16">
      <t>バアイ</t>
    </rPh>
    <phoneticPr fontId="10"/>
  </si>
  <si>
    <t>補助事業実施後の
エネルギー使用量</t>
    <phoneticPr fontId="20"/>
  </si>
  <si>
    <t>補助事業による
エネルギー使用削減量</t>
    <phoneticPr fontId="20"/>
  </si>
  <si>
    <t>作成日：</t>
    <rPh sb="0" eb="3">
      <t>サクセイビ</t>
    </rPh>
    <phoneticPr fontId="10"/>
  </si>
  <si>
    <t>1～５の内容がすべて記載されていますか。
※計画に対して未実施の場合は、効果報告時に提出して下さい。</t>
    <rPh sb="4" eb="6">
      <t>ナイヨウ</t>
    </rPh>
    <rPh sb="10" eb="12">
      <t>キサイ</t>
    </rPh>
    <rPh sb="22" eb="24">
      <t>ケイカク</t>
    </rPh>
    <rPh sb="25" eb="26">
      <t>タイ</t>
    </rPh>
    <rPh sb="28" eb="31">
      <t>ミジッシ</t>
    </rPh>
    <rPh sb="32" eb="34">
      <t>バアイ</t>
    </rPh>
    <rPh sb="36" eb="41">
      <t>コウカホウコクジ</t>
    </rPh>
    <rPh sb="42" eb="44">
      <t>テイシュツ</t>
    </rPh>
    <rPh sb="46" eb="47">
      <t>シタ</t>
    </rPh>
    <phoneticPr fontId="10"/>
  </si>
  <si>
    <t>ＣＯ２ネットゼロに向けた行動報告書（様式第６号別紙３） ※省エネのみ</t>
    <rPh sb="18" eb="20">
      <t>ヨウシキ</t>
    </rPh>
    <rPh sb="20" eb="21">
      <t>ダイ</t>
    </rPh>
    <rPh sb="22" eb="23">
      <t>ゴウ</t>
    </rPh>
    <rPh sb="23" eb="25">
      <t>ベッシ</t>
    </rPh>
    <rPh sb="29" eb="30">
      <t>ショウ</t>
    </rPh>
    <phoneticPr fontId="10"/>
  </si>
  <si>
    <t>令和６年度省エネ・再エネ等設備導入加速化補助金交付申請書</t>
    <rPh sb="5" eb="6">
      <t>ショウ</t>
    </rPh>
    <rPh sb="9" eb="10">
      <t>サイ</t>
    </rPh>
    <rPh sb="12" eb="13">
      <t>トウ</t>
    </rPh>
    <rPh sb="13" eb="15">
      <t>セツビ</t>
    </rPh>
    <rPh sb="15" eb="17">
      <t>ドウニュウ</t>
    </rPh>
    <rPh sb="17" eb="20">
      <t>カソクカ</t>
    </rPh>
    <rPh sb="20" eb="23">
      <t>ホジョキン</t>
    </rPh>
    <rPh sb="23" eb="25">
      <t>コウフ</t>
    </rPh>
    <rPh sb="25" eb="28">
      <t>シンセイショ</t>
    </rPh>
    <phoneticPr fontId="10"/>
  </si>
  <si>
    <t>交付申請書
（様式第１－１号）</t>
    <rPh sb="0" eb="2">
      <t>コウフ</t>
    </rPh>
    <rPh sb="2" eb="5">
      <t>シンセイショ</t>
    </rPh>
    <rPh sb="7" eb="9">
      <t>ヨウシキ</t>
    </rPh>
    <rPh sb="9" eb="10">
      <t>ダイ</t>
    </rPh>
    <rPh sb="13" eb="14">
      <t>ゴウ</t>
    </rPh>
    <phoneticPr fontId="10"/>
  </si>
  <si>
    <t>３　事業の効果について（省エネのみ）</t>
    <rPh sb="2" eb="4">
      <t>ジギョウ</t>
    </rPh>
    <rPh sb="5" eb="7">
      <t>コウカ</t>
    </rPh>
    <rPh sb="12" eb="13">
      <t>ショウ</t>
    </rPh>
    <phoneticPr fontId="10"/>
  </si>
  <si>
    <t>行動報告書（省エネのみ）</t>
    <rPh sb="0" eb="2">
      <t>コウドウ</t>
    </rPh>
    <rPh sb="2" eb="4">
      <t>ホウコク</t>
    </rPh>
    <rPh sb="4" eb="5">
      <t>ショ</t>
    </rPh>
    <rPh sb="6" eb="7">
      <t>ショウ</t>
    </rPh>
    <phoneticPr fontId="10"/>
  </si>
  <si>
    <r>
      <t>事業計画書の内容と変更はありませんか。（要</t>
    </r>
    <r>
      <rPr>
        <strike/>
        <sz val="10"/>
        <rFont val="HG丸ｺﾞｼｯｸM-PRO"/>
        <family val="3"/>
        <charset val="128"/>
      </rPr>
      <t>領</t>
    </r>
    <r>
      <rPr>
        <sz val="10"/>
        <rFont val="HG丸ｺﾞｼｯｸM-PRO"/>
        <family val="3"/>
        <charset val="128"/>
      </rPr>
      <t>第8条の軽微な変更は除く。）</t>
    </r>
    <rPh sb="0" eb="2">
      <t>ジギョウ</t>
    </rPh>
    <rPh sb="2" eb="4">
      <t>ケイカク</t>
    </rPh>
    <rPh sb="4" eb="5">
      <t>ショ</t>
    </rPh>
    <rPh sb="6" eb="8">
      <t>ナイヨウ</t>
    </rPh>
    <rPh sb="9" eb="11">
      <t>ヘンコウ</t>
    </rPh>
    <rPh sb="20" eb="22">
      <t>ヨウリョウ</t>
    </rPh>
    <rPh sb="21" eb="22">
      <t>リョウ</t>
    </rPh>
    <rPh sb="22" eb="23">
      <t>ダイ</t>
    </rPh>
    <rPh sb="24" eb="25">
      <t>ジョウ</t>
    </rPh>
    <rPh sb="26" eb="28">
      <t>ケイビ</t>
    </rPh>
    <rPh sb="29" eb="31">
      <t>ヘンコウ</t>
    </rPh>
    <rPh sb="32" eb="33">
      <t>ノゾ</t>
    </rPh>
    <phoneticPr fontId="10"/>
  </si>
  <si>
    <t>事業計画の変更承認を要しない軽微な変更がある場合、必要な書類は添付されていますか。
　　　          金額変更がある場合　→　変更後の見積書
　　　          設備の変更　→　設備の性能に関する資料、変更後の見積書
　　　          設置場所の変更　→　概要図</t>
    <rPh sb="0" eb="2">
      <t>ジギョウ</t>
    </rPh>
    <rPh sb="2" eb="4">
      <t>ケイカク</t>
    </rPh>
    <rPh sb="5" eb="7">
      <t>ヘンコウ</t>
    </rPh>
    <rPh sb="7" eb="9">
      <t>ショウニン</t>
    </rPh>
    <rPh sb="10" eb="11">
      <t>ヨウ</t>
    </rPh>
    <rPh sb="14" eb="16">
      <t>ケイビ</t>
    </rPh>
    <rPh sb="17" eb="19">
      <t>ヘンコウ</t>
    </rPh>
    <rPh sb="22" eb="24">
      <t>バアイ</t>
    </rPh>
    <rPh sb="25" eb="27">
      <t>ヒツヨウ</t>
    </rPh>
    <rPh sb="28" eb="30">
      <t>ショルイ</t>
    </rPh>
    <rPh sb="31" eb="33">
      <t>テンプ</t>
    </rPh>
    <rPh sb="55" eb="57">
      <t>キンガク</t>
    </rPh>
    <rPh sb="57" eb="59">
      <t>ヘンコウ</t>
    </rPh>
    <rPh sb="62" eb="64">
      <t>バアイ</t>
    </rPh>
    <rPh sb="67" eb="69">
      <t>ヘンコウ</t>
    </rPh>
    <rPh sb="69" eb="70">
      <t>ゴ</t>
    </rPh>
    <rPh sb="71" eb="74">
      <t>ミツモリショ</t>
    </rPh>
    <rPh sb="88" eb="90">
      <t>セツビ</t>
    </rPh>
    <rPh sb="91" eb="93">
      <t>ヘンコウ</t>
    </rPh>
    <rPh sb="96" eb="98">
      <t>セツビ</t>
    </rPh>
    <rPh sb="99" eb="101">
      <t>セイノウ</t>
    </rPh>
    <rPh sb="102" eb="103">
      <t>カン</t>
    </rPh>
    <rPh sb="105" eb="107">
      <t>シリョウ</t>
    </rPh>
    <rPh sb="108" eb="110">
      <t>ヘンコウ</t>
    </rPh>
    <rPh sb="110" eb="111">
      <t>ゴ</t>
    </rPh>
    <rPh sb="112" eb="115">
      <t>ミツモリショ</t>
    </rPh>
    <rPh sb="129" eb="131">
      <t>セッチ</t>
    </rPh>
    <rPh sb="131" eb="133">
      <t>バショ</t>
    </rPh>
    <rPh sb="134" eb="136">
      <t>ヘンコウ</t>
    </rPh>
    <rPh sb="139" eb="141">
      <t>ガイヨウ</t>
    </rPh>
    <rPh sb="141" eb="142">
      <t>ズ</t>
    </rPh>
    <phoneticPr fontId="10"/>
  </si>
  <si>
    <t>例</t>
    <rPh sb="0" eb="1">
      <t>レイ</t>
    </rPh>
    <phoneticPr fontId="10"/>
  </si>
  <si>
    <t>（参考様式2）実績換算表</t>
    <phoneticPr fontId="66"/>
  </si>
  <si>
    <t>（参考様式3）効果報告換算表</t>
    <phoneticPr fontId="66"/>
  </si>
  <si>
    <t>補助金交付申請額</t>
    <rPh sb="0" eb="3">
      <t>ホジョキン</t>
    </rPh>
    <rPh sb="3" eb="5">
      <t>コウフ</t>
    </rPh>
    <rPh sb="5" eb="8">
      <t>シンセイガク</t>
    </rPh>
    <phoneticPr fontId="10"/>
  </si>
  <si>
    <t>例）　2024年5月1日の場合　→　5/1</t>
    <rPh sb="0" eb="1">
      <t>レイ</t>
    </rPh>
    <rPh sb="7" eb="8">
      <t>ネン</t>
    </rPh>
    <rPh sb="9" eb="10">
      <t>ガツ</t>
    </rPh>
    <rPh sb="11" eb="12">
      <t>ニチ</t>
    </rPh>
    <rPh sb="13" eb="15">
      <t>バアイ</t>
    </rPh>
    <phoneticPr fontId="10"/>
  </si>
  <si>
    <t>交付申請書
（様式第１号）</t>
    <rPh sb="0" eb="2">
      <t>コウフ</t>
    </rPh>
    <rPh sb="2" eb="5">
      <t>シンセイショ</t>
    </rPh>
    <rPh sb="7" eb="9">
      <t>ヨウシキ</t>
    </rPh>
    <rPh sb="9" eb="10">
      <t>ダイ</t>
    </rPh>
    <rPh sb="11" eb="12">
      <t>ゴウ</t>
    </rPh>
    <phoneticPr fontId="10"/>
  </si>
  <si>
    <t>例）　2024年6月30日の場合　→　6/30</t>
    <rPh sb="0" eb="1">
      <t>レイ</t>
    </rPh>
    <rPh sb="7" eb="8">
      <t>ネン</t>
    </rPh>
    <rPh sb="9" eb="10">
      <t>ガツ</t>
    </rPh>
    <rPh sb="12" eb="13">
      <t>ニチ</t>
    </rPh>
    <rPh sb="14" eb="16">
      <t>バアイ</t>
    </rPh>
    <phoneticPr fontId="10"/>
  </si>
  <si>
    <t>省令の係数</t>
    <rPh sb="0" eb="1">
      <t>ショウ</t>
    </rPh>
    <rPh sb="1" eb="2">
      <t>レイ</t>
    </rPh>
    <rPh sb="3" eb="5">
      <t>ケイスウ</t>
    </rPh>
    <phoneticPr fontId="20"/>
  </si>
  <si>
    <t>各決算額は消費税抜きで記載ください</t>
    <rPh sb="0" eb="1">
      <t>カク</t>
    </rPh>
    <rPh sb="1" eb="4">
      <t>ケッサンガク</t>
    </rPh>
    <rPh sb="5" eb="8">
      <t>ショウヒゼイ</t>
    </rPh>
    <rPh sb="8" eb="9">
      <t>ヌ</t>
    </rPh>
    <rPh sb="11" eb="13">
      <t>キサイ</t>
    </rPh>
    <phoneticPr fontId="10"/>
  </si>
  <si>
    <t>←消費税は欄を設けてまとめて記載ください</t>
    <rPh sb="1" eb="4">
      <t>ショウヒゼイ</t>
    </rPh>
    <rPh sb="5" eb="6">
      <t>ラン</t>
    </rPh>
    <rPh sb="7" eb="8">
      <t>モウ</t>
    </rPh>
    <rPh sb="14" eb="16">
      <t>キサイ</t>
    </rPh>
    <phoneticPr fontId="10"/>
  </si>
  <si>
    <t>決算額（税抜き）</t>
    <rPh sb="0" eb="3">
      <t>ケッサンガク</t>
    </rPh>
    <rPh sb="4" eb="6">
      <t>ゼイヌ</t>
    </rPh>
    <phoneticPr fontId="10"/>
  </si>
  <si>
    <t>工事費</t>
    <rPh sb="0" eb="3">
      <t>コウジヒ</t>
    </rPh>
    <phoneticPr fontId="10"/>
  </si>
  <si>
    <t>設備費</t>
    <rPh sb="0" eb="2">
      <t>セツビ</t>
    </rPh>
    <rPh sb="2" eb="3">
      <t>ヒ</t>
    </rPh>
    <phoneticPr fontId="10"/>
  </si>
  <si>
    <t>うち補助対象経費</t>
    <rPh sb="2" eb="6">
      <t>ホジョタイショウ</t>
    </rPh>
    <rPh sb="6" eb="8">
      <t>ケイヒ</t>
    </rPh>
    <phoneticPr fontId="10"/>
  </si>
  <si>
    <r>
      <t>決算額（税抜き）
*</t>
    </r>
    <r>
      <rPr>
        <sz val="8"/>
        <rFont val="ＭＳ ゴシック"/>
        <family val="3"/>
        <charset val="128"/>
      </rPr>
      <t>消費税は欄を設けて記載</t>
    </r>
    <rPh sb="0" eb="2">
      <t>ケッサン</t>
    </rPh>
    <rPh sb="2" eb="3">
      <t>ガク</t>
    </rPh>
    <rPh sb="4" eb="6">
      <t>ゼイヌ</t>
    </rPh>
    <rPh sb="10" eb="13">
      <t>ショウヒゼイ</t>
    </rPh>
    <rPh sb="14" eb="15">
      <t>ラン</t>
    </rPh>
    <rPh sb="16" eb="17">
      <t>モウ</t>
    </rPh>
    <rPh sb="19" eb="21">
      <t>キサイ</t>
    </rPh>
    <phoneticPr fontId="10"/>
  </si>
  <si>
    <r>
      <t>tCO</t>
    </r>
    <r>
      <rPr>
        <vertAlign val="subscript"/>
        <sz val="11"/>
        <rFont val="ＭＳ Ｐゴシック"/>
        <family val="3"/>
        <charset val="128"/>
      </rPr>
      <t>2</t>
    </r>
    <r>
      <rPr>
        <sz val="11"/>
        <rFont val="ＭＳ Ｐゴシック"/>
        <family val="3"/>
        <charset val="128"/>
      </rPr>
      <t>/千m</t>
    </r>
    <r>
      <rPr>
        <vertAlign val="superscript"/>
        <sz val="11"/>
        <rFont val="ＭＳ Ｐゴシック"/>
        <family val="3"/>
        <charset val="128"/>
      </rPr>
      <t>3</t>
    </r>
    <rPh sb="5" eb="6">
      <t>セン</t>
    </rPh>
    <phoneticPr fontId="20"/>
  </si>
  <si>
    <t>イ　設備ごとに詳細に把握</t>
  </si>
  <si>
    <t>（その他）</t>
  </si>
  <si>
    <t>ア　時間帯ごとに詳細に把握</t>
  </si>
  <si>
    <t>コンプレッサーのエア漏れ確認</t>
  </si>
  <si>
    <t>エア漏れ箇所を特定・修繕し、コンプレッサーの負荷を軽減する。</t>
  </si>
  <si>
    <t>月２回</t>
  </si>
  <si>
    <t>換気扇やエアコンフィルターの清掃</t>
  </si>
  <si>
    <t>定期的な清掃により、運転効率の低下を防ぐ。</t>
  </si>
  <si>
    <t>月1回</t>
  </si>
  <si>
    <t>空気比の把握</t>
  </si>
  <si>
    <t>燃焼効率向上のため、ボイラ空気比を把握し調整する</t>
  </si>
  <si>
    <t>２か月に１回</t>
  </si>
  <si>
    <t>照明設備更新</t>
  </si>
  <si>
    <t>事務所内の蛍光灯50本をLED照明に更新する。</t>
  </si>
  <si>
    <t>令和６年度</t>
  </si>
  <si>
    <t>太陽光発電設備の導入</t>
  </si>
  <si>
    <t>事務所屋根に太陽光発電設備（30ｋW）を設置する。</t>
  </si>
  <si>
    <t>令和６～７年度</t>
  </si>
  <si>
    <t>取組項目</t>
  </si>
  <si>
    <t>車体</t>
    <rPh sb="0" eb="2">
      <t>シャタイ</t>
    </rPh>
    <phoneticPr fontId="10"/>
  </si>
  <si>
    <t>充電器</t>
    <rPh sb="0" eb="3">
      <t>ジュウデンキ</t>
    </rPh>
    <phoneticPr fontId="10"/>
  </si>
  <si>
    <t>　令和６年度省エネ・再エネ等設備導入加速化補助金の交付を受けたいので、令和６年度滋賀県産業支援プラザ省エネ・再エネ等設備導入加速化補助金要領６条の規定により、下記のとおり提出します。
　なお、この申請に当たり同要領第１３条第各号のいずれかに該当する事実が判明したときは、補助金等の交付の決定の全部または一部を取り消されても、何ら意義の申立てを行いません。</t>
    <rPh sb="6" eb="7">
      <t>ショウ</t>
    </rPh>
    <rPh sb="10" eb="11">
      <t>サイ</t>
    </rPh>
    <rPh sb="13" eb="14">
      <t>トウ</t>
    </rPh>
    <rPh sb="14" eb="16">
      <t>セツビ</t>
    </rPh>
    <rPh sb="16" eb="18">
      <t>ドウニュウ</t>
    </rPh>
    <rPh sb="18" eb="21">
      <t>カソクカ</t>
    </rPh>
    <rPh sb="21" eb="24">
      <t>ホジョキン</t>
    </rPh>
    <rPh sb="25" eb="27">
      <t>コウフ</t>
    </rPh>
    <rPh sb="28" eb="29">
      <t>ウ</t>
    </rPh>
    <rPh sb="68" eb="70">
      <t>ヨウリョウ</t>
    </rPh>
    <rPh sb="69" eb="70">
      <t>リョウ</t>
    </rPh>
    <phoneticPr fontId="10"/>
  </si>
  <si>
    <t>１．数量は、同一規格であれば一括して記載してもよい。ただし、単価が異なる場合は、区分して記載すること。</t>
    <rPh sb="2" eb="4">
      <t>スウリョウ</t>
    </rPh>
    <rPh sb="6" eb="8">
      <t>ドウイツ</t>
    </rPh>
    <rPh sb="8" eb="10">
      <t>キカク</t>
    </rPh>
    <rPh sb="14" eb="16">
      <t>イッカツ</t>
    </rPh>
    <rPh sb="18" eb="20">
      <t>キサイ</t>
    </rPh>
    <rPh sb="30" eb="32">
      <t>タンカ</t>
    </rPh>
    <rPh sb="33" eb="34">
      <t>コト</t>
    </rPh>
    <rPh sb="36" eb="38">
      <t>バアイ</t>
    </rPh>
    <rPh sb="40" eb="42">
      <t>クブン</t>
    </rPh>
    <rPh sb="44" eb="46">
      <t>キサイ</t>
    </rPh>
    <phoneticPr fontId="10"/>
  </si>
  <si>
    <t>３. 処分制限期間＝法定耐用年数とする。</t>
    <rPh sb="3" eb="5">
      <t>ショブン</t>
    </rPh>
    <rPh sb="5" eb="7">
      <t>セイゲン</t>
    </rPh>
    <rPh sb="7" eb="9">
      <t>キカン</t>
    </rPh>
    <rPh sb="10" eb="12">
      <t>ホウテイ</t>
    </rPh>
    <rPh sb="12" eb="14">
      <t>タイヨウ</t>
    </rPh>
    <rPh sb="14" eb="16">
      <t>ネンスウ</t>
    </rPh>
    <phoneticPr fontId="10"/>
  </si>
  <si>
    <t>様式第１１号（第１２条関係）</t>
    <rPh sb="0" eb="2">
      <t>ヨウシキ</t>
    </rPh>
    <rPh sb="2" eb="3">
      <t>ダイ</t>
    </rPh>
    <rPh sb="5" eb="6">
      <t>ゴウ</t>
    </rPh>
    <rPh sb="7" eb="8">
      <t>ダイ</t>
    </rPh>
    <rPh sb="10" eb="11">
      <t>ジョウ</t>
    </rPh>
    <rPh sb="11" eb="13">
      <t>カンケイ</t>
    </rPh>
    <phoneticPr fontId="10"/>
  </si>
  <si>
    <t>完工日</t>
    <rPh sb="0" eb="2">
      <t>カンコウ</t>
    </rPh>
    <rPh sb="2" eb="3">
      <t>ビ</t>
    </rPh>
    <phoneticPr fontId="10"/>
  </si>
  <si>
    <r>
      <t>　　　　  参加しています　</t>
    </r>
    <r>
      <rPr>
        <sz val="10.5"/>
        <color theme="1"/>
        <rFont val="Century"/>
        <family val="1"/>
      </rPr>
      <t xml:space="preserve">   </t>
    </r>
    <r>
      <rPr>
        <sz val="10.5"/>
        <color theme="1"/>
        <rFont val="ＭＳ 明朝"/>
        <family val="1"/>
        <charset val="128"/>
      </rPr>
      <t>参加していません</t>
    </r>
    <phoneticPr fontId="10"/>
  </si>
  <si>
    <t>令和６年度省エネ・再エネ等設備導入加速化補助金実績報告書　チェックシート</t>
    <rPh sb="0" eb="2">
      <t>レイワ</t>
    </rPh>
    <rPh sb="3" eb="5">
      <t>ネンド</t>
    </rPh>
    <rPh sb="5" eb="6">
      <t>ショウ</t>
    </rPh>
    <rPh sb="9" eb="10">
      <t>サイ</t>
    </rPh>
    <rPh sb="12" eb="13">
      <t>トウ</t>
    </rPh>
    <rPh sb="13" eb="15">
      <t>セツビ</t>
    </rPh>
    <rPh sb="15" eb="17">
      <t>ドウニュウ</t>
    </rPh>
    <rPh sb="17" eb="20">
      <t>カソクカ</t>
    </rPh>
    <rPh sb="20" eb="23">
      <t>ホジョキン</t>
    </rPh>
    <rPh sb="23" eb="25">
      <t>ジッセキ</t>
    </rPh>
    <rPh sb="25" eb="28">
      <t>ホウコクショ</t>
    </rPh>
    <rPh sb="29" eb="30">
      <t>デマエ</t>
    </rPh>
    <phoneticPr fontId="10"/>
  </si>
  <si>
    <t>その他再エネ等設備</t>
    <rPh sb="2" eb="3">
      <t>タ</t>
    </rPh>
    <rPh sb="3" eb="4">
      <t>サイ</t>
    </rPh>
    <rPh sb="6" eb="7">
      <t>トウ</t>
    </rPh>
    <rPh sb="7" eb="9">
      <t>セツビ</t>
    </rPh>
    <phoneticPr fontId="10"/>
  </si>
  <si>
    <t>記入例</t>
    <rPh sb="0" eb="3">
      <t>キニュウレイ</t>
    </rPh>
    <phoneticPr fontId="10"/>
  </si>
  <si>
    <t>　 　貸借対照表　　　損益計算書　　
　 　確定申告関連書類（個人事業主）</t>
    <rPh sb="3" eb="5">
      <t>タイシャク</t>
    </rPh>
    <rPh sb="5" eb="8">
      <t>タイショウヒョウ</t>
    </rPh>
    <rPh sb="11" eb="13">
      <t>ソンエキ</t>
    </rPh>
    <rPh sb="13" eb="16">
      <t>ケイサンショ</t>
    </rPh>
    <rPh sb="22" eb="24">
      <t>カクテイ</t>
    </rPh>
    <rPh sb="24" eb="26">
      <t>シンコク</t>
    </rPh>
    <rPh sb="26" eb="28">
      <t>カンレン</t>
    </rPh>
    <rPh sb="28" eb="30">
      <t>ショルイ</t>
    </rPh>
    <rPh sb="31" eb="33">
      <t>コジン</t>
    </rPh>
    <rPh sb="33" eb="36">
      <t>ジギョウヌシ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</si>
</sst>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0;[Red]\-#,##0.0"/>
    <numFmt numFmtId="177" formatCode="#,##0_ ;[Red]\-#,##0\ "/>
    <numFmt numFmtId="178" formatCode="#,##0_ "/>
    <numFmt numFmtId="179" formatCode="0.00_ "/>
    <numFmt numFmtId="180" formatCode="#,##0_);[Red]\(#,##0\)"/>
    <numFmt numFmtId="181" formatCode="#,##0.00_ "/>
    <numFmt numFmtId="182" formatCode="0.00_);[Red]\(0.00\)"/>
    <numFmt numFmtId="183" formatCode="#,##0.000;&quot;▲ &quot;#,##0.000"/>
    <numFmt numFmtId="184" formatCode="#,##0.00;&quot;▲ &quot;#,##0.00"/>
    <numFmt numFmtId="185" formatCode="#,##0.0000;&quot;▲ &quot;#,##0.0000"/>
    <numFmt numFmtId="186" formatCode="#,##0.0;&quot;▲ &quot;#,##0.0"/>
    <numFmt numFmtId="187" formatCode="[&lt;43586]ggge&quot;年 &quot;m&quot;月 &quot;d&quot;日&quot;;[&lt;43831]&quot;令和元年 &quot;m&quot;月 &quot;d&quot;日&quot;;ggge&quot;年 &quot;m&quot;月 &quot;d&quot;日&quot;"/>
    <numFmt numFmtId="188" formatCode="#,##0;&quot;△ &quot;#,##0"/>
    <numFmt numFmtId="189" formatCode="#,##0.00;&quot;△ &quot;#,##0.00"/>
    <numFmt numFmtId="190" formatCode="#,##0.0;&quot;△ &quot;#,##0.0"/>
    <numFmt numFmtId="191" formatCode="0.0_);[Red]\(0.0\)"/>
    <numFmt numFmtId="192" formatCode="0_);[Red]\(0\)"/>
    <numFmt numFmtId="193" formatCode="#,##0&quot;円&quot;"/>
    <numFmt numFmtId="194" formatCode="@&quot;階&quot;"/>
    <numFmt numFmtId="195" formatCode="yyyy&quot;年&quot;m&quot;月&quot;d&quot;日&quot;;@"/>
    <numFmt numFmtId="196" formatCode="0.0%"/>
    <numFmt numFmtId="197" formatCode="#,##0.00_ ;[Red]\-#,##0.00\ "/>
    <numFmt numFmtId="198" formatCode="#,##0.0_ "/>
    <numFmt numFmtId="199" formatCode="[$-411]ggge&quot;年&quot;m&quot;月&quot;d&quot;日&quot;;@"/>
  </numFmts>
  <fonts count="105">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6"/>
      <name val="MS UI Gothic"/>
      <family val="3"/>
      <charset val="128"/>
    </font>
    <font>
      <sz val="10"/>
      <name val="MS UI Gothic"/>
      <family val="3"/>
      <charset val="128"/>
    </font>
    <font>
      <sz val="8"/>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20"/>
      <name val="ＭＳ ゴシック"/>
      <family val="3"/>
      <charset val="128"/>
    </font>
    <font>
      <sz val="11"/>
      <color theme="0"/>
      <name val="ＭＳ 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Ｐゴシック"/>
      <family val="3"/>
      <charset val="128"/>
    </font>
    <font>
      <sz val="9"/>
      <color indexed="8"/>
      <name val="MS UI Gothic"/>
      <family val="3"/>
      <charset val="128"/>
    </font>
    <font>
      <b/>
      <sz val="11"/>
      <name val="ＭＳ Ｐゴシック"/>
      <family val="3"/>
      <charset val="128"/>
    </font>
    <font>
      <b/>
      <sz val="12"/>
      <name val="ＭＳ Ｐゴシック"/>
      <family val="3"/>
      <charset val="128"/>
    </font>
    <font>
      <sz val="12"/>
      <name val="ＭＳ Ｐゴシック"/>
      <family val="3"/>
      <charset val="128"/>
    </font>
    <font>
      <vertAlign val="subscript"/>
      <sz val="12"/>
      <name val="ＭＳ Ｐゴシック"/>
      <family val="3"/>
      <charset val="128"/>
    </font>
    <font>
      <sz val="10"/>
      <name val="ＭＳ Ｐゴシック"/>
      <family val="3"/>
      <charset val="128"/>
    </font>
    <font>
      <vertAlign val="subscript"/>
      <sz val="11"/>
      <name val="ＭＳ Ｐゴシック"/>
      <family val="3"/>
      <charset val="128"/>
    </font>
    <font>
      <vertAlign val="superscript"/>
      <sz val="11"/>
      <name val="ＭＳ Ｐゴシック"/>
      <family val="3"/>
      <charset val="128"/>
    </font>
    <font>
      <b/>
      <sz val="8"/>
      <name val="ＭＳ Ｐゴシック"/>
      <family val="3"/>
      <charset val="128"/>
    </font>
    <font>
      <sz val="11"/>
      <color indexed="10"/>
      <name val="ＭＳ Ｐゴシック"/>
      <family val="3"/>
      <charset val="128"/>
    </font>
    <font>
      <b/>
      <sz val="9"/>
      <color indexed="81"/>
      <name val="ＭＳ Ｐゴシック"/>
      <family val="3"/>
      <charset val="128"/>
    </font>
    <font>
      <b/>
      <sz val="12"/>
      <name val="HG丸ｺﾞｼｯｸM-PRO"/>
      <family val="3"/>
      <charset val="128"/>
    </font>
    <font>
      <sz val="10"/>
      <name val="HG丸ｺﾞｼｯｸM-PRO"/>
      <family val="3"/>
      <charset val="128"/>
    </font>
    <font>
      <b/>
      <u/>
      <sz val="12"/>
      <name val="HG丸ｺﾞｼｯｸM-PRO"/>
      <family val="3"/>
      <charset val="128"/>
    </font>
    <font>
      <sz val="9"/>
      <name val="HG丸ｺﾞｼｯｸM-PRO"/>
      <family val="3"/>
      <charset val="128"/>
    </font>
    <font>
      <sz val="8"/>
      <name val="HG丸ｺﾞｼｯｸM-PRO"/>
      <family val="3"/>
      <charset val="128"/>
    </font>
    <font>
      <b/>
      <sz val="10"/>
      <name val="HG丸ｺﾞｼｯｸM-PRO"/>
      <family val="3"/>
      <charset val="128"/>
    </font>
    <font>
      <sz val="11"/>
      <color rgb="FFC00000"/>
      <name val="ＭＳ ゴシック"/>
      <family val="3"/>
      <charset val="128"/>
    </font>
    <font>
      <vertAlign val="superscript"/>
      <sz val="11"/>
      <name val="ＭＳ ゴシック"/>
      <family val="3"/>
      <charset val="128"/>
    </font>
    <font>
      <sz val="11"/>
      <name val="MS UI Gothic"/>
      <family val="3"/>
      <charset val="128"/>
    </font>
    <font>
      <sz val="11"/>
      <color rgb="FFFF0000"/>
      <name val="ＭＳ ゴシック"/>
      <family val="3"/>
      <charset val="128"/>
    </font>
    <font>
      <sz val="11"/>
      <color theme="5" tint="-0.249977111117893"/>
      <name val="ＭＳ ゴシック"/>
      <family val="3"/>
      <charset val="128"/>
    </font>
    <font>
      <u/>
      <sz val="11"/>
      <name val="ＭＳ ゴシック"/>
      <family val="3"/>
      <charset val="128"/>
    </font>
    <font>
      <sz val="10"/>
      <color rgb="FFFF0000"/>
      <name val="HG丸ｺﾞｼｯｸM-PRO"/>
      <family val="3"/>
      <charset val="128"/>
    </font>
    <font>
      <sz val="10"/>
      <color theme="1"/>
      <name val="ＭＳ ゴシック"/>
      <family val="3"/>
      <charset val="128"/>
    </font>
    <font>
      <b/>
      <sz val="11"/>
      <color rgb="FFFF0000"/>
      <name val="ＭＳ ゴシック"/>
      <family val="3"/>
      <charset val="128"/>
    </font>
    <font>
      <sz val="11"/>
      <color theme="1"/>
      <name val="ＭＳ ゴシック"/>
      <family val="3"/>
      <charset val="128"/>
    </font>
    <font>
      <sz val="11"/>
      <name val="HG丸ｺﾞｼｯｸM-PRO"/>
      <family val="3"/>
      <charset val="128"/>
    </font>
    <font>
      <sz val="10"/>
      <color theme="1"/>
      <name val="HG丸ｺﾞｼｯｸM-PRO"/>
      <family val="3"/>
      <charset val="128"/>
    </font>
    <font>
      <strike/>
      <sz val="11"/>
      <name val="ＭＳ ゴシック"/>
      <family val="3"/>
      <charset val="128"/>
    </font>
    <font>
      <b/>
      <sz val="11"/>
      <color theme="1"/>
      <name val="ＭＳ ゴシック"/>
      <family val="3"/>
      <charset val="128"/>
    </font>
    <font>
      <b/>
      <sz val="12"/>
      <color theme="1"/>
      <name val="ＭＳ 明朝"/>
      <family val="1"/>
      <charset val="128"/>
    </font>
    <font>
      <sz val="6"/>
      <name val="ＭＳ Ｐゴシック"/>
      <family val="2"/>
      <charset val="128"/>
      <scheme val="minor"/>
    </font>
    <font>
      <sz val="11"/>
      <color theme="1"/>
      <name val="ＭＳ 明朝"/>
      <family val="1"/>
      <charset val="128"/>
    </font>
    <font>
      <sz val="11"/>
      <color theme="1"/>
      <name val="Century"/>
      <family val="1"/>
    </font>
    <font>
      <sz val="10.5"/>
      <color theme="1"/>
      <name val="ＭＳ 明朝"/>
      <family val="1"/>
      <charset val="128"/>
    </font>
    <font>
      <sz val="9"/>
      <color theme="1"/>
      <name val="ＭＳ 明朝"/>
      <family val="1"/>
      <charset val="128"/>
    </font>
    <font>
      <sz val="9"/>
      <color theme="1"/>
      <name val="Century"/>
      <family val="1"/>
    </font>
    <font>
      <sz val="10.5"/>
      <color theme="1"/>
      <name val="Century"/>
      <family val="1"/>
    </font>
    <font>
      <sz val="16"/>
      <color theme="1"/>
      <name val="ＭＳ 明朝"/>
      <family val="1"/>
      <charset val="128"/>
    </font>
    <font>
      <sz val="10"/>
      <color theme="1"/>
      <name val="MS UI Gothic"/>
      <family val="3"/>
      <charset val="128"/>
    </font>
    <font>
      <sz val="9"/>
      <color theme="1"/>
      <name val="MS UI Gothic"/>
      <family val="3"/>
      <charset val="128"/>
    </font>
    <font>
      <sz val="11"/>
      <color theme="1"/>
      <name val="ＭＳ Ｐゴシック"/>
      <family val="2"/>
      <scheme val="minor"/>
    </font>
    <font>
      <sz val="6"/>
      <name val="ＭＳ Ｐゴシック"/>
      <family val="3"/>
      <charset val="128"/>
      <scheme val="minor"/>
    </font>
    <font>
      <sz val="11"/>
      <color theme="1"/>
      <name val="BIZ UDPゴシック"/>
      <family val="3"/>
      <charset val="128"/>
    </font>
    <font>
      <sz val="11"/>
      <name val="BIZ UDPゴシック"/>
      <family val="3"/>
      <charset val="128"/>
    </font>
    <font>
      <strike/>
      <u/>
      <sz val="11"/>
      <name val="ＭＳ ゴシック"/>
      <family val="3"/>
      <charset val="128"/>
    </font>
    <font>
      <strike/>
      <sz val="11"/>
      <color theme="1"/>
      <name val="ＭＳ ゴシック"/>
      <family val="3"/>
      <charset val="128"/>
    </font>
    <font>
      <sz val="9"/>
      <color theme="1"/>
      <name val="HG丸ｺﾞｼｯｸM-PRO"/>
      <family val="3"/>
      <charset val="128"/>
    </font>
    <font>
      <strike/>
      <sz val="10"/>
      <name val="HG丸ｺﾞｼｯｸM-PRO"/>
      <family val="3"/>
      <charset val="128"/>
    </font>
    <font>
      <sz val="10.5"/>
      <name val="ＭＳ ゴシック"/>
      <family val="3"/>
      <charset val="128"/>
    </font>
    <font>
      <sz val="9"/>
      <color indexed="81"/>
      <name val="MS P ゴシック"/>
      <family val="3"/>
      <charset val="128"/>
    </font>
    <font>
      <b/>
      <sz val="9"/>
      <color indexed="81"/>
      <name val="MS P ゴシック"/>
      <family val="3"/>
      <charset val="128"/>
    </font>
    <font>
      <sz val="11"/>
      <color rgb="FF00B0F0"/>
      <name val="ＭＳ ゴシック"/>
      <family val="3"/>
      <charset val="128"/>
    </font>
    <font>
      <sz val="10"/>
      <color theme="1"/>
      <name val="ＭＳ Ｐゴシック"/>
      <family val="3"/>
      <charset val="128"/>
      <scheme val="minor"/>
    </font>
    <font>
      <sz val="10"/>
      <color rgb="FFFF0000"/>
      <name val="ＭＳ Ｐゴシック"/>
      <family val="3"/>
      <charset val="128"/>
      <scheme val="minor"/>
    </font>
    <font>
      <sz val="10"/>
      <color theme="1"/>
      <name val="BIZ UDPゴシック"/>
      <family val="3"/>
      <charset val="128"/>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scheme val="minor"/>
    </font>
    <font>
      <u/>
      <sz val="9"/>
      <color theme="10"/>
      <name val="MS UI Gothic"/>
      <family val="3"/>
      <charset val="128"/>
    </font>
    <font>
      <sz val="10"/>
      <color theme="1"/>
      <name val="ＭＳ Ｐゴシック"/>
      <family val="2"/>
      <scheme val="minor"/>
    </font>
    <font>
      <sz val="10"/>
      <name val="ＭＳ Ｐゴシック"/>
      <family val="2"/>
      <scheme val="minor"/>
    </font>
    <font>
      <sz val="10"/>
      <color theme="1"/>
      <name val="ＭＳ Ｐゴシック"/>
      <family val="3"/>
      <charset val="128"/>
      <scheme val="major"/>
    </font>
    <font>
      <sz val="10"/>
      <name val="ＭＳ Ｐゴシック"/>
      <family val="3"/>
      <charset val="128"/>
      <scheme val="major"/>
    </font>
    <font>
      <sz val="12"/>
      <name val="ＭＳ ゴシック"/>
      <family val="3"/>
      <charset val="128"/>
    </font>
    <font>
      <b/>
      <sz val="11"/>
      <name val="ＭＳ ゴシック"/>
      <family val="3"/>
      <charset val="128"/>
    </font>
    <font>
      <sz val="8.3000000000000007"/>
      <name val="ＭＳ ゴシック"/>
      <family val="3"/>
      <charset val="128"/>
    </font>
    <font>
      <sz val="18"/>
      <name val="ＭＳ ゴシック"/>
      <family val="3"/>
      <charset val="128"/>
    </font>
    <font>
      <sz val="9"/>
      <color theme="1"/>
      <name val="ＭＳ Ｐ明朝"/>
      <family val="1"/>
      <charset val="128"/>
    </font>
    <font>
      <sz val="16"/>
      <color theme="1"/>
      <name val="BIZ UDPゴシック"/>
      <family val="3"/>
      <charset val="128"/>
    </font>
    <font>
      <sz val="9"/>
      <color theme="1"/>
      <name val="BIZ UDPゴシック"/>
      <family val="3"/>
      <charset val="128"/>
    </font>
    <font>
      <sz val="11"/>
      <color theme="1"/>
      <name val="MS UI Gothic"/>
      <family val="3"/>
      <charset val="1"/>
    </font>
    <font>
      <sz val="11"/>
      <color rgb="FFFF0000"/>
      <name val="BIZ UDPゴシック"/>
      <family val="3"/>
      <charset val="128"/>
    </font>
    <font>
      <sz val="11"/>
      <color rgb="FFFF0000"/>
      <name val="MS UI Gothic"/>
      <family val="3"/>
      <charset val="1"/>
    </font>
    <font>
      <sz val="10"/>
      <color rgb="FFFF0000"/>
      <name val="BIZ UDPゴシック"/>
      <family val="3"/>
      <charset val="128"/>
    </font>
    <font>
      <vertAlign val="subscript"/>
      <sz val="11"/>
      <color theme="1"/>
      <name val="BIZ UDPゴシック"/>
      <family val="3"/>
      <charset val="128"/>
    </font>
    <font>
      <b/>
      <sz val="12"/>
      <color rgb="FFFF0000"/>
      <name val="ＭＳ Ｐゴシック"/>
      <family val="3"/>
      <charset val="128"/>
    </font>
    <font>
      <sz val="9"/>
      <color theme="1"/>
      <name val="ＭＳ ゴシック"/>
      <family val="3"/>
      <charset val="128"/>
    </font>
  </fonts>
  <fills count="24">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39994506668294322"/>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92CDD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CC"/>
        <bgColor indexed="64"/>
      </patternFill>
    </fill>
  </fills>
  <borders count="1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thin">
        <color indexed="8"/>
      </left>
      <right/>
      <top style="thin">
        <color indexed="64"/>
      </top>
      <bottom style="thin">
        <color indexed="64"/>
      </bottom>
      <diagonal/>
    </border>
    <border>
      <left style="thin">
        <color indexed="8"/>
      </left>
      <right/>
      <top style="thin">
        <color indexed="64"/>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diagonalUp="1">
      <left style="thin">
        <color indexed="64"/>
      </left>
      <right/>
      <top style="thin">
        <color indexed="64"/>
      </top>
      <bottom style="thin">
        <color indexed="64"/>
      </bottom>
      <diagonal style="thin">
        <color indexed="64"/>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diagonalDown="1">
      <left style="dotted">
        <color indexed="64"/>
      </left>
      <right style="thin">
        <color indexed="64"/>
      </right>
      <top style="thin">
        <color indexed="64"/>
      </top>
      <bottom style="thin">
        <color indexed="64"/>
      </bottom>
      <diagonal style="dotted">
        <color indexed="64"/>
      </diagonal>
    </border>
    <border diagonalDown="1">
      <left style="thin">
        <color indexed="64"/>
      </left>
      <right style="dotted">
        <color indexed="64"/>
      </right>
      <top style="thin">
        <color indexed="64"/>
      </top>
      <bottom style="thin">
        <color indexed="64"/>
      </bottom>
      <diagonal style="dotted">
        <color indexed="64"/>
      </diagonal>
    </border>
    <border>
      <left style="dotted">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8"/>
      </left>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dotted">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hair">
        <color rgb="FFC00000"/>
      </top>
      <bottom style="thin">
        <color indexed="64"/>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style="thin">
        <color indexed="64"/>
      </bottom>
      <diagonal/>
    </border>
    <border>
      <left style="thick">
        <color rgb="FF00B050"/>
      </left>
      <right style="thick">
        <color rgb="FF00B050"/>
      </right>
      <top style="thin">
        <color indexed="64"/>
      </top>
      <bottom style="thin">
        <color indexed="64"/>
      </bottom>
      <diagonal/>
    </border>
    <border>
      <left style="thick">
        <color rgb="FF00B050"/>
      </left>
      <right style="thick">
        <color rgb="FF00B050"/>
      </right>
      <top style="thin">
        <color indexed="64"/>
      </top>
      <bottom style="thick">
        <color rgb="FF00B05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16">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1" fillId="0" borderId="0">
      <alignment vertical="center"/>
    </xf>
    <xf numFmtId="0" fontId="11" fillId="0" borderId="0">
      <alignment vertical="center"/>
    </xf>
    <xf numFmtId="0" fontId="19" fillId="0" borderId="0">
      <alignment vertical="center"/>
    </xf>
    <xf numFmtId="38" fontId="23" fillId="0" borderId="0" applyFont="0" applyFill="0" applyBorder="0" applyAlignment="0" applyProtection="0">
      <alignment vertical="center"/>
    </xf>
    <xf numFmtId="0" fontId="32" fillId="0" borderId="136">
      <alignment horizontal="center" vertical="center"/>
    </xf>
    <xf numFmtId="38" fontId="9" fillId="0" borderId="0" applyFont="0" applyFill="0" applyBorder="0" applyAlignment="0" applyProtection="0">
      <alignment vertical="center"/>
    </xf>
    <xf numFmtId="0" fontId="8" fillId="0" borderId="0">
      <alignment vertical="center"/>
    </xf>
    <xf numFmtId="0" fontId="65" fillId="0" borderId="0"/>
    <xf numFmtId="0" fontId="7" fillId="0" borderId="0">
      <alignment vertical="center"/>
    </xf>
    <xf numFmtId="0" fontId="6" fillId="0" borderId="0">
      <alignment vertical="center"/>
    </xf>
    <xf numFmtId="38" fontId="65" fillId="0" borderId="0" applyFont="0" applyFill="0" applyBorder="0" applyAlignment="0" applyProtection="0">
      <alignment vertical="center"/>
    </xf>
    <xf numFmtId="0" fontId="86" fillId="0" borderId="0" applyNumberFormat="0" applyFill="0" applyBorder="0" applyAlignment="0" applyProtection="0">
      <alignment vertical="center"/>
    </xf>
    <xf numFmtId="0" fontId="3" fillId="0" borderId="0">
      <alignment vertical="center"/>
    </xf>
  </cellStyleXfs>
  <cellXfs count="2132">
    <xf numFmtId="0" fontId="0" fillId="0" borderId="0" xfId="0">
      <alignment vertical="center"/>
    </xf>
    <xf numFmtId="0" fontId="13" fillId="0" borderId="0" xfId="3" applyFont="1">
      <alignment vertical="center"/>
    </xf>
    <xf numFmtId="176" fontId="13" fillId="0" borderId="0" xfId="2" applyNumberFormat="1" applyFont="1">
      <alignment vertical="center"/>
    </xf>
    <xf numFmtId="0" fontId="13" fillId="0" borderId="0" xfId="3" applyFont="1" applyAlignment="1">
      <alignment vertical="distributed" wrapText="1"/>
    </xf>
    <xf numFmtId="176" fontId="13" fillId="0" borderId="0" xfId="2" applyNumberFormat="1" applyFont="1" applyAlignment="1">
      <alignment vertical="center"/>
    </xf>
    <xf numFmtId="0" fontId="13" fillId="0" borderId="0" xfId="3" applyFont="1" applyAlignment="1">
      <alignment vertical="top"/>
    </xf>
    <xf numFmtId="0" fontId="13" fillId="0" borderId="0" xfId="3" applyFont="1" applyAlignment="1">
      <alignment horizontal="left" vertical="center"/>
    </xf>
    <xf numFmtId="0" fontId="13" fillId="0" borderId="5" xfId="3" applyFont="1" applyBorder="1">
      <alignment vertical="center"/>
    </xf>
    <xf numFmtId="0" fontId="13" fillId="0" borderId="6" xfId="3" applyFont="1" applyBorder="1">
      <alignment vertical="center"/>
    </xf>
    <xf numFmtId="176" fontId="13" fillId="0" borderId="0" xfId="2" applyNumberFormat="1" applyFont="1" applyBorder="1" applyAlignment="1">
      <alignment vertical="center"/>
    </xf>
    <xf numFmtId="0" fontId="13" fillId="0" borderId="0" xfId="0" applyFont="1">
      <alignment vertical="center"/>
    </xf>
    <xf numFmtId="0" fontId="13" fillId="0" borderId="0" xfId="4" applyFont="1">
      <alignment vertical="center"/>
    </xf>
    <xf numFmtId="38" fontId="13" fillId="0" borderId="0" xfId="2" applyFont="1" applyBorder="1" applyAlignment="1">
      <alignment horizontal="center" vertical="center"/>
    </xf>
    <xf numFmtId="0" fontId="15" fillId="0" borderId="0" xfId="3" applyFont="1">
      <alignment vertical="center"/>
    </xf>
    <xf numFmtId="176" fontId="15" fillId="0" borderId="0" xfId="2" applyNumberFormat="1" applyFont="1" applyBorder="1" applyAlignment="1">
      <alignment vertical="center"/>
    </xf>
    <xf numFmtId="38" fontId="15" fillId="0" borderId="0" xfId="2" applyFont="1" applyBorder="1" applyAlignment="1">
      <alignment horizontal="center" vertical="center"/>
    </xf>
    <xf numFmtId="176" fontId="15" fillId="0" borderId="0" xfId="2" applyNumberFormat="1" applyFont="1" applyAlignment="1">
      <alignment vertical="center"/>
    </xf>
    <xf numFmtId="0" fontId="13" fillId="0" borderId="0" xfId="3" applyFont="1" applyAlignment="1">
      <alignment vertical="center" wrapText="1"/>
    </xf>
    <xf numFmtId="0" fontId="13" fillId="0" borderId="30" xfId="3" applyFont="1" applyBorder="1" applyAlignment="1">
      <alignment horizontal="right" vertical="center"/>
    </xf>
    <xf numFmtId="176" fontId="15" fillId="0" borderId="0" xfId="2" applyNumberFormat="1" applyFont="1">
      <alignment vertical="center"/>
    </xf>
    <xf numFmtId="0" fontId="13" fillId="0" borderId="0" xfId="3" applyFont="1" applyAlignment="1">
      <alignment horizontal="right" vertical="center"/>
    </xf>
    <xf numFmtId="0" fontId="13" fillId="0" borderId="0" xfId="3" applyFont="1" applyAlignment="1">
      <alignment horizontal="distributed" vertical="center"/>
    </xf>
    <xf numFmtId="0" fontId="13" fillId="0" borderId="4" xfId="3" applyFont="1" applyBorder="1" applyAlignment="1">
      <alignment horizontal="center" vertical="center"/>
    </xf>
    <xf numFmtId="0" fontId="13" fillId="0" borderId="6" xfId="3" applyFont="1" applyBorder="1" applyAlignment="1">
      <alignment horizontal="center" vertical="center"/>
    </xf>
    <xf numFmtId="0" fontId="13" fillId="0" borderId="29" xfId="3" applyFont="1" applyBorder="1" applyAlignment="1">
      <alignment horizontal="center" vertical="center"/>
    </xf>
    <xf numFmtId="0" fontId="9" fillId="0" borderId="0" xfId="0" applyFont="1">
      <alignment vertical="center"/>
    </xf>
    <xf numFmtId="0" fontId="13" fillId="0" borderId="0" xfId="3" applyFont="1" applyAlignment="1">
      <alignment horizontal="left" vertical="center" wrapText="1"/>
    </xf>
    <xf numFmtId="0" fontId="13" fillId="0" borderId="0" xfId="3" applyFont="1" applyProtection="1">
      <alignment vertical="center"/>
      <protection locked="0"/>
    </xf>
    <xf numFmtId="176" fontId="13" fillId="0" borderId="0" xfId="2" applyNumberFormat="1" applyFont="1" applyProtection="1">
      <alignment vertical="center"/>
      <protection locked="0"/>
    </xf>
    <xf numFmtId="176" fontId="13" fillId="0" borderId="0" xfId="2" applyNumberFormat="1" applyFont="1" applyAlignment="1" applyProtection="1">
      <alignment vertical="center"/>
      <protection locked="0"/>
    </xf>
    <xf numFmtId="0" fontId="19" fillId="0" borderId="0" xfId="5">
      <alignment vertical="center"/>
    </xf>
    <xf numFmtId="182" fontId="21" fillId="0" borderId="0" xfId="5" applyNumberFormat="1" applyFont="1">
      <alignment vertical="center"/>
    </xf>
    <xf numFmtId="0" fontId="21" fillId="0" borderId="0" xfId="5" applyFont="1">
      <alignment vertical="center"/>
    </xf>
    <xf numFmtId="0" fontId="22" fillId="0" borderId="0" xfId="5" applyFont="1">
      <alignment vertical="center"/>
    </xf>
    <xf numFmtId="0" fontId="15" fillId="0" borderId="0" xfId="5" applyFont="1" applyAlignment="1">
      <alignment vertical="center" wrapText="1"/>
    </xf>
    <xf numFmtId="0" fontId="19" fillId="0" borderId="26" xfId="5" applyBorder="1" applyAlignment="1" applyProtection="1">
      <alignment vertical="center" shrinkToFit="1"/>
      <protection hidden="1"/>
    </xf>
    <xf numFmtId="0" fontId="19" fillId="0" borderId="64" xfId="5" applyBorder="1" applyAlignment="1" applyProtection="1">
      <alignment vertical="center" shrinkToFit="1"/>
      <protection hidden="1"/>
    </xf>
    <xf numFmtId="38" fontId="19" fillId="0" borderId="55" xfId="6" applyFont="1" applyFill="1" applyBorder="1" applyAlignment="1" applyProtection="1">
      <alignment horizontal="center" vertical="center" wrapText="1"/>
    </xf>
    <xf numFmtId="0" fontId="19" fillId="0" borderId="26" xfId="6" applyNumberFormat="1" applyFont="1" applyFill="1" applyBorder="1" applyProtection="1">
      <alignment vertical="center"/>
    </xf>
    <xf numFmtId="0" fontId="19" fillId="0" borderId="65" xfId="6" applyNumberFormat="1" applyFont="1" applyFill="1" applyBorder="1" applyProtection="1">
      <alignment vertical="center"/>
    </xf>
    <xf numFmtId="38" fontId="19" fillId="0" borderId="66" xfId="6" applyFont="1" applyFill="1" applyBorder="1" applyAlignment="1" applyProtection="1">
      <alignment horizontal="center" vertical="center"/>
    </xf>
    <xf numFmtId="0" fontId="19" fillId="0" borderId="66" xfId="5" applyBorder="1" applyAlignment="1">
      <alignment vertical="center" shrinkToFit="1"/>
    </xf>
    <xf numFmtId="0" fontId="19" fillId="0" borderId="68" xfId="6" applyNumberFormat="1" applyFont="1" applyFill="1" applyBorder="1" applyProtection="1">
      <alignment vertical="center"/>
    </xf>
    <xf numFmtId="38" fontId="19" fillId="0" borderId="69" xfId="6" applyFont="1" applyFill="1" applyBorder="1" applyAlignment="1" applyProtection="1">
      <alignment horizontal="center" vertical="center"/>
    </xf>
    <xf numFmtId="0" fontId="19" fillId="0" borderId="69" xfId="5" applyBorder="1" applyAlignment="1">
      <alignment vertical="center" shrinkToFit="1"/>
    </xf>
    <xf numFmtId="0" fontId="25" fillId="0" borderId="4" xfId="6" applyNumberFormat="1" applyFont="1" applyFill="1" applyBorder="1" applyAlignment="1" applyProtection="1">
      <alignment vertical="center" shrinkToFit="1"/>
      <protection hidden="1"/>
    </xf>
    <xf numFmtId="0" fontId="25" fillId="0" borderId="4" xfId="5" applyFont="1" applyBorder="1" applyAlignment="1">
      <alignment horizontal="center" vertical="center"/>
    </xf>
    <xf numFmtId="0" fontId="25" fillId="0" borderId="0" xfId="5" applyFont="1" applyAlignment="1">
      <alignment horizontal="center" vertical="center"/>
    </xf>
    <xf numFmtId="0" fontId="25" fillId="0" borderId="18" xfId="6" applyNumberFormat="1" applyFont="1" applyFill="1" applyBorder="1" applyAlignment="1" applyProtection="1">
      <alignment vertical="center" shrinkToFit="1"/>
      <protection hidden="1"/>
    </xf>
    <xf numFmtId="40" fontId="26" fillId="0" borderId="72" xfId="6" applyNumberFormat="1" applyFont="1" applyFill="1" applyBorder="1" applyAlignment="1" applyProtection="1">
      <alignment vertical="center" shrinkToFit="1"/>
      <protection hidden="1"/>
    </xf>
    <xf numFmtId="40" fontId="26" fillId="0" borderId="19" xfId="6" applyNumberFormat="1" applyFont="1" applyFill="1" applyBorder="1" applyAlignment="1" applyProtection="1">
      <alignment vertical="center" shrinkToFit="1"/>
      <protection hidden="1"/>
    </xf>
    <xf numFmtId="0" fontId="25" fillId="0" borderId="31" xfId="6" applyNumberFormat="1" applyFont="1" applyFill="1" applyBorder="1" applyAlignment="1" applyProtection="1">
      <alignment vertical="center" shrinkToFit="1"/>
      <protection hidden="1"/>
    </xf>
    <xf numFmtId="40" fontId="26" fillId="0" borderId="73" xfId="6" applyNumberFormat="1" applyFont="1" applyFill="1" applyBorder="1" applyAlignment="1" applyProtection="1">
      <alignment vertical="center" shrinkToFit="1"/>
      <protection hidden="1"/>
    </xf>
    <xf numFmtId="40" fontId="26" fillId="0" borderId="14" xfId="6" applyNumberFormat="1" applyFont="1" applyFill="1" applyBorder="1" applyAlignment="1" applyProtection="1">
      <alignment vertical="center" shrinkToFit="1"/>
      <protection hidden="1"/>
    </xf>
    <xf numFmtId="0" fontId="25" fillId="0" borderId="0" xfId="6" applyNumberFormat="1" applyFont="1" applyFill="1" applyBorder="1" applyAlignment="1" applyProtection="1">
      <alignment vertical="center" shrinkToFit="1"/>
      <protection hidden="1"/>
    </xf>
    <xf numFmtId="0" fontId="25" fillId="0" borderId="74" xfId="6" applyNumberFormat="1" applyFont="1" applyFill="1" applyBorder="1" applyAlignment="1" applyProtection="1">
      <alignment vertical="center" shrinkToFit="1"/>
      <protection hidden="1"/>
    </xf>
    <xf numFmtId="40" fontId="25" fillId="0" borderId="76" xfId="6" applyNumberFormat="1" applyFont="1" applyFill="1" applyBorder="1" applyAlignment="1" applyProtection="1">
      <alignment vertical="center" shrinkToFit="1"/>
      <protection hidden="1"/>
    </xf>
    <xf numFmtId="40" fontId="25" fillId="0" borderId="77" xfId="6" applyNumberFormat="1" applyFont="1" applyFill="1" applyBorder="1" applyAlignment="1" applyProtection="1">
      <alignment vertical="center" shrinkToFit="1"/>
      <protection hidden="1"/>
    </xf>
    <xf numFmtId="0" fontId="24" fillId="0" borderId="0" xfId="5" applyFont="1" applyAlignment="1">
      <alignment horizontal="center" vertical="center" textRotation="255" shrinkToFit="1"/>
    </xf>
    <xf numFmtId="0" fontId="19" fillId="0" borderId="81" xfId="5" applyBorder="1" applyAlignment="1" applyProtection="1">
      <alignment vertical="center" shrinkToFit="1"/>
      <protection hidden="1"/>
    </xf>
    <xf numFmtId="38" fontId="19" fillId="0" borderId="57" xfId="6" applyFont="1" applyFill="1" applyBorder="1" applyAlignment="1" applyProtection="1">
      <alignment horizontal="center" vertical="center" wrapText="1"/>
    </xf>
    <xf numFmtId="0" fontId="24" fillId="0" borderId="84" xfId="5" applyFont="1" applyBorder="1" applyAlignment="1">
      <alignment vertical="center" textRotation="255" shrinkToFit="1"/>
    </xf>
    <xf numFmtId="0" fontId="28" fillId="0" borderId="85" xfId="5" applyFont="1" applyBorder="1">
      <alignment vertical="center"/>
    </xf>
    <xf numFmtId="0" fontId="19" fillId="0" borderId="86" xfId="5" applyBorder="1">
      <alignment vertical="center"/>
    </xf>
    <xf numFmtId="183" fontId="19" fillId="5" borderId="87" xfId="6" applyNumberFormat="1" applyFont="1" applyFill="1" applyBorder="1" applyAlignment="1" applyProtection="1">
      <alignment vertical="center"/>
      <protection locked="0"/>
    </xf>
    <xf numFmtId="0" fontId="19" fillId="0" borderId="85" xfId="5" applyBorder="1">
      <alignment vertical="center"/>
    </xf>
    <xf numFmtId="184" fontId="19" fillId="0" borderId="88" xfId="6" applyNumberFormat="1" applyFont="1" applyFill="1" applyBorder="1" applyAlignment="1" applyProtection="1">
      <alignment vertical="center"/>
      <protection locked="0"/>
    </xf>
    <xf numFmtId="0" fontId="19" fillId="0" borderId="89" xfId="5" applyBorder="1" applyAlignment="1">
      <alignment vertical="center" shrinkToFit="1"/>
    </xf>
    <xf numFmtId="0" fontId="19" fillId="0" borderId="92" xfId="6" applyNumberFormat="1" applyFont="1" applyFill="1" applyBorder="1" applyProtection="1">
      <alignment vertical="center"/>
    </xf>
    <xf numFmtId="0" fontId="28" fillId="0" borderId="95" xfId="5" applyFont="1" applyBorder="1">
      <alignment vertical="center"/>
    </xf>
    <xf numFmtId="0" fontId="19" fillId="0" borderId="96" xfId="5" applyBorder="1">
      <alignment vertical="center"/>
    </xf>
    <xf numFmtId="183" fontId="19" fillId="5" borderId="97" xfId="6" applyNumberFormat="1" applyFont="1" applyFill="1" applyBorder="1" applyAlignment="1" applyProtection="1">
      <alignment vertical="center"/>
      <protection locked="0"/>
    </xf>
    <xf numFmtId="0" fontId="22" fillId="0" borderId="95" xfId="5" applyFont="1" applyBorder="1" applyAlignment="1">
      <alignment vertical="center" wrapText="1"/>
    </xf>
    <xf numFmtId="184" fontId="19" fillId="0" borderId="69" xfId="6" applyNumberFormat="1" applyFont="1" applyFill="1" applyBorder="1" applyAlignment="1" applyProtection="1">
      <alignment vertical="center"/>
      <protection locked="0"/>
    </xf>
    <xf numFmtId="0" fontId="19" fillId="0" borderId="98" xfId="5" applyBorder="1" applyAlignment="1">
      <alignment vertical="center" shrinkToFit="1"/>
    </xf>
    <xf numFmtId="0" fontId="19" fillId="0" borderId="99" xfId="6" applyNumberFormat="1" applyFont="1" applyFill="1" applyBorder="1" applyProtection="1">
      <alignment vertical="center"/>
    </xf>
    <xf numFmtId="40" fontId="19" fillId="4" borderId="101" xfId="6" applyNumberFormat="1" applyFont="1" applyFill="1" applyBorder="1" applyAlignment="1" applyProtection="1">
      <alignment vertical="center" shrinkToFit="1"/>
    </xf>
    <xf numFmtId="38" fontId="19" fillId="0" borderId="102" xfId="6" applyFont="1" applyFill="1" applyBorder="1" applyAlignment="1" applyProtection="1">
      <alignment horizontal="center" vertical="center"/>
    </xf>
    <xf numFmtId="0" fontId="19" fillId="0" borderId="102" xfId="5" applyBorder="1" applyAlignment="1">
      <alignment vertical="center" shrinkToFit="1"/>
    </xf>
    <xf numFmtId="0" fontId="19" fillId="0" borderId="59" xfId="5" applyBorder="1">
      <alignment vertical="center"/>
    </xf>
    <xf numFmtId="0" fontId="19" fillId="0" borderId="0" xfId="5" applyProtection="1">
      <alignment vertical="center"/>
      <protection locked="0"/>
    </xf>
    <xf numFmtId="0" fontId="24" fillId="0" borderId="0" xfId="5" applyFont="1" applyAlignment="1">
      <alignment horizontal="center" vertical="center"/>
    </xf>
    <xf numFmtId="0" fontId="24" fillId="0" borderId="3" xfId="6" applyNumberFormat="1" applyFont="1" applyFill="1" applyBorder="1" applyAlignment="1" applyProtection="1">
      <alignment vertical="center" shrinkToFit="1"/>
    </xf>
    <xf numFmtId="40" fontId="19" fillId="0" borderId="104" xfId="6" applyNumberFormat="1" applyFont="1" applyFill="1" applyBorder="1" applyAlignment="1" applyProtection="1">
      <alignment vertical="center" shrinkToFit="1"/>
      <protection locked="0"/>
    </xf>
    <xf numFmtId="40" fontId="24" fillId="4" borderId="1" xfId="6" applyNumberFormat="1" applyFont="1" applyFill="1" applyBorder="1" applyAlignment="1" applyProtection="1">
      <alignment vertical="center" shrinkToFit="1"/>
    </xf>
    <xf numFmtId="38" fontId="19" fillId="0" borderId="48" xfId="6" applyFont="1" applyFill="1" applyBorder="1" applyAlignment="1" applyProtection="1">
      <alignment horizontal="center" vertical="center"/>
    </xf>
    <xf numFmtId="0" fontId="19" fillId="0" borderId="25" xfId="5" applyBorder="1">
      <alignment vertical="center"/>
    </xf>
    <xf numFmtId="0" fontId="19" fillId="0" borderId="56" xfId="5" applyBorder="1">
      <alignment vertical="center"/>
    </xf>
    <xf numFmtId="183" fontId="19" fillId="5" borderId="63" xfId="6" applyNumberFormat="1" applyFont="1" applyFill="1" applyBorder="1" applyAlignment="1" applyProtection="1">
      <alignment vertical="center"/>
      <protection locked="0"/>
    </xf>
    <xf numFmtId="184" fontId="19" fillId="0" borderId="55" xfId="6" applyNumberFormat="1" applyFont="1" applyFill="1" applyBorder="1" applyAlignment="1" applyProtection="1">
      <alignment vertical="center"/>
      <protection locked="0"/>
    </xf>
    <xf numFmtId="0" fontId="19" fillId="0" borderId="31" xfId="6" applyNumberFormat="1" applyFont="1" applyFill="1" applyBorder="1" applyProtection="1">
      <alignment vertical="center"/>
    </xf>
    <xf numFmtId="0" fontId="19" fillId="0" borderId="105" xfId="5" applyBorder="1">
      <alignment vertical="center"/>
    </xf>
    <xf numFmtId="0" fontId="19" fillId="0" borderId="50" xfId="5" applyBorder="1">
      <alignment vertical="center"/>
    </xf>
    <xf numFmtId="183" fontId="19" fillId="5" borderId="49" xfId="6" applyNumberFormat="1" applyFont="1" applyFill="1" applyBorder="1" applyAlignment="1" applyProtection="1">
      <alignment vertical="center"/>
      <protection locked="0"/>
    </xf>
    <xf numFmtId="184" fontId="19" fillId="0" borderId="48" xfId="6" applyNumberFormat="1" applyFont="1" applyFill="1" applyBorder="1" applyAlignment="1" applyProtection="1">
      <alignment vertical="center"/>
      <protection locked="0"/>
    </xf>
    <xf numFmtId="40" fontId="19" fillId="4" borderId="5" xfId="6" applyNumberFormat="1" applyFont="1" applyFill="1" applyBorder="1" applyAlignment="1" applyProtection="1">
      <alignment vertical="center" shrinkToFit="1"/>
    </xf>
    <xf numFmtId="38" fontId="19" fillId="0" borderId="58" xfId="6" applyFont="1" applyFill="1" applyBorder="1" applyAlignment="1" applyProtection="1">
      <alignment horizontal="center" vertical="center"/>
    </xf>
    <xf numFmtId="0" fontId="22" fillId="0" borderId="107" xfId="5" applyFont="1" applyBorder="1" applyAlignment="1">
      <alignment vertical="center" wrapText="1"/>
    </xf>
    <xf numFmtId="0" fontId="19" fillId="0" borderId="100" xfId="5" applyBorder="1">
      <alignment vertical="center"/>
    </xf>
    <xf numFmtId="185" fontId="19" fillId="5" borderId="108" xfId="6" applyNumberFormat="1" applyFont="1" applyFill="1" applyBorder="1" applyAlignment="1" applyProtection="1">
      <alignment vertical="center"/>
      <protection locked="0"/>
    </xf>
    <xf numFmtId="186" fontId="19" fillId="0" borderId="102" xfId="6" applyNumberFormat="1" applyFont="1" applyFill="1" applyBorder="1" applyAlignment="1" applyProtection="1">
      <alignment vertical="center"/>
      <protection locked="0"/>
    </xf>
    <xf numFmtId="0" fontId="19" fillId="0" borderId="48" xfId="5" applyBorder="1" applyAlignment="1">
      <alignment vertical="center" shrinkToFit="1"/>
    </xf>
    <xf numFmtId="0" fontId="19" fillId="0" borderId="48" xfId="5" applyBorder="1">
      <alignment vertical="center"/>
    </xf>
    <xf numFmtId="0" fontId="19" fillId="0" borderId="3" xfId="6" applyNumberFormat="1" applyFont="1" applyFill="1" applyBorder="1" applyProtection="1">
      <alignment vertical="center"/>
      <protection hidden="1"/>
    </xf>
    <xf numFmtId="40" fontId="19" fillId="4" borderId="1" xfId="6" applyNumberFormat="1" applyFont="1" applyFill="1" applyBorder="1" applyAlignment="1" applyProtection="1">
      <alignment vertical="center" shrinkToFit="1"/>
      <protection hidden="1"/>
    </xf>
    <xf numFmtId="185" fontId="19" fillId="5" borderId="49" xfId="6" applyNumberFormat="1" applyFont="1" applyFill="1" applyBorder="1" applyAlignment="1" applyProtection="1">
      <alignment vertical="center"/>
      <protection locked="0"/>
    </xf>
    <xf numFmtId="0" fontId="19" fillId="0" borderId="30" xfId="6" applyNumberFormat="1" applyFont="1" applyFill="1" applyBorder="1" applyProtection="1">
      <alignment vertical="center"/>
      <protection hidden="1"/>
    </xf>
    <xf numFmtId="40" fontId="19" fillId="4" borderId="29" xfId="6" applyNumberFormat="1" applyFont="1" applyFill="1" applyBorder="1" applyAlignment="1" applyProtection="1">
      <alignment vertical="center" shrinkToFit="1"/>
      <protection hidden="1"/>
    </xf>
    <xf numFmtId="38" fontId="19" fillId="0" borderId="110" xfId="6" applyFont="1" applyFill="1" applyBorder="1" applyAlignment="1" applyProtection="1">
      <alignment horizontal="center" vertical="center"/>
    </xf>
    <xf numFmtId="186" fontId="19" fillId="0" borderId="48" xfId="6" applyNumberFormat="1" applyFont="1" applyFill="1" applyBorder="1" applyAlignment="1" applyProtection="1">
      <alignment vertical="center"/>
      <protection locked="0"/>
    </xf>
    <xf numFmtId="0" fontId="19" fillId="0" borderId="111" xfId="5" applyBorder="1">
      <alignment vertical="center"/>
    </xf>
    <xf numFmtId="0" fontId="19" fillId="0" borderId="93" xfId="5" applyBorder="1">
      <alignment vertical="center"/>
    </xf>
    <xf numFmtId="185" fontId="19" fillId="5" borderId="112" xfId="6" applyNumberFormat="1" applyFont="1" applyFill="1" applyBorder="1" applyAlignment="1" applyProtection="1">
      <alignment vertical="center"/>
      <protection locked="0"/>
    </xf>
    <xf numFmtId="186" fontId="19" fillId="0" borderId="66" xfId="6" applyNumberFormat="1" applyFont="1" applyFill="1" applyBorder="1" applyAlignment="1" applyProtection="1">
      <alignment vertical="center"/>
      <protection locked="0"/>
    </xf>
    <xf numFmtId="0" fontId="19" fillId="0" borderId="92" xfId="6" applyNumberFormat="1" applyFont="1" applyFill="1" applyBorder="1" applyProtection="1">
      <alignment vertical="center"/>
      <protection hidden="1"/>
    </xf>
    <xf numFmtId="40" fontId="19" fillId="4" borderId="94" xfId="6" applyNumberFormat="1" applyFont="1" applyFill="1" applyBorder="1" applyAlignment="1" applyProtection="1">
      <alignment vertical="center" shrinkToFit="1"/>
      <protection hidden="1"/>
    </xf>
    <xf numFmtId="0" fontId="19" fillId="0" borderId="113" xfId="5" applyBorder="1">
      <alignment vertical="center"/>
    </xf>
    <xf numFmtId="0" fontId="19" fillId="0" borderId="114" xfId="5" applyBorder="1">
      <alignment vertical="center"/>
    </xf>
    <xf numFmtId="185" fontId="19" fillId="5" borderId="115" xfId="6" applyNumberFormat="1" applyFont="1" applyFill="1" applyBorder="1" applyAlignment="1" applyProtection="1">
      <alignment vertical="center"/>
      <protection locked="0"/>
    </xf>
    <xf numFmtId="186" fontId="19" fillId="0" borderId="116" xfId="6" applyNumberFormat="1" applyFont="1" applyFill="1" applyBorder="1" applyAlignment="1" applyProtection="1">
      <alignment vertical="center"/>
      <protection locked="0"/>
    </xf>
    <xf numFmtId="0" fontId="19" fillId="0" borderId="116" xfId="5" applyBorder="1" applyAlignment="1">
      <alignment vertical="center" shrinkToFit="1"/>
    </xf>
    <xf numFmtId="0" fontId="19" fillId="0" borderId="118" xfId="6" applyNumberFormat="1" applyFont="1" applyFill="1" applyBorder="1" applyProtection="1">
      <alignment vertical="center"/>
      <protection hidden="1"/>
    </xf>
    <xf numFmtId="38" fontId="19" fillId="0" borderId="116" xfId="6" applyFont="1" applyFill="1" applyBorder="1" applyAlignment="1" applyProtection="1">
      <alignment horizontal="center" vertical="center"/>
    </xf>
    <xf numFmtId="0" fontId="19" fillId="0" borderId="107" xfId="5" applyBorder="1">
      <alignment vertical="center"/>
    </xf>
    <xf numFmtId="0" fontId="19" fillId="0" borderId="99" xfId="6" applyNumberFormat="1" applyFont="1" applyFill="1" applyBorder="1" applyProtection="1">
      <alignment vertical="center"/>
      <protection hidden="1"/>
    </xf>
    <xf numFmtId="40" fontId="19" fillId="4" borderId="101" xfId="6" applyNumberFormat="1" applyFont="1" applyFill="1" applyBorder="1" applyAlignment="1" applyProtection="1">
      <alignment vertical="center" shrinkToFit="1"/>
      <protection hidden="1"/>
    </xf>
    <xf numFmtId="0" fontId="19" fillId="0" borderId="120" xfId="5" applyBorder="1">
      <alignment vertical="center"/>
    </xf>
    <xf numFmtId="0" fontId="19" fillId="0" borderId="106" xfId="5" applyBorder="1">
      <alignment vertical="center"/>
    </xf>
    <xf numFmtId="185" fontId="19" fillId="5" borderId="121" xfId="6" applyNumberFormat="1" applyFont="1" applyFill="1" applyBorder="1" applyAlignment="1" applyProtection="1">
      <alignment vertical="center"/>
      <protection locked="0"/>
    </xf>
    <xf numFmtId="0" fontId="19" fillId="0" borderId="122" xfId="5" applyBorder="1">
      <alignment vertical="center"/>
    </xf>
    <xf numFmtId="186" fontId="19" fillId="0" borderId="123" xfId="6" applyNumberFormat="1" applyFont="1" applyFill="1" applyBorder="1" applyAlignment="1" applyProtection="1">
      <alignment vertical="center"/>
      <protection locked="0"/>
    </xf>
    <xf numFmtId="0" fontId="19" fillId="0" borderId="31" xfId="6" applyNumberFormat="1" applyFont="1" applyFill="1" applyBorder="1" applyProtection="1">
      <alignment vertical="center"/>
      <protection hidden="1"/>
    </xf>
    <xf numFmtId="40" fontId="19" fillId="4" borderId="5" xfId="6" applyNumberFormat="1" applyFont="1" applyFill="1" applyBorder="1" applyAlignment="1" applyProtection="1">
      <alignment vertical="center" shrinkToFit="1"/>
      <protection hidden="1"/>
    </xf>
    <xf numFmtId="0" fontId="28" fillId="0" borderId="127" xfId="5" applyFont="1" applyBorder="1" applyAlignment="1">
      <alignment horizontal="center" vertical="center" wrapText="1"/>
    </xf>
    <xf numFmtId="0" fontId="28" fillId="0" borderId="129" xfId="5" applyFont="1" applyBorder="1" applyAlignment="1">
      <alignment horizontal="center" vertical="center" wrapText="1"/>
    </xf>
    <xf numFmtId="0" fontId="19" fillId="0" borderId="109" xfId="5" applyBorder="1" applyAlignment="1">
      <alignment horizontal="center" vertical="center" wrapText="1"/>
    </xf>
    <xf numFmtId="0" fontId="19" fillId="0" borderId="57" xfId="5" applyBorder="1" applyAlignment="1">
      <alignment horizontal="center" vertical="center" wrapText="1"/>
    </xf>
    <xf numFmtId="0" fontId="24" fillId="0" borderId="23" xfId="5" applyFont="1" applyBorder="1" applyAlignment="1">
      <alignment horizontal="center" vertical="center" textRotation="255" shrinkToFit="1"/>
    </xf>
    <xf numFmtId="40" fontId="25" fillId="4" borderId="77" xfId="6" applyNumberFormat="1" applyFont="1" applyFill="1" applyBorder="1" applyAlignment="1" applyProtection="1">
      <alignment vertical="center" shrinkToFit="1"/>
      <protection hidden="1"/>
    </xf>
    <xf numFmtId="0" fontId="19" fillId="4" borderId="31" xfId="6" applyNumberFormat="1" applyFont="1" applyFill="1" applyBorder="1" applyProtection="1">
      <alignment vertical="center"/>
      <protection hidden="1"/>
    </xf>
    <xf numFmtId="0" fontId="19" fillId="4" borderId="3" xfId="6" applyNumberFormat="1" applyFont="1" applyFill="1" applyBorder="1" applyProtection="1">
      <alignment vertical="center"/>
      <protection hidden="1"/>
    </xf>
    <xf numFmtId="0" fontId="19" fillId="4" borderId="99" xfId="6" applyNumberFormat="1" applyFont="1" applyFill="1" applyBorder="1" applyProtection="1">
      <alignment vertical="center"/>
      <protection hidden="1"/>
    </xf>
    <xf numFmtId="0" fontId="19" fillId="4" borderId="92" xfId="6" applyNumberFormat="1" applyFont="1" applyFill="1" applyBorder="1" applyProtection="1">
      <alignment vertical="center"/>
      <protection hidden="1"/>
    </xf>
    <xf numFmtId="0" fontId="19" fillId="4" borderId="30" xfId="6" applyNumberFormat="1" applyFont="1" applyFill="1" applyBorder="1" applyProtection="1">
      <alignment vertical="center"/>
      <protection hidden="1"/>
    </xf>
    <xf numFmtId="0" fontId="19" fillId="4" borderId="31" xfId="6" applyNumberFormat="1" applyFont="1" applyFill="1" applyBorder="1" applyProtection="1">
      <alignment vertical="center"/>
    </xf>
    <xf numFmtId="0" fontId="24" fillId="4" borderId="3" xfId="6" applyNumberFormat="1" applyFont="1" applyFill="1" applyBorder="1" applyAlignment="1" applyProtection="1">
      <alignment vertical="center" shrinkToFit="1"/>
    </xf>
    <xf numFmtId="0" fontId="19" fillId="4" borderId="99" xfId="6" applyNumberFormat="1" applyFont="1" applyFill="1" applyBorder="1" applyProtection="1">
      <alignment vertical="center"/>
    </xf>
    <xf numFmtId="0" fontId="19" fillId="4" borderId="81" xfId="5" applyFill="1" applyBorder="1" applyAlignment="1" applyProtection="1">
      <alignment vertical="center" shrinkToFit="1"/>
      <protection hidden="1"/>
    </xf>
    <xf numFmtId="0" fontId="25" fillId="4" borderId="74" xfId="6" applyNumberFormat="1" applyFont="1" applyFill="1" applyBorder="1" applyAlignment="1" applyProtection="1">
      <alignment vertical="center" shrinkToFit="1"/>
      <protection hidden="1"/>
    </xf>
    <xf numFmtId="0" fontId="13" fillId="0" borderId="0" xfId="3" applyFont="1" applyAlignment="1"/>
    <xf numFmtId="0" fontId="13" fillId="0" borderId="0" xfId="3" quotePrefix="1" applyFont="1" applyAlignment="1">
      <alignment horizontal="right" vertical="center"/>
    </xf>
    <xf numFmtId="40" fontId="19" fillId="3" borderId="5" xfId="6" applyNumberFormat="1" applyFont="1" applyFill="1" applyBorder="1" applyAlignment="1" applyProtection="1">
      <alignment vertical="center" shrinkToFit="1"/>
      <protection hidden="1"/>
    </xf>
    <xf numFmtId="40" fontId="19" fillId="3" borderId="1" xfId="6" applyNumberFormat="1" applyFont="1" applyFill="1" applyBorder="1" applyAlignment="1" applyProtection="1">
      <alignment vertical="center" shrinkToFit="1"/>
      <protection hidden="1"/>
    </xf>
    <xf numFmtId="40" fontId="19" fillId="3" borderId="101" xfId="6" applyNumberFormat="1" applyFont="1" applyFill="1" applyBorder="1" applyAlignment="1" applyProtection="1">
      <alignment vertical="center" shrinkToFit="1"/>
      <protection hidden="1"/>
    </xf>
    <xf numFmtId="40" fontId="19" fillId="3" borderId="94" xfId="6" applyNumberFormat="1" applyFont="1" applyFill="1" applyBorder="1" applyAlignment="1" applyProtection="1">
      <alignment vertical="center" shrinkToFit="1"/>
      <protection hidden="1"/>
    </xf>
    <xf numFmtId="40" fontId="19" fillId="3" borderId="119" xfId="6" applyNumberFormat="1" applyFont="1" applyFill="1" applyBorder="1" applyAlignment="1" applyProtection="1">
      <alignment vertical="center" shrinkToFit="1"/>
      <protection hidden="1"/>
    </xf>
    <xf numFmtId="40" fontId="19" fillId="3" borderId="29" xfId="6" applyNumberFormat="1" applyFont="1" applyFill="1" applyBorder="1" applyAlignment="1" applyProtection="1">
      <alignment vertical="center" shrinkToFit="1"/>
      <protection hidden="1"/>
    </xf>
    <xf numFmtId="40" fontId="19" fillId="3" borderId="5" xfId="6" applyNumberFormat="1" applyFont="1" applyFill="1" applyBorder="1" applyAlignment="1" applyProtection="1">
      <alignment vertical="center" shrinkToFit="1"/>
    </xf>
    <xf numFmtId="40" fontId="19" fillId="3" borderId="1" xfId="6" applyNumberFormat="1" applyFont="1" applyFill="1" applyBorder="1" applyAlignment="1" applyProtection="1">
      <alignment vertical="center" shrinkToFit="1"/>
    </xf>
    <xf numFmtId="40" fontId="24" fillId="3" borderId="1" xfId="6" applyNumberFormat="1" applyFont="1" applyFill="1" applyBorder="1" applyAlignment="1" applyProtection="1">
      <alignment vertical="center" shrinkToFit="1"/>
    </xf>
    <xf numFmtId="40" fontId="19" fillId="3" borderId="101" xfId="6" applyNumberFormat="1" applyFont="1" applyFill="1" applyBorder="1" applyAlignment="1" applyProtection="1">
      <alignment vertical="center" shrinkToFit="1"/>
    </xf>
    <xf numFmtId="40" fontId="19" fillId="3" borderId="94" xfId="6" applyNumberFormat="1" applyFont="1" applyFill="1" applyBorder="1" applyAlignment="1" applyProtection="1">
      <alignment vertical="center" shrinkToFit="1"/>
    </xf>
    <xf numFmtId="40" fontId="19" fillId="3" borderId="83" xfId="6" applyNumberFormat="1" applyFont="1" applyFill="1" applyBorder="1" applyAlignment="1" applyProtection="1">
      <alignment vertical="center" shrinkToFit="1"/>
      <protection hidden="1"/>
    </xf>
    <xf numFmtId="40" fontId="25" fillId="3" borderId="78" xfId="6" applyNumberFormat="1" applyFont="1" applyFill="1" applyBorder="1" applyAlignment="1" applyProtection="1">
      <alignment vertical="center" shrinkToFit="1"/>
      <protection hidden="1"/>
    </xf>
    <xf numFmtId="40" fontId="19" fillId="3" borderId="106" xfId="6" applyNumberFormat="1" applyFont="1" applyFill="1" applyBorder="1" applyAlignment="1" applyProtection="1">
      <alignment vertical="center" shrinkToFit="1"/>
      <protection hidden="1"/>
    </xf>
    <xf numFmtId="40" fontId="19" fillId="3" borderId="50" xfId="6" applyNumberFormat="1" applyFont="1" applyFill="1" applyBorder="1" applyAlignment="1" applyProtection="1">
      <alignment vertical="center" shrinkToFit="1"/>
      <protection hidden="1"/>
    </xf>
    <xf numFmtId="40" fontId="19" fillId="3" borderId="100" xfId="6" applyNumberFormat="1" applyFont="1" applyFill="1" applyBorder="1" applyAlignment="1" applyProtection="1">
      <alignment vertical="center" shrinkToFit="1"/>
      <protection hidden="1"/>
    </xf>
    <xf numFmtId="40" fontId="19" fillId="3" borderId="93" xfId="6" applyNumberFormat="1" applyFont="1" applyFill="1" applyBorder="1" applyAlignment="1" applyProtection="1">
      <alignment vertical="center" shrinkToFit="1"/>
      <protection hidden="1"/>
    </xf>
    <xf numFmtId="40" fontId="19" fillId="3" borderId="114" xfId="6" applyNumberFormat="1" applyFont="1" applyFill="1" applyBorder="1" applyAlignment="1" applyProtection="1">
      <alignment vertical="center" shrinkToFit="1"/>
      <protection hidden="1"/>
    </xf>
    <xf numFmtId="40" fontId="19" fillId="3" borderId="109" xfId="6" applyNumberFormat="1" applyFont="1" applyFill="1" applyBorder="1" applyAlignment="1" applyProtection="1">
      <alignment vertical="center" shrinkToFit="1"/>
      <protection hidden="1"/>
    </xf>
    <xf numFmtId="40" fontId="19" fillId="3" borderId="106" xfId="6" applyNumberFormat="1" applyFont="1" applyFill="1" applyBorder="1" applyAlignment="1" applyProtection="1">
      <alignment vertical="center" shrinkToFit="1"/>
    </xf>
    <xf numFmtId="40" fontId="19" fillId="3" borderId="50" xfId="6" applyNumberFormat="1" applyFont="1" applyFill="1" applyBorder="1" applyAlignment="1" applyProtection="1">
      <alignment vertical="center" shrinkToFit="1"/>
    </xf>
    <xf numFmtId="40" fontId="24" fillId="3" borderId="50" xfId="6" applyNumberFormat="1" applyFont="1" applyFill="1" applyBorder="1" applyAlignment="1" applyProtection="1">
      <alignment vertical="center" shrinkToFit="1"/>
    </xf>
    <xf numFmtId="40" fontId="19" fillId="3" borderId="100" xfId="6" applyNumberFormat="1" applyFont="1" applyFill="1" applyBorder="1" applyAlignment="1" applyProtection="1">
      <alignment vertical="center" shrinkToFit="1"/>
    </xf>
    <xf numFmtId="40" fontId="19" fillId="3" borderId="93" xfId="6" applyNumberFormat="1" applyFont="1" applyFill="1" applyBorder="1" applyAlignment="1" applyProtection="1">
      <alignment vertical="center" shrinkToFit="1"/>
    </xf>
    <xf numFmtId="40" fontId="19" fillId="3" borderId="82" xfId="6" applyNumberFormat="1" applyFont="1" applyFill="1" applyBorder="1" applyAlignment="1" applyProtection="1">
      <alignment vertical="center" shrinkToFit="1"/>
      <protection hidden="1"/>
    </xf>
    <xf numFmtId="40" fontId="25" fillId="3" borderId="75" xfId="6" applyNumberFormat="1" applyFont="1" applyFill="1" applyBorder="1" applyAlignment="1" applyProtection="1">
      <alignment vertical="center" shrinkToFit="1"/>
      <protection hidden="1"/>
    </xf>
    <xf numFmtId="40" fontId="26" fillId="3" borderId="56" xfId="6" applyNumberFormat="1" applyFont="1" applyFill="1" applyBorder="1" applyAlignment="1" applyProtection="1">
      <alignment vertical="center" shrinkToFit="1"/>
      <protection hidden="1"/>
    </xf>
    <xf numFmtId="40" fontId="26" fillId="3" borderId="54" xfId="6" applyNumberFormat="1" applyFont="1" applyFill="1" applyBorder="1" applyAlignment="1" applyProtection="1">
      <alignment vertical="center" shrinkToFit="1"/>
      <protection hidden="1"/>
    </xf>
    <xf numFmtId="40" fontId="26" fillId="3" borderId="47" xfId="6" applyNumberFormat="1" applyFont="1" applyFill="1" applyBorder="1" applyAlignment="1" applyProtection="1">
      <alignment vertical="center" shrinkToFit="1"/>
      <protection hidden="1"/>
    </xf>
    <xf numFmtId="40" fontId="26" fillId="3" borderId="55" xfId="6" applyNumberFormat="1" applyFont="1" applyFill="1" applyBorder="1" applyAlignment="1" applyProtection="1">
      <alignment vertical="center" shrinkToFit="1"/>
      <protection hidden="1"/>
    </xf>
    <xf numFmtId="40" fontId="19" fillId="3" borderId="55" xfId="6" applyNumberFormat="1" applyFont="1" applyFill="1" applyBorder="1" applyAlignment="1" applyProtection="1">
      <alignment vertical="center" shrinkToFit="1"/>
      <protection hidden="1"/>
    </xf>
    <xf numFmtId="0" fontId="13" fillId="7" borderId="2" xfId="3" applyFont="1" applyFill="1" applyBorder="1" applyProtection="1">
      <alignment vertical="center"/>
      <protection locked="0"/>
    </xf>
    <xf numFmtId="40" fontId="19" fillId="7" borderId="5" xfId="6" applyNumberFormat="1" applyFont="1" applyFill="1" applyBorder="1" applyAlignment="1" applyProtection="1">
      <alignment vertical="center" shrinkToFit="1"/>
      <protection locked="0"/>
    </xf>
    <xf numFmtId="40" fontId="19" fillId="7" borderId="1" xfId="6" applyNumberFormat="1" applyFont="1" applyFill="1" applyBorder="1" applyAlignment="1" applyProtection="1">
      <alignment vertical="center" shrinkToFit="1"/>
      <protection locked="0"/>
    </xf>
    <xf numFmtId="40" fontId="19" fillId="7" borderId="101" xfId="6" applyNumberFormat="1" applyFont="1" applyFill="1" applyBorder="1" applyAlignment="1" applyProtection="1">
      <alignment vertical="center" shrinkToFit="1"/>
      <protection locked="0"/>
    </xf>
    <xf numFmtId="40" fontId="19" fillId="7" borderId="94" xfId="6" applyNumberFormat="1" applyFont="1" applyFill="1" applyBorder="1" applyAlignment="1" applyProtection="1">
      <alignment vertical="center" shrinkToFit="1"/>
      <protection locked="0"/>
    </xf>
    <xf numFmtId="40" fontId="19" fillId="7" borderId="29" xfId="6" applyNumberFormat="1" applyFont="1" applyFill="1" applyBorder="1" applyAlignment="1" applyProtection="1">
      <alignment vertical="center" shrinkToFit="1"/>
      <protection locked="0"/>
    </xf>
    <xf numFmtId="40" fontId="19" fillId="7" borderId="102" xfId="6" applyNumberFormat="1" applyFont="1" applyFill="1" applyBorder="1" applyAlignment="1" applyProtection="1">
      <alignment vertical="center" shrinkToFit="1"/>
      <protection locked="0"/>
    </xf>
    <xf numFmtId="40" fontId="19" fillId="7" borderId="101" xfId="6" applyNumberFormat="1" applyFont="1" applyFill="1" applyBorder="1" applyAlignment="1" applyProtection="1">
      <alignment vertical="center" shrinkToFit="1"/>
    </xf>
    <xf numFmtId="40" fontId="19" fillId="7" borderId="1" xfId="6" applyNumberFormat="1" applyFont="1" applyFill="1" applyBorder="1" applyAlignment="1" applyProtection="1">
      <alignment vertical="center" shrinkToFit="1"/>
    </xf>
    <xf numFmtId="40" fontId="19" fillId="7" borderId="5" xfId="6" applyNumberFormat="1" applyFont="1" applyFill="1" applyBorder="1" applyAlignment="1" applyProtection="1">
      <alignment vertical="center" shrinkToFit="1"/>
      <protection hidden="1"/>
    </xf>
    <xf numFmtId="40" fontId="19" fillId="7" borderId="1" xfId="6" applyNumberFormat="1" applyFont="1" applyFill="1" applyBorder="1" applyAlignment="1" applyProtection="1">
      <alignment vertical="center" shrinkToFit="1"/>
      <protection hidden="1"/>
    </xf>
    <xf numFmtId="40" fontId="19" fillId="7" borderId="101" xfId="6" applyNumberFormat="1" applyFont="1" applyFill="1" applyBorder="1" applyAlignment="1" applyProtection="1">
      <alignment vertical="center" shrinkToFit="1"/>
      <protection hidden="1"/>
    </xf>
    <xf numFmtId="40" fontId="19" fillId="7" borderId="94" xfId="6" applyNumberFormat="1" applyFont="1" applyFill="1" applyBorder="1" applyAlignment="1" applyProtection="1">
      <alignment vertical="center" shrinkToFit="1"/>
      <protection hidden="1"/>
    </xf>
    <xf numFmtId="40" fontId="19" fillId="7" borderId="29" xfId="6" applyNumberFormat="1" applyFont="1" applyFill="1" applyBorder="1" applyAlignment="1" applyProtection="1">
      <alignment vertical="center" shrinkToFit="1"/>
      <protection hidden="1"/>
    </xf>
    <xf numFmtId="40" fontId="19" fillId="7" borderId="5" xfId="6" applyNumberFormat="1" applyFont="1" applyFill="1" applyBorder="1" applyAlignment="1" applyProtection="1">
      <alignment vertical="center" shrinkToFit="1"/>
    </xf>
    <xf numFmtId="40" fontId="19" fillId="7" borderId="69" xfId="6" applyNumberFormat="1" applyFont="1" applyFill="1" applyBorder="1" applyProtection="1">
      <alignment vertical="center"/>
      <protection locked="0"/>
    </xf>
    <xf numFmtId="40" fontId="19" fillId="7" borderId="66" xfId="6" applyNumberFormat="1" applyFont="1" applyFill="1" applyBorder="1" applyProtection="1">
      <alignment vertical="center"/>
      <protection locked="0"/>
    </xf>
    <xf numFmtId="0" fontId="13" fillId="7" borderId="0" xfId="3" applyFont="1" applyFill="1">
      <alignment vertical="center"/>
    </xf>
    <xf numFmtId="0" fontId="13" fillId="7" borderId="5" xfId="3" applyFont="1" applyFill="1" applyBorder="1">
      <alignment vertical="center"/>
    </xf>
    <xf numFmtId="40" fontId="19" fillId="3" borderId="69" xfId="6" applyNumberFormat="1" applyFont="1" applyFill="1" applyBorder="1" applyAlignment="1" applyProtection="1">
      <alignment vertical="center" shrinkToFit="1"/>
      <protection locked="0"/>
    </xf>
    <xf numFmtId="40" fontId="19" fillId="3" borderId="116" xfId="6" applyNumberFormat="1" applyFont="1" applyFill="1" applyBorder="1" applyAlignment="1" applyProtection="1">
      <alignment vertical="center" shrinkToFit="1"/>
      <protection locked="0"/>
    </xf>
    <xf numFmtId="40" fontId="19" fillId="0" borderId="94" xfId="6" applyNumberFormat="1" applyFont="1" applyFill="1" applyBorder="1" applyAlignment="1" applyProtection="1">
      <alignment vertical="center" shrinkToFit="1"/>
    </xf>
    <xf numFmtId="40" fontId="19" fillId="0" borderId="101" xfId="6" applyNumberFormat="1" applyFont="1" applyFill="1" applyBorder="1" applyAlignment="1" applyProtection="1">
      <alignment vertical="center" shrinkToFit="1"/>
    </xf>
    <xf numFmtId="40" fontId="24" fillId="0" borderId="1" xfId="6" applyNumberFormat="1" applyFont="1" applyFill="1" applyBorder="1" applyAlignment="1" applyProtection="1">
      <alignment vertical="center" shrinkToFit="1"/>
    </xf>
    <xf numFmtId="40" fontId="19" fillId="0" borderId="5" xfId="6" applyNumberFormat="1" applyFont="1" applyFill="1" applyBorder="1" applyAlignment="1" applyProtection="1">
      <alignment vertical="center" shrinkToFit="1"/>
    </xf>
    <xf numFmtId="40" fontId="19" fillId="0" borderId="1" xfId="6" applyNumberFormat="1" applyFont="1" applyFill="1" applyBorder="1" applyAlignment="1" applyProtection="1">
      <alignment vertical="center" shrinkToFit="1"/>
      <protection hidden="1"/>
    </xf>
    <xf numFmtId="40" fontId="19" fillId="0" borderId="29" xfId="6" applyNumberFormat="1" applyFont="1" applyFill="1" applyBorder="1" applyAlignment="1" applyProtection="1">
      <alignment vertical="center" shrinkToFit="1"/>
      <protection hidden="1"/>
    </xf>
    <xf numFmtId="40" fontId="19" fillId="0" borderId="94" xfId="6" applyNumberFormat="1" applyFont="1" applyFill="1" applyBorder="1" applyAlignment="1" applyProtection="1">
      <alignment vertical="center" shrinkToFit="1"/>
      <protection hidden="1"/>
    </xf>
    <xf numFmtId="40" fontId="19" fillId="0" borderId="119" xfId="6" applyNumberFormat="1" applyFont="1" applyFill="1" applyBorder="1" applyAlignment="1" applyProtection="1">
      <alignment vertical="center" shrinkToFit="1"/>
      <protection hidden="1"/>
    </xf>
    <xf numFmtId="40" fontId="19" fillId="0" borderId="101" xfId="6" applyNumberFormat="1" applyFont="1" applyFill="1" applyBorder="1" applyAlignment="1" applyProtection="1">
      <alignment vertical="center" shrinkToFit="1"/>
      <protection hidden="1"/>
    </xf>
    <xf numFmtId="40" fontId="19" fillId="0" borderId="5" xfId="6" applyNumberFormat="1" applyFont="1" applyFill="1" applyBorder="1" applyAlignment="1" applyProtection="1">
      <alignment vertical="center" shrinkToFit="1"/>
      <protection hidden="1"/>
    </xf>
    <xf numFmtId="40" fontId="19" fillId="3" borderId="5" xfId="6" applyNumberFormat="1" applyFont="1" applyFill="1" applyBorder="1" applyAlignment="1" applyProtection="1">
      <alignment vertical="center" shrinkToFit="1"/>
      <protection locked="0"/>
    </xf>
    <xf numFmtId="40" fontId="19" fillId="3" borderId="102" xfId="6" applyNumberFormat="1" applyFont="1" applyFill="1" applyBorder="1" applyAlignment="1" applyProtection="1">
      <alignment vertical="center" shrinkToFit="1"/>
      <protection locked="0"/>
    </xf>
    <xf numFmtId="40" fontId="19" fillId="3" borderId="66" xfId="6" applyNumberFormat="1" applyFont="1" applyFill="1" applyBorder="1" applyAlignment="1" applyProtection="1">
      <alignment vertical="center" shrinkToFit="1"/>
      <protection locked="0"/>
    </xf>
    <xf numFmtId="176" fontId="13" fillId="0" borderId="0" xfId="2" applyNumberFormat="1" applyFont="1" applyAlignment="1" applyProtection="1">
      <alignment vertical="center"/>
    </xf>
    <xf numFmtId="0" fontId="15" fillId="0" borderId="0" xfId="3" applyFont="1" applyAlignment="1">
      <alignment vertical="center" wrapText="1"/>
    </xf>
    <xf numFmtId="176" fontId="13" fillId="0" borderId="0" xfId="2" applyNumberFormat="1" applyFont="1" applyProtection="1">
      <alignment vertical="center"/>
    </xf>
    <xf numFmtId="0" fontId="13" fillId="0" borderId="0" xfId="3" applyFont="1" applyAlignment="1">
      <alignment horizontal="center" vertical="center"/>
    </xf>
    <xf numFmtId="0" fontId="13" fillId="0" borderId="1" xfId="3" applyFont="1" applyBorder="1" applyAlignment="1">
      <alignment vertical="top"/>
    </xf>
    <xf numFmtId="0" fontId="13" fillId="0" borderId="11" xfId="3" applyFont="1" applyBorder="1" applyAlignment="1">
      <alignment horizontal="right" vertical="center"/>
    </xf>
    <xf numFmtId="0" fontId="13" fillId="0" borderId="17" xfId="3" applyFont="1" applyBorder="1" applyAlignment="1">
      <alignment horizontal="left" vertical="center"/>
    </xf>
    <xf numFmtId="0" fontId="13" fillId="0" borderId="24" xfId="3" applyFont="1" applyBorder="1" applyAlignment="1">
      <alignment horizontal="left" vertical="center"/>
    </xf>
    <xf numFmtId="0" fontId="13" fillId="0" borderId="24" xfId="3" applyFont="1" applyBorder="1">
      <alignment vertical="center"/>
    </xf>
    <xf numFmtId="176" fontId="13" fillId="0" borderId="24" xfId="2" applyNumberFormat="1" applyFont="1" applyBorder="1" applyAlignment="1" applyProtection="1">
      <alignment vertical="center"/>
    </xf>
    <xf numFmtId="0" fontId="13" fillId="0" borderId="24" xfId="3" applyFont="1" applyBorder="1" applyAlignment="1">
      <alignment horizontal="distributed" vertical="center"/>
    </xf>
    <xf numFmtId="0" fontId="13" fillId="0" borderId="25" xfId="3" applyFont="1" applyBorder="1" applyAlignment="1">
      <alignment horizontal="distributed" vertical="center"/>
    </xf>
    <xf numFmtId="0" fontId="13" fillId="0" borderId="7" xfId="3" applyFont="1" applyBorder="1">
      <alignment vertical="center"/>
    </xf>
    <xf numFmtId="0" fontId="13" fillId="0" borderId="9" xfId="3" applyFont="1" applyBorder="1">
      <alignment vertical="center"/>
    </xf>
    <xf numFmtId="0" fontId="13" fillId="0" borderId="10" xfId="3" applyFont="1" applyBorder="1">
      <alignment vertical="center"/>
    </xf>
    <xf numFmtId="0" fontId="13" fillId="0" borderId="3" xfId="3" applyFont="1" applyBorder="1">
      <alignment vertical="center"/>
    </xf>
    <xf numFmtId="0" fontId="15" fillId="0" borderId="2" xfId="3" applyFont="1" applyBorder="1" applyAlignment="1">
      <alignment horizontal="left" vertical="center" indent="1"/>
    </xf>
    <xf numFmtId="0" fontId="13" fillId="0" borderId="2" xfId="3" applyFont="1" applyBorder="1" applyAlignment="1">
      <alignment horizontal="left" vertical="center" indent="1"/>
    </xf>
    <xf numFmtId="0" fontId="13" fillId="0" borderId="11" xfId="3" applyFont="1" applyBorder="1" applyAlignment="1">
      <alignment horizontal="left" vertical="center" indent="1"/>
    </xf>
    <xf numFmtId="0" fontId="13" fillId="0" borderId="3" xfId="3" applyFont="1" applyBorder="1" applyAlignment="1">
      <alignment vertical="distributed"/>
    </xf>
    <xf numFmtId="0" fontId="13" fillId="0" borderId="2" xfId="3" applyFont="1" applyBorder="1" applyAlignment="1">
      <alignment vertical="distributed"/>
    </xf>
    <xf numFmtId="0" fontId="13" fillId="0" borderId="11" xfId="3" applyFont="1" applyBorder="1" applyAlignment="1">
      <alignment vertical="distributed"/>
    </xf>
    <xf numFmtId="0" fontId="13" fillId="0" borderId="12" xfId="3" applyFont="1" applyBorder="1">
      <alignment vertical="center"/>
    </xf>
    <xf numFmtId="0" fontId="13" fillId="0" borderId="18" xfId="3" applyFont="1" applyBorder="1" applyAlignment="1">
      <alignment vertical="distributed"/>
    </xf>
    <xf numFmtId="0" fontId="15" fillId="0" borderId="13" xfId="3" applyFont="1" applyBorder="1" applyAlignment="1">
      <alignment horizontal="left" vertical="center" indent="1"/>
    </xf>
    <xf numFmtId="0" fontId="13" fillId="0" borderId="13" xfId="3" applyFont="1" applyBorder="1" applyAlignment="1">
      <alignment horizontal="left" vertical="center" indent="1"/>
    </xf>
    <xf numFmtId="0" fontId="13" fillId="0" borderId="20" xfId="3" applyFont="1" applyBorder="1" applyAlignment="1">
      <alignment horizontal="left" vertical="center" indent="1"/>
    </xf>
    <xf numFmtId="0" fontId="13" fillId="0" borderId="0" xfId="3" applyFont="1" applyAlignment="1">
      <alignment horizontal="distributed" vertical="distributed"/>
    </xf>
    <xf numFmtId="0" fontId="13" fillId="0" borderId="0" xfId="3" applyFont="1" applyAlignment="1">
      <alignment vertical="distributed"/>
    </xf>
    <xf numFmtId="0" fontId="13" fillId="0" borderId="1" xfId="3" applyFont="1" applyBorder="1">
      <alignment vertical="center"/>
    </xf>
    <xf numFmtId="0" fontId="13" fillId="0" borderId="2" xfId="3" applyFont="1" applyBorder="1">
      <alignment vertical="center"/>
    </xf>
    <xf numFmtId="0" fontId="13" fillId="0" borderId="2" xfId="3" applyFont="1" applyBorder="1" applyAlignment="1">
      <alignment vertical="top"/>
    </xf>
    <xf numFmtId="0" fontId="13" fillId="0" borderId="2" xfId="3" applyFont="1" applyBorder="1" applyAlignment="1">
      <alignment horizontal="center" vertical="center"/>
    </xf>
    <xf numFmtId="0" fontId="13" fillId="0" borderId="2" xfId="3" applyFont="1" applyBorder="1" applyAlignment="1"/>
    <xf numFmtId="0" fontId="13" fillId="0" borderId="11" xfId="3" applyFont="1" applyBorder="1" applyAlignment="1"/>
    <xf numFmtId="0" fontId="13" fillId="0" borderId="19" xfId="3" applyFont="1" applyBorder="1">
      <alignment vertical="center"/>
    </xf>
    <xf numFmtId="0" fontId="13" fillId="0" borderId="13" xfId="3" applyFont="1" applyBorder="1">
      <alignment vertical="center"/>
    </xf>
    <xf numFmtId="0" fontId="13" fillId="0" borderId="13" xfId="3" applyFont="1" applyBorder="1" applyAlignment="1">
      <alignment vertical="top"/>
    </xf>
    <xf numFmtId="0" fontId="13" fillId="0" borderId="20" xfId="3" applyFont="1" applyBorder="1">
      <alignment vertical="center"/>
    </xf>
    <xf numFmtId="178" fontId="13" fillId="0" borderId="0" xfId="3" applyNumberFormat="1" applyFont="1">
      <alignment vertical="center"/>
    </xf>
    <xf numFmtId="0" fontId="13" fillId="0" borderId="32" xfId="3" applyFont="1" applyBorder="1">
      <alignment vertical="center"/>
    </xf>
    <xf numFmtId="0" fontId="13" fillId="0" borderId="33" xfId="3" applyFont="1" applyBorder="1" applyAlignment="1">
      <alignment vertical="distributed"/>
    </xf>
    <xf numFmtId="0" fontId="13" fillId="7" borderId="2" xfId="3" applyFont="1" applyFill="1" applyBorder="1">
      <alignment vertical="center"/>
    </xf>
    <xf numFmtId="38" fontId="13" fillId="7" borderId="2" xfId="2" applyFont="1" applyFill="1" applyBorder="1" applyAlignment="1" applyProtection="1">
      <alignment vertical="distributed"/>
    </xf>
    <xf numFmtId="38" fontId="12" fillId="7" borderId="2" xfId="2" applyFont="1" applyFill="1" applyBorder="1" applyAlignment="1" applyProtection="1">
      <alignment vertical="center"/>
    </xf>
    <xf numFmtId="38" fontId="13" fillId="7" borderId="2" xfId="2" applyFont="1" applyFill="1" applyBorder="1" applyAlignment="1" applyProtection="1">
      <alignment vertical="center"/>
    </xf>
    <xf numFmtId="0" fontId="13" fillId="7" borderId="11" xfId="3" applyFont="1" applyFill="1" applyBorder="1">
      <alignment vertical="center"/>
    </xf>
    <xf numFmtId="0" fontId="13" fillId="0" borderId="36" xfId="3" applyFont="1" applyBorder="1">
      <alignment vertical="center"/>
    </xf>
    <xf numFmtId="0" fontId="13" fillId="0" borderId="37" xfId="3" applyFont="1" applyBorder="1" applyAlignment="1">
      <alignment vertical="distributed"/>
    </xf>
    <xf numFmtId="0" fontId="13" fillId="0" borderId="23" xfId="3" applyFont="1" applyBorder="1">
      <alignment vertical="center"/>
    </xf>
    <xf numFmtId="0" fontId="13" fillId="0" borderId="24" xfId="3" applyFont="1" applyBorder="1" applyAlignment="1">
      <alignment vertical="distributed"/>
    </xf>
    <xf numFmtId="40" fontId="19" fillId="0" borderId="104" xfId="6" applyNumberFormat="1" applyFont="1" applyFill="1" applyBorder="1" applyAlignment="1" applyProtection="1">
      <alignment vertical="center" shrinkToFit="1"/>
    </xf>
    <xf numFmtId="40" fontId="19" fillId="7" borderId="5" xfId="6" applyNumberFormat="1" applyFont="1" applyFill="1" applyBorder="1" applyAlignment="1" applyProtection="1">
      <alignment vertical="center" shrinkToFit="1"/>
      <protection locked="0" hidden="1"/>
    </xf>
    <xf numFmtId="40" fontId="19" fillId="7" borderId="1" xfId="6" applyNumberFormat="1" applyFont="1" applyFill="1" applyBorder="1" applyAlignment="1" applyProtection="1">
      <alignment vertical="center" shrinkToFit="1"/>
      <protection locked="0" hidden="1"/>
    </xf>
    <xf numFmtId="40" fontId="19" fillId="7" borderId="101" xfId="6" applyNumberFormat="1" applyFont="1" applyFill="1" applyBorder="1" applyAlignment="1" applyProtection="1">
      <alignment vertical="center" shrinkToFit="1"/>
      <protection locked="0" hidden="1"/>
    </xf>
    <xf numFmtId="40" fontId="19" fillId="7" borderId="94" xfId="6" applyNumberFormat="1" applyFont="1" applyFill="1" applyBorder="1" applyAlignment="1" applyProtection="1">
      <alignment vertical="center" shrinkToFit="1"/>
      <protection locked="0" hidden="1"/>
    </xf>
    <xf numFmtId="40" fontId="19" fillId="7" borderId="29" xfId="6" applyNumberFormat="1" applyFont="1" applyFill="1" applyBorder="1" applyAlignment="1" applyProtection="1">
      <alignment vertical="center" shrinkToFit="1"/>
      <protection locked="0" hidden="1"/>
    </xf>
    <xf numFmtId="38" fontId="13" fillId="0" borderId="0" xfId="2" applyFont="1" applyAlignment="1" applyProtection="1">
      <alignment horizontal="center" vertical="center"/>
    </xf>
    <xf numFmtId="0" fontId="13" fillId="2" borderId="0" xfId="3" applyFont="1" applyFill="1">
      <alignment vertical="center"/>
    </xf>
    <xf numFmtId="0" fontId="13" fillId="2" borderId="0" xfId="0" applyFont="1" applyFill="1">
      <alignment vertical="center"/>
    </xf>
    <xf numFmtId="0" fontId="13" fillId="2" borderId="6" xfId="0" applyFont="1" applyFill="1" applyBorder="1" applyAlignment="1">
      <alignment horizontal="left" vertical="center"/>
    </xf>
    <xf numFmtId="0" fontId="13" fillId="2" borderId="6" xfId="0" applyFont="1" applyFill="1" applyBorder="1">
      <alignment vertical="center"/>
    </xf>
    <xf numFmtId="0" fontId="13" fillId="2" borderId="2" xfId="0" applyFont="1" applyFill="1" applyBorder="1">
      <alignment vertical="center"/>
    </xf>
    <xf numFmtId="0" fontId="15" fillId="2" borderId="0" xfId="0" applyFont="1" applyFill="1">
      <alignment vertical="center"/>
    </xf>
    <xf numFmtId="0" fontId="15" fillId="2" borderId="6" xfId="0" applyFont="1" applyFill="1" applyBorder="1">
      <alignment vertical="center"/>
    </xf>
    <xf numFmtId="0" fontId="15" fillId="2" borderId="2" xfId="0" applyFont="1" applyFill="1" applyBorder="1">
      <alignment vertical="center"/>
    </xf>
    <xf numFmtId="0" fontId="13" fillId="2" borderId="0" xfId="0" applyFont="1" applyFill="1" applyAlignment="1">
      <alignment vertical="top"/>
    </xf>
    <xf numFmtId="0" fontId="13" fillId="3" borderId="2" xfId="3" applyFont="1" applyFill="1" applyBorder="1" applyProtection="1">
      <alignment vertical="center"/>
      <protection locked="0"/>
    </xf>
    <xf numFmtId="176" fontId="13" fillId="0" borderId="0" xfId="2" applyNumberFormat="1" applyFont="1" applyBorder="1" applyAlignment="1" applyProtection="1">
      <alignment vertical="center"/>
    </xf>
    <xf numFmtId="176" fontId="13" fillId="0" borderId="0" xfId="2" applyNumberFormat="1" applyFont="1" applyFill="1" applyBorder="1" applyAlignment="1" applyProtection="1">
      <alignment vertical="center"/>
    </xf>
    <xf numFmtId="0" fontId="13" fillId="0" borderId="8" xfId="3" applyFont="1" applyBorder="1" applyAlignment="1">
      <alignment horizontal="center" vertical="center"/>
    </xf>
    <xf numFmtId="0" fontId="13" fillId="3" borderId="2" xfId="3" applyFont="1" applyFill="1" applyBorder="1">
      <alignment vertical="center"/>
    </xf>
    <xf numFmtId="0" fontId="13" fillId="3" borderId="11" xfId="3" applyFont="1" applyFill="1" applyBorder="1">
      <alignment vertical="center"/>
    </xf>
    <xf numFmtId="0" fontId="13" fillId="3" borderId="1" xfId="3" applyFont="1" applyFill="1" applyBorder="1" applyAlignment="1">
      <alignment vertical="distributed"/>
    </xf>
    <xf numFmtId="38" fontId="13" fillId="3" borderId="2" xfId="2" applyFont="1" applyFill="1" applyBorder="1" applyAlignment="1" applyProtection="1">
      <alignment vertical="distributed"/>
    </xf>
    <xf numFmtId="38" fontId="12" fillId="3" borderId="2" xfId="2" applyFont="1" applyFill="1" applyBorder="1" applyAlignment="1" applyProtection="1">
      <alignment vertical="center"/>
    </xf>
    <xf numFmtId="38" fontId="13" fillId="3" borderId="2" xfId="2" applyFont="1" applyFill="1" applyBorder="1" applyAlignment="1" applyProtection="1">
      <alignment vertical="center"/>
    </xf>
    <xf numFmtId="0" fontId="13" fillId="0" borderId="52" xfId="3" applyFont="1" applyBorder="1">
      <alignment vertical="center"/>
    </xf>
    <xf numFmtId="0" fontId="13" fillId="0" borderId="31" xfId="3" applyFont="1" applyBorder="1">
      <alignment vertical="center"/>
    </xf>
    <xf numFmtId="0" fontId="13" fillId="0" borderId="21" xfId="3" applyFont="1" applyBorder="1">
      <alignment vertical="center"/>
    </xf>
    <xf numFmtId="0" fontId="13" fillId="0" borderId="17" xfId="3" applyFont="1" applyBorder="1" applyAlignment="1">
      <alignment horizontal="distributed" vertical="center"/>
    </xf>
    <xf numFmtId="0" fontId="13" fillId="0" borderId="22" xfId="3" applyFont="1" applyBorder="1">
      <alignment vertical="center"/>
    </xf>
    <xf numFmtId="0" fontId="13" fillId="0" borderId="17" xfId="3" applyFont="1" applyBorder="1">
      <alignment vertical="center"/>
    </xf>
    <xf numFmtId="0" fontId="13" fillId="0" borderId="42" xfId="3" applyFont="1" applyBorder="1">
      <alignment vertical="center"/>
    </xf>
    <xf numFmtId="0" fontId="13" fillId="0" borderId="43" xfId="3" applyFont="1" applyBorder="1" applyAlignment="1">
      <alignment vertical="distributed"/>
    </xf>
    <xf numFmtId="0" fontId="13" fillId="0" borderId="44" xfId="3" applyFont="1" applyBorder="1" applyAlignment="1">
      <alignment vertical="distributed"/>
    </xf>
    <xf numFmtId="0" fontId="13" fillId="0" borderId="14" xfId="3" applyFont="1" applyBorder="1">
      <alignment vertical="center"/>
    </xf>
    <xf numFmtId="0" fontId="13" fillId="0" borderId="8" xfId="3" applyFont="1" applyBorder="1">
      <alignment vertical="center"/>
    </xf>
    <xf numFmtId="0" fontId="13" fillId="0" borderId="8" xfId="3" applyFont="1" applyBorder="1" applyAlignment="1">
      <alignment vertical="top"/>
    </xf>
    <xf numFmtId="0" fontId="13" fillId="0" borderId="8" xfId="3" applyFont="1" applyBorder="1" applyAlignment="1"/>
    <xf numFmtId="0" fontId="13" fillId="0" borderId="15" xfId="3" applyFont="1" applyBorder="1" applyAlignment="1"/>
    <xf numFmtId="0" fontId="13" fillId="0" borderId="6" xfId="4" applyFont="1" applyBorder="1">
      <alignment vertical="center"/>
    </xf>
    <xf numFmtId="0" fontId="13" fillId="0" borderId="0" xfId="4" applyFont="1" applyAlignment="1">
      <alignment horizontal="center" vertical="center"/>
    </xf>
    <xf numFmtId="0" fontId="13" fillId="0" borderId="0" xfId="4" applyFont="1" applyAlignment="1">
      <alignment vertical="distributed" wrapText="1"/>
    </xf>
    <xf numFmtId="187" fontId="13" fillId="0" borderId="0" xfId="3" applyNumberFormat="1" applyFont="1">
      <alignment vertical="center"/>
    </xf>
    <xf numFmtId="0" fontId="13" fillId="0" borderId="0" xfId="4" applyFont="1" applyAlignment="1">
      <alignment vertical="top"/>
    </xf>
    <xf numFmtId="0" fontId="13" fillId="0" borderId="0" xfId="3" applyFont="1" applyAlignment="1">
      <alignment horizontal="left" vertical="top"/>
    </xf>
    <xf numFmtId="0" fontId="13" fillId="0" borderId="15" xfId="3" applyFont="1" applyBorder="1" applyAlignment="1">
      <alignment vertical="distributed"/>
    </xf>
    <xf numFmtId="0" fontId="13" fillId="3" borderId="0" xfId="4" applyFont="1" applyFill="1">
      <alignment vertical="center"/>
    </xf>
    <xf numFmtId="0" fontId="13" fillId="0" borderId="39" xfId="3" applyFont="1" applyBorder="1" applyAlignment="1">
      <alignment vertical="distributed"/>
    </xf>
    <xf numFmtId="0" fontId="13" fillId="0" borderId="40" xfId="3" applyFont="1" applyBorder="1" applyAlignment="1">
      <alignment vertical="distributed"/>
    </xf>
    <xf numFmtId="0" fontId="13" fillId="0" borderId="29" xfId="3" applyFont="1" applyBorder="1">
      <alignment vertical="center"/>
    </xf>
    <xf numFmtId="0" fontId="13" fillId="0" borderId="4" xfId="3" applyFont="1" applyBorder="1">
      <alignment vertical="center"/>
    </xf>
    <xf numFmtId="0" fontId="13" fillId="0" borderId="11" xfId="3" applyFont="1" applyBorder="1">
      <alignment vertical="center"/>
    </xf>
    <xf numFmtId="0" fontId="35" fillId="0" borderId="0" xfId="0" applyFont="1">
      <alignment vertical="center"/>
    </xf>
    <xf numFmtId="0" fontId="11" fillId="0" borderId="0" xfId="0" applyFont="1">
      <alignment vertical="center"/>
    </xf>
    <xf numFmtId="0" fontId="34" fillId="0" borderId="0" xfId="0" applyFont="1" applyAlignment="1">
      <alignment horizontal="center" vertical="center"/>
    </xf>
    <xf numFmtId="0" fontId="35" fillId="8" borderId="48" xfId="0" applyFont="1" applyFill="1" applyBorder="1" applyAlignment="1">
      <alignment horizontal="center" vertical="center"/>
    </xf>
    <xf numFmtId="0" fontId="35" fillId="8" borderId="48" xfId="0" applyFont="1" applyFill="1" applyBorder="1">
      <alignment vertical="center"/>
    </xf>
    <xf numFmtId="0" fontId="35" fillId="8" borderId="3" xfId="0" applyFont="1" applyFill="1" applyBorder="1" applyAlignment="1">
      <alignment horizontal="center" vertical="center"/>
    </xf>
    <xf numFmtId="0" fontId="35" fillId="0" borderId="3" xfId="0" applyFont="1" applyBorder="1" applyAlignment="1">
      <alignment vertical="center" wrapText="1"/>
    </xf>
    <xf numFmtId="0" fontId="35" fillId="0" borderId="3" xfId="0" applyFont="1" applyBorder="1">
      <alignment vertical="center"/>
    </xf>
    <xf numFmtId="0" fontId="35" fillId="0" borderId="0" xfId="0" applyFont="1" applyAlignment="1">
      <alignment horizontal="center" vertical="center"/>
    </xf>
    <xf numFmtId="0" fontId="35" fillId="0" borderId="139" xfId="0" applyFont="1" applyBorder="1" applyAlignment="1">
      <alignment horizontal="center" vertical="center"/>
    </xf>
    <xf numFmtId="0" fontId="35" fillId="0" borderId="140" xfId="0" applyFont="1" applyBorder="1" applyAlignment="1">
      <alignment horizontal="center" vertical="center"/>
    </xf>
    <xf numFmtId="0" fontId="35" fillId="0" borderId="4" xfId="0" applyFont="1" applyBorder="1" applyAlignment="1">
      <alignment vertical="center" wrapText="1"/>
    </xf>
    <xf numFmtId="0" fontId="35" fillId="0" borderId="4" xfId="0" applyFont="1" applyBorder="1" applyAlignment="1">
      <alignment horizontal="center" vertical="center"/>
    </xf>
    <xf numFmtId="0" fontId="39" fillId="0" borderId="4" xfId="0" applyFont="1" applyBorder="1" applyAlignment="1">
      <alignment horizontal="right" vertical="center"/>
    </xf>
    <xf numFmtId="0" fontId="35" fillId="0" borderId="48"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13" fillId="0" borderId="0" xfId="3" applyFont="1" applyAlignment="1">
      <alignment horizontal="center" vertical="center" wrapText="1"/>
    </xf>
    <xf numFmtId="0" fontId="13" fillId="0" borderId="0" xfId="3" quotePrefix="1" applyFont="1">
      <alignment vertical="center"/>
    </xf>
    <xf numFmtId="0" fontId="40" fillId="0" borderId="0" xfId="3" applyFont="1">
      <alignment vertical="center"/>
    </xf>
    <xf numFmtId="38" fontId="13" fillId="0" borderId="2" xfId="2" applyFont="1" applyBorder="1" applyAlignment="1">
      <alignment vertical="center"/>
    </xf>
    <xf numFmtId="0" fontId="13" fillId="0" borderId="15" xfId="3" applyFont="1" applyBorder="1">
      <alignment vertical="center"/>
    </xf>
    <xf numFmtId="0" fontId="13" fillId="0" borderId="13" xfId="3" applyFont="1" applyBorder="1" applyAlignment="1">
      <alignment vertical="center" wrapText="1"/>
    </xf>
    <xf numFmtId="0" fontId="13" fillId="0" borderId="138" xfId="3" applyFont="1" applyBorder="1" applyAlignment="1">
      <alignment horizontal="left" vertical="center"/>
    </xf>
    <xf numFmtId="0" fontId="13" fillId="0" borderId="6" xfId="3" applyFont="1" applyBorder="1" applyAlignment="1">
      <alignment horizontal="left" vertical="center"/>
    </xf>
    <xf numFmtId="0" fontId="13" fillId="0" borderId="52" xfId="3" applyFont="1" applyBorder="1" applyAlignment="1">
      <alignment horizontal="left" vertical="center"/>
    </xf>
    <xf numFmtId="0" fontId="13" fillId="0" borderId="17" xfId="3" applyFont="1" applyBorder="1" applyAlignment="1">
      <alignment horizontal="left" vertical="center" wrapText="1"/>
    </xf>
    <xf numFmtId="0" fontId="13" fillId="0" borderId="22" xfId="3" applyFont="1" applyBorder="1" applyAlignment="1">
      <alignment horizontal="left" vertical="center" wrapText="1"/>
    </xf>
    <xf numFmtId="0" fontId="13" fillId="0" borderId="15" xfId="3" applyFont="1" applyBorder="1" applyAlignment="1">
      <alignment horizontal="left" vertical="center" wrapText="1"/>
    </xf>
    <xf numFmtId="0" fontId="13" fillId="0" borderId="8" xfId="3" applyFont="1" applyBorder="1" applyAlignment="1">
      <alignment horizontal="left" vertical="center" wrapText="1"/>
    </xf>
    <xf numFmtId="0" fontId="13" fillId="0" borderId="22" xfId="3" applyFont="1" applyBorder="1" applyAlignment="1">
      <alignment vertical="center" wrapText="1"/>
    </xf>
    <xf numFmtId="0" fontId="13" fillId="0" borderId="12" xfId="3" applyFont="1" applyBorder="1" applyAlignment="1">
      <alignment vertical="center" wrapText="1"/>
    </xf>
    <xf numFmtId="0" fontId="13" fillId="0" borderId="0" xfId="3" applyFont="1" applyAlignment="1">
      <alignment vertical="center" shrinkToFit="1"/>
    </xf>
    <xf numFmtId="0" fontId="13" fillId="0" borderId="17" xfId="3" applyFont="1" applyBorder="1" applyAlignment="1">
      <alignment vertical="distributed"/>
    </xf>
    <xf numFmtId="0" fontId="13" fillId="0" borderId="0" xfId="3" applyFont="1" applyAlignment="1">
      <alignment horizontal="center" vertical="distributed"/>
    </xf>
    <xf numFmtId="0" fontId="13" fillId="0" borderId="26" xfId="3" applyFont="1" applyBorder="1" applyAlignment="1">
      <alignment horizontal="center" vertical="distributed"/>
    </xf>
    <xf numFmtId="0" fontId="13" fillId="0" borderId="16" xfId="3" applyFont="1" applyBorder="1" applyAlignment="1">
      <alignment vertical="distributed"/>
    </xf>
    <xf numFmtId="0" fontId="13" fillId="0" borderId="4" xfId="3" applyFont="1" applyBorder="1" applyAlignment="1">
      <alignment vertical="distributed"/>
    </xf>
    <xf numFmtId="0" fontId="13" fillId="0" borderId="51" xfId="3" applyFont="1" applyBorder="1" applyAlignment="1">
      <alignment vertical="distributed"/>
    </xf>
    <xf numFmtId="38" fontId="13" fillId="0" borderId="143" xfId="2" applyFont="1" applyBorder="1" applyAlignment="1">
      <alignment horizontal="left" vertical="center"/>
    </xf>
    <xf numFmtId="0" fontId="13" fillId="0" borderId="30" xfId="3" applyFont="1" applyBorder="1">
      <alignment vertical="center"/>
    </xf>
    <xf numFmtId="0" fontId="13" fillId="0" borderId="51" xfId="3" applyFont="1" applyBorder="1">
      <alignment vertical="center"/>
    </xf>
    <xf numFmtId="0" fontId="13" fillId="0" borderId="3" xfId="3" applyFont="1" applyBorder="1" applyAlignment="1">
      <alignment horizontal="center" vertical="distributed"/>
    </xf>
    <xf numFmtId="0" fontId="13" fillId="0" borderId="8" xfId="3" applyFont="1" applyBorder="1" applyAlignment="1">
      <alignment vertical="distributed"/>
    </xf>
    <xf numFmtId="38" fontId="13" fillId="0" borderId="8" xfId="2" applyFont="1" applyBorder="1" applyAlignment="1">
      <alignment horizontal="right" vertical="distributed"/>
    </xf>
    <xf numFmtId="0" fontId="13" fillId="0" borderId="25" xfId="3" applyFont="1" applyBorder="1" applyAlignment="1">
      <alignment vertical="distributed"/>
    </xf>
    <xf numFmtId="38" fontId="13" fillId="0" borderId="24" xfId="2" applyFont="1" applyBorder="1" applyAlignment="1">
      <alignment horizontal="right" vertical="distributed"/>
    </xf>
    <xf numFmtId="0" fontId="13" fillId="0" borderId="24" xfId="3" applyFont="1" applyBorder="1" applyAlignment="1">
      <alignment horizontal="center" vertical="distributed"/>
    </xf>
    <xf numFmtId="0" fontId="13" fillId="0" borderId="34" xfId="3" applyFont="1" applyBorder="1" applyAlignment="1">
      <alignment vertical="distributed"/>
    </xf>
    <xf numFmtId="38" fontId="13" fillId="0" borderId="33" xfId="2" applyFont="1" applyBorder="1" applyAlignment="1">
      <alignment horizontal="right" vertical="distributed"/>
    </xf>
    <xf numFmtId="38" fontId="13" fillId="0" borderId="4" xfId="2" applyFont="1" applyBorder="1" applyAlignment="1">
      <alignment horizontal="right" vertical="distributed"/>
    </xf>
    <xf numFmtId="0" fontId="13" fillId="0" borderId="34" xfId="3" applyFont="1" applyBorder="1">
      <alignment vertical="center"/>
    </xf>
    <xf numFmtId="0" fontId="13" fillId="0" borderId="33" xfId="3" applyFont="1" applyBorder="1">
      <alignment vertical="center"/>
    </xf>
    <xf numFmtId="0" fontId="13" fillId="0" borderId="31" xfId="3" applyFont="1" applyBorder="1" applyAlignment="1">
      <alignment horizontal="left" vertical="center" wrapText="1"/>
    </xf>
    <xf numFmtId="0" fontId="13" fillId="0" borderId="11" xfId="3" applyFont="1" applyBorder="1" applyAlignment="1">
      <alignment horizontal="left" vertical="center" wrapText="1"/>
    </xf>
    <xf numFmtId="0" fontId="13" fillId="0" borderId="2" xfId="3" applyFont="1" applyBorder="1" applyAlignment="1">
      <alignment horizontal="left" vertical="center" wrapText="1"/>
    </xf>
    <xf numFmtId="0" fontId="13" fillId="0" borderId="3" xfId="3" applyFont="1" applyBorder="1" applyAlignment="1">
      <alignment horizontal="left" vertical="center" wrapText="1"/>
    </xf>
    <xf numFmtId="0" fontId="13" fillId="0" borderId="10" xfId="3" applyFont="1" applyBorder="1" applyAlignment="1">
      <alignment horizontal="left" vertical="center" wrapText="1"/>
    </xf>
    <xf numFmtId="0" fontId="13" fillId="0" borderId="138" xfId="3" applyFont="1" applyBorder="1" applyAlignment="1">
      <alignment vertical="distributed"/>
    </xf>
    <xf numFmtId="0" fontId="13" fillId="0" borderId="31" xfId="3" applyFont="1" applyBorder="1" applyAlignment="1">
      <alignment vertical="distributed"/>
    </xf>
    <xf numFmtId="0" fontId="13" fillId="0" borderId="10" xfId="3" applyFont="1" applyBorder="1" applyAlignment="1">
      <alignment vertical="center" wrapText="1"/>
    </xf>
    <xf numFmtId="0" fontId="13" fillId="0" borderId="18" xfId="3" applyFont="1" applyBorder="1">
      <alignment vertical="center"/>
    </xf>
    <xf numFmtId="0" fontId="13" fillId="0" borderId="51" xfId="3" applyFont="1" applyBorder="1" applyAlignment="1">
      <alignment vertical="center" wrapText="1"/>
    </xf>
    <xf numFmtId="0" fontId="13" fillId="0" borderId="138" xfId="3" applyFont="1" applyBorder="1">
      <alignment vertical="center"/>
    </xf>
    <xf numFmtId="0" fontId="13" fillId="0" borderId="6" xfId="3" applyFont="1" applyBorder="1" applyAlignment="1">
      <alignment vertical="center" wrapText="1"/>
    </xf>
    <xf numFmtId="0" fontId="13" fillId="0" borderId="52" xfId="3" applyFont="1" applyBorder="1" applyAlignment="1">
      <alignment vertical="center" wrapText="1"/>
    </xf>
    <xf numFmtId="0" fontId="13" fillId="0" borderId="151" xfId="3" applyFont="1" applyBorder="1">
      <alignment vertical="center"/>
    </xf>
    <xf numFmtId="0" fontId="13" fillId="0" borderId="152" xfId="3" applyFont="1" applyBorder="1" applyAlignment="1">
      <alignment vertical="center" wrapText="1"/>
    </xf>
    <xf numFmtId="0" fontId="13" fillId="0" borderId="153" xfId="3" applyFont="1" applyBorder="1" applyAlignment="1">
      <alignment vertical="center" wrapText="1"/>
    </xf>
    <xf numFmtId="0" fontId="13" fillId="0" borderId="149" xfId="3" applyFont="1" applyBorder="1">
      <alignment vertical="center"/>
    </xf>
    <xf numFmtId="0" fontId="13" fillId="0" borderId="8" xfId="3" applyFont="1" applyBorder="1" applyAlignment="1">
      <alignment vertical="center" wrapText="1"/>
    </xf>
    <xf numFmtId="0" fontId="13" fillId="0" borderId="155" xfId="3" applyFont="1" applyBorder="1">
      <alignment vertical="center"/>
    </xf>
    <xf numFmtId="0" fontId="16" fillId="0" borderId="6" xfId="3" applyFont="1" applyBorder="1">
      <alignment vertical="center"/>
    </xf>
    <xf numFmtId="0" fontId="13" fillId="0" borderId="31" xfId="3" applyFont="1" applyBorder="1" applyAlignment="1">
      <alignment vertical="center" wrapText="1"/>
    </xf>
    <xf numFmtId="0" fontId="13" fillId="0" borderId="147" xfId="3" applyFont="1" applyBorder="1">
      <alignment vertical="center"/>
    </xf>
    <xf numFmtId="0" fontId="13" fillId="0" borderId="156" xfId="3" applyFont="1" applyBorder="1">
      <alignment vertical="center"/>
    </xf>
    <xf numFmtId="0" fontId="16" fillId="0" borderId="156" xfId="3" applyFont="1" applyBorder="1">
      <alignment vertical="center"/>
    </xf>
    <xf numFmtId="0" fontId="13" fillId="0" borderId="157" xfId="3" applyFont="1" applyBorder="1">
      <alignment vertical="center"/>
    </xf>
    <xf numFmtId="0" fontId="13" fillId="0" borderId="26" xfId="3" applyFont="1" applyBorder="1" applyAlignment="1">
      <alignment vertical="center" wrapText="1"/>
    </xf>
    <xf numFmtId="0" fontId="13" fillId="0" borderId="150" xfId="3" applyFont="1" applyBorder="1">
      <alignment vertical="center"/>
    </xf>
    <xf numFmtId="0" fontId="16" fillId="0" borderId="150" xfId="3" applyFont="1" applyBorder="1">
      <alignment vertical="center"/>
    </xf>
    <xf numFmtId="0" fontId="13" fillId="0" borderId="11" xfId="3" applyFont="1" applyBorder="1" applyAlignment="1">
      <alignment horizontal="distributed" vertical="center"/>
    </xf>
    <xf numFmtId="0" fontId="13" fillId="0" borderId="2" xfId="3" applyFont="1" applyBorder="1" applyAlignment="1">
      <alignment horizontal="distributed" vertical="center"/>
    </xf>
    <xf numFmtId="0" fontId="16" fillId="0" borderId="2" xfId="3" applyFont="1" applyBorder="1">
      <alignment vertical="center"/>
    </xf>
    <xf numFmtId="0" fontId="13" fillId="0" borderId="30" xfId="3" applyFont="1" applyBorder="1" applyAlignment="1">
      <alignment vertical="center" wrapText="1"/>
    </xf>
    <xf numFmtId="0" fontId="13" fillId="0" borderId="15" xfId="3" applyFont="1" applyBorder="1" applyAlignment="1">
      <alignment horizontal="distributed" vertical="center"/>
    </xf>
    <xf numFmtId="0" fontId="13" fillId="0" borderId="8" xfId="3" applyFont="1" applyBorder="1" applyAlignment="1">
      <alignment horizontal="distributed" vertical="center"/>
    </xf>
    <xf numFmtId="176" fontId="13" fillId="0" borderId="0" xfId="2" applyNumberFormat="1" applyFont="1" applyFill="1" applyBorder="1" applyAlignment="1">
      <alignment vertical="center"/>
    </xf>
    <xf numFmtId="0" fontId="13" fillId="0" borderId="2" xfId="3" applyFont="1" applyBorder="1" applyAlignment="1">
      <alignment horizontal="right" vertical="center"/>
    </xf>
    <xf numFmtId="0" fontId="15" fillId="0" borderId="0" xfId="3" applyFont="1" applyAlignment="1">
      <alignment vertical="distributed"/>
    </xf>
    <xf numFmtId="0" fontId="13" fillId="0" borderId="3" xfId="3" applyFont="1" applyBorder="1" applyAlignment="1">
      <alignment vertical="center" wrapText="1"/>
    </xf>
    <xf numFmtId="0" fontId="13" fillId="0" borderId="121" xfId="3" applyFont="1" applyBorder="1" applyAlignment="1">
      <alignment vertical="center" wrapText="1"/>
    </xf>
    <xf numFmtId="0" fontId="13" fillId="0" borderId="67" xfId="3" applyFont="1" applyBorder="1" applyAlignment="1">
      <alignment vertical="center" wrapText="1"/>
    </xf>
    <xf numFmtId="0" fontId="13" fillId="0" borderId="11" xfId="3" applyFont="1" applyBorder="1" applyAlignment="1">
      <alignment horizontal="left" vertical="center"/>
    </xf>
    <xf numFmtId="0" fontId="13" fillId="0" borderId="2" xfId="3" applyFont="1" applyBorder="1" applyAlignment="1">
      <alignment horizontal="left" vertical="center"/>
    </xf>
    <xf numFmtId="0" fontId="42" fillId="0" borderId="2" xfId="0" applyFont="1" applyBorder="1">
      <alignment vertical="center"/>
    </xf>
    <xf numFmtId="0" fontId="15" fillId="0" borderId="2" xfId="0" applyFont="1" applyBorder="1">
      <alignment vertical="center"/>
    </xf>
    <xf numFmtId="0" fontId="13" fillId="0" borderId="51" xfId="3" applyFont="1" applyBorder="1" applyAlignment="1">
      <alignment horizontal="distributed" vertical="center"/>
    </xf>
    <xf numFmtId="0" fontId="0" fillId="0" borderId="3" xfId="0" applyBorder="1" applyAlignment="1">
      <alignment vertical="center" shrinkToFit="1"/>
    </xf>
    <xf numFmtId="0" fontId="13" fillId="0" borderId="10" xfId="3" applyFont="1" applyBorder="1" applyAlignment="1">
      <alignment vertical="center" shrinkToFit="1"/>
    </xf>
    <xf numFmtId="0" fontId="13" fillId="0" borderId="1" xfId="3" applyFont="1" applyBorder="1" applyAlignment="1">
      <alignment vertical="center" wrapText="1"/>
    </xf>
    <xf numFmtId="0" fontId="0" fillId="0" borderId="2" xfId="0" applyBorder="1">
      <alignment vertical="center"/>
    </xf>
    <xf numFmtId="0" fontId="13" fillId="0" borderId="51" xfId="3" applyFont="1" applyBorder="1" applyAlignment="1">
      <alignment horizontal="distributed" vertical="center" wrapText="1"/>
    </xf>
    <xf numFmtId="0" fontId="13" fillId="0" borderId="138" xfId="3" applyFont="1" applyBorder="1" applyAlignment="1">
      <alignment horizontal="left" vertical="center" wrapText="1"/>
    </xf>
    <xf numFmtId="0" fontId="13" fillId="0" borderId="52" xfId="3" applyFont="1" applyBorder="1" applyAlignment="1">
      <alignment horizontal="left" vertical="center" wrapText="1"/>
    </xf>
    <xf numFmtId="0" fontId="13" fillId="0" borderId="3"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6" xfId="3" applyFont="1" applyBorder="1" applyAlignment="1">
      <alignment horizontal="center" vertical="distributed"/>
    </xf>
    <xf numFmtId="0" fontId="13" fillId="0" borderId="21" xfId="3" applyFont="1" applyBorder="1" applyAlignment="1">
      <alignment vertical="distributed"/>
    </xf>
    <xf numFmtId="0" fontId="15" fillId="0" borderId="6" xfId="3" applyFont="1" applyBorder="1" applyAlignment="1">
      <alignment horizontal="left" vertical="center" indent="1"/>
    </xf>
    <xf numFmtId="0" fontId="13" fillId="0" borderId="6" xfId="3" applyFont="1" applyBorder="1" applyAlignment="1">
      <alignment horizontal="left" vertical="center" indent="1"/>
    </xf>
    <xf numFmtId="0" fontId="13" fillId="0" borderId="138" xfId="3" applyFont="1" applyBorder="1" applyAlignment="1">
      <alignment horizontal="left" vertical="center" indent="1"/>
    </xf>
    <xf numFmtId="0" fontId="13" fillId="0" borderId="6" xfId="3" applyFont="1" applyBorder="1" applyAlignment="1">
      <alignment vertical="distributed"/>
    </xf>
    <xf numFmtId="38" fontId="13" fillId="0" borderId="6" xfId="2" applyFont="1" applyBorder="1" applyAlignment="1">
      <alignment horizontal="right" vertical="distributed"/>
    </xf>
    <xf numFmtId="38" fontId="13" fillId="0" borderId="0" xfId="2" applyFont="1" applyBorder="1" applyAlignment="1">
      <alignment horizontal="right" vertical="distributed"/>
    </xf>
    <xf numFmtId="0" fontId="13" fillId="10" borderId="2" xfId="3" applyFont="1" applyFill="1" applyBorder="1">
      <alignment vertical="center"/>
    </xf>
    <xf numFmtId="0" fontId="43" fillId="0" borderId="0" xfId="3" applyFont="1">
      <alignment vertical="center"/>
    </xf>
    <xf numFmtId="0" fontId="15" fillId="7" borderId="0" xfId="3" applyFont="1" applyFill="1">
      <alignment vertical="center"/>
    </xf>
    <xf numFmtId="0" fontId="13" fillId="0" borderId="4" xfId="3" applyFont="1" applyBorder="1" applyAlignment="1">
      <alignment horizontal="center" vertical="distributed"/>
    </xf>
    <xf numFmtId="0" fontId="13" fillId="7" borderId="138" xfId="3" applyFont="1" applyFill="1" applyBorder="1">
      <alignment vertical="center"/>
    </xf>
    <xf numFmtId="0" fontId="13" fillId="0" borderId="25" xfId="3" applyFont="1" applyBorder="1" applyAlignment="1">
      <alignment horizontal="right" vertical="center"/>
    </xf>
    <xf numFmtId="0" fontId="44" fillId="0" borderId="0" xfId="3" applyFont="1">
      <alignment vertical="center"/>
    </xf>
    <xf numFmtId="0" fontId="45" fillId="0" borderId="0" xfId="3" applyFont="1" applyAlignment="1">
      <alignment vertical="top"/>
    </xf>
    <xf numFmtId="0" fontId="13" fillId="0" borderId="17" xfId="3" applyFont="1" applyBorder="1" applyAlignment="1">
      <alignment horizontal="right" vertical="center"/>
    </xf>
    <xf numFmtId="0" fontId="13" fillId="0" borderId="22" xfId="3" applyFont="1" applyBorder="1" applyProtection="1">
      <alignment vertical="center"/>
      <protection locked="0"/>
    </xf>
    <xf numFmtId="176" fontId="13" fillId="0" borderId="0" xfId="2" applyNumberFormat="1" applyFont="1" applyBorder="1" applyProtection="1">
      <alignment vertical="center"/>
      <protection locked="0"/>
    </xf>
    <xf numFmtId="0" fontId="13" fillId="0" borderId="17" xfId="3" applyFont="1" applyBorder="1" applyProtection="1">
      <alignment vertical="center"/>
      <protection locked="0"/>
    </xf>
    <xf numFmtId="0" fontId="13" fillId="0" borderId="23" xfId="3" applyFont="1" applyBorder="1" applyProtection="1">
      <alignment vertical="center"/>
      <protection locked="0"/>
    </xf>
    <xf numFmtId="0" fontId="13" fillId="0" borderId="25" xfId="3" applyFont="1" applyBorder="1" applyProtection="1">
      <alignment vertical="center"/>
      <protection locked="0"/>
    </xf>
    <xf numFmtId="176" fontId="13" fillId="0" borderId="0" xfId="2" applyNumberFormat="1" applyFont="1" applyBorder="1">
      <alignment vertical="center"/>
    </xf>
    <xf numFmtId="0" fontId="13" fillId="0" borderId="33" xfId="3" applyFont="1" applyBorder="1" applyAlignment="1">
      <alignment horizontal="distributed" vertical="center"/>
    </xf>
    <xf numFmtId="0" fontId="13" fillId="10" borderId="2" xfId="3" applyFont="1" applyFill="1" applyBorder="1" applyAlignment="1">
      <alignment horizontal="left" vertical="center"/>
    </xf>
    <xf numFmtId="0" fontId="13" fillId="10" borderId="4" xfId="3" applyFont="1" applyFill="1" applyBorder="1">
      <alignment vertical="center"/>
    </xf>
    <xf numFmtId="0" fontId="13" fillId="10" borderId="149" xfId="3" applyFont="1" applyFill="1" applyBorder="1">
      <alignment vertical="center"/>
    </xf>
    <xf numFmtId="0" fontId="13" fillId="10" borderId="138" xfId="3" applyFont="1" applyFill="1" applyBorder="1" applyAlignment="1">
      <alignment vertical="distributed"/>
    </xf>
    <xf numFmtId="0" fontId="16" fillId="10" borderId="4" xfId="3" applyFont="1" applyFill="1" applyBorder="1">
      <alignment vertical="center"/>
    </xf>
    <xf numFmtId="38" fontId="13" fillId="10" borderId="4" xfId="2" applyFont="1" applyFill="1" applyBorder="1" applyAlignment="1">
      <alignment vertical="center"/>
    </xf>
    <xf numFmtId="0" fontId="13" fillId="10" borderId="4" xfId="3" applyFont="1" applyFill="1" applyBorder="1" applyAlignment="1">
      <alignment horizontal="distributed" vertical="center"/>
    </xf>
    <xf numFmtId="0" fontId="13" fillId="10" borderId="0" xfId="3" applyFont="1" applyFill="1">
      <alignment vertical="center"/>
    </xf>
    <xf numFmtId="0" fontId="13" fillId="10" borderId="17" xfId="3" applyFont="1" applyFill="1" applyBorder="1">
      <alignment vertical="center"/>
    </xf>
    <xf numFmtId="38" fontId="13" fillId="10" borderId="2" xfId="2" applyFont="1" applyFill="1" applyBorder="1" applyAlignment="1">
      <alignment vertical="distributed"/>
    </xf>
    <xf numFmtId="38" fontId="12" fillId="10" borderId="2" xfId="2" applyFont="1" applyFill="1" applyBorder="1" applyAlignment="1">
      <alignment vertical="center"/>
    </xf>
    <xf numFmtId="38" fontId="13" fillId="10" borderId="2" xfId="2" applyFont="1" applyFill="1" applyBorder="1" applyAlignment="1">
      <alignment vertical="center"/>
    </xf>
    <xf numFmtId="0" fontId="13" fillId="10" borderId="11" xfId="3" applyFont="1" applyFill="1" applyBorder="1">
      <alignment vertical="center"/>
    </xf>
    <xf numFmtId="0" fontId="13" fillId="10" borderId="16" xfId="3" applyFont="1" applyFill="1" applyBorder="1">
      <alignment vertical="center"/>
    </xf>
    <xf numFmtId="0" fontId="13" fillId="10" borderId="2" xfId="3" applyFont="1" applyFill="1" applyBorder="1" applyAlignment="1">
      <alignment vertical="distributed"/>
    </xf>
    <xf numFmtId="0" fontId="13" fillId="10" borderId="2" xfId="3" applyFont="1" applyFill="1" applyBorder="1" applyAlignment="1">
      <alignment horizontal="center" vertical="center"/>
    </xf>
    <xf numFmtId="0" fontId="13" fillId="10" borderId="11" xfId="3" applyFont="1" applyFill="1" applyBorder="1" applyAlignment="1">
      <alignment horizontal="center" vertical="center"/>
    </xf>
    <xf numFmtId="0" fontId="13" fillId="10" borderId="6" xfId="3" applyFont="1" applyFill="1" applyBorder="1">
      <alignment vertical="center"/>
    </xf>
    <xf numFmtId="0" fontId="13" fillId="10" borderId="138" xfId="3" applyFont="1" applyFill="1" applyBorder="1">
      <alignment vertical="center"/>
    </xf>
    <xf numFmtId="0" fontId="13" fillId="10" borderId="138" xfId="3" applyFont="1" applyFill="1" applyBorder="1" applyAlignment="1">
      <alignment horizontal="left" vertical="center"/>
    </xf>
    <xf numFmtId="0" fontId="13" fillId="10" borderId="51" xfId="3" applyFont="1" applyFill="1" applyBorder="1">
      <alignment vertical="center"/>
    </xf>
    <xf numFmtId="38" fontId="13" fillId="10" borderId="4" xfId="2" applyFont="1" applyFill="1" applyBorder="1" applyAlignment="1">
      <alignment horizontal="right" vertical="distributed"/>
    </xf>
    <xf numFmtId="0" fontId="13" fillId="10" borderId="4" xfId="3" applyFont="1" applyFill="1" applyBorder="1" applyAlignment="1">
      <alignment vertical="distributed"/>
    </xf>
    <xf numFmtId="0" fontId="13" fillId="10" borderId="16" xfId="3" applyFont="1" applyFill="1" applyBorder="1" applyAlignment="1">
      <alignment vertical="distributed"/>
    </xf>
    <xf numFmtId="176" fontId="13" fillId="0" borderId="0" xfId="8" applyNumberFormat="1" applyFont="1">
      <alignment vertical="center"/>
    </xf>
    <xf numFmtId="0" fontId="13" fillId="0" borderId="31" xfId="3" applyFont="1" applyBorder="1" applyAlignment="1">
      <alignment horizontal="center" vertical="distributed"/>
    </xf>
    <xf numFmtId="0" fontId="13" fillId="0" borderId="13" xfId="3" applyFont="1" applyBorder="1" applyAlignment="1">
      <alignment vertical="distributed"/>
    </xf>
    <xf numFmtId="0" fontId="13" fillId="0" borderId="20" xfId="3" applyFont="1" applyBorder="1" applyAlignment="1">
      <alignment vertical="distributed"/>
    </xf>
    <xf numFmtId="176" fontId="13" fillId="0" borderId="0" xfId="8" applyNumberFormat="1" applyFont="1" applyAlignment="1">
      <alignment vertical="center"/>
    </xf>
    <xf numFmtId="40" fontId="19" fillId="3" borderId="163" xfId="6" applyNumberFormat="1" applyFont="1" applyFill="1" applyBorder="1" applyAlignment="1" applyProtection="1">
      <alignment vertical="center" shrinkToFit="1"/>
      <protection locked="0"/>
    </xf>
    <xf numFmtId="0" fontId="35" fillId="0" borderId="48" xfId="0" applyFont="1" applyBorder="1" applyAlignment="1">
      <alignment vertical="center" wrapText="1"/>
    </xf>
    <xf numFmtId="0" fontId="47" fillId="0" borderId="0" xfId="3" applyFont="1">
      <alignment vertical="center"/>
    </xf>
    <xf numFmtId="0" fontId="51" fillId="0" borderId="3" xfId="0" applyFont="1" applyBorder="1">
      <alignment vertical="center"/>
    </xf>
    <xf numFmtId="0" fontId="51" fillId="0" borderId="48" xfId="0" applyFont="1" applyBorder="1" applyAlignment="1">
      <alignment horizontal="center" vertical="center" wrapText="1"/>
    </xf>
    <xf numFmtId="0" fontId="51" fillId="0" borderId="3" xfId="0" applyFont="1" applyBorder="1" applyAlignment="1">
      <alignment vertical="center" wrapText="1"/>
    </xf>
    <xf numFmtId="0" fontId="8" fillId="0" borderId="0" xfId="9">
      <alignment vertical="center"/>
    </xf>
    <xf numFmtId="0" fontId="57" fillId="0" borderId="0" xfId="9" applyFont="1" applyAlignment="1">
      <alignment horizontal="left" vertical="center"/>
    </xf>
    <xf numFmtId="0" fontId="61" fillId="0" borderId="25" xfId="9" applyFont="1" applyBorder="1" applyAlignment="1">
      <alignment horizontal="center" vertical="center" wrapText="1"/>
    </xf>
    <xf numFmtId="0" fontId="67" fillId="0" borderId="0" xfId="10" applyFont="1"/>
    <xf numFmtId="0" fontId="65" fillId="0" borderId="0" xfId="10"/>
    <xf numFmtId="0" fontId="67" fillId="0" borderId="0" xfId="10" applyFont="1" applyAlignment="1">
      <alignment horizontal="left"/>
    </xf>
    <xf numFmtId="0" fontId="43" fillId="0" borderId="0" xfId="3" applyFont="1" applyProtection="1">
      <alignment vertical="center"/>
      <protection locked="0"/>
    </xf>
    <xf numFmtId="0" fontId="69" fillId="0" borderId="0" xfId="3" applyFont="1">
      <alignment vertical="center"/>
    </xf>
    <xf numFmtId="0" fontId="19" fillId="0" borderId="133" xfId="5" applyBorder="1">
      <alignment vertical="center"/>
    </xf>
    <xf numFmtId="0" fontId="13" fillId="0" borderId="11" xfId="3" applyFont="1" applyBorder="1" applyAlignment="1">
      <alignment horizontal="center" vertical="center"/>
    </xf>
    <xf numFmtId="0" fontId="70" fillId="0" borderId="0" xfId="3" applyFont="1">
      <alignment vertical="center"/>
    </xf>
    <xf numFmtId="0" fontId="35" fillId="0" borderId="0" xfId="0" applyFont="1" applyAlignment="1">
      <alignment horizontal="center" vertical="center" wrapText="1"/>
    </xf>
    <xf numFmtId="0" fontId="35" fillId="0" borderId="0" xfId="0" applyFont="1" applyAlignment="1">
      <alignment vertical="center" wrapText="1"/>
    </xf>
    <xf numFmtId="0" fontId="35" fillId="0" borderId="30" xfId="0" applyFont="1" applyBorder="1" applyAlignment="1">
      <alignment vertical="center" wrapText="1"/>
    </xf>
    <xf numFmtId="0" fontId="35" fillId="0" borderId="58" xfId="0" applyFont="1" applyBorder="1" applyAlignment="1">
      <alignment vertical="top" wrapText="1"/>
    </xf>
    <xf numFmtId="0" fontId="73" fillId="0" borderId="0" xfId="3" applyFont="1" applyProtection="1">
      <alignment vertical="center"/>
      <protection locked="0"/>
    </xf>
    <xf numFmtId="0" fontId="13" fillId="0" borderId="26" xfId="3" applyFont="1" applyBorder="1" applyAlignment="1">
      <alignment horizontal="center" vertical="center"/>
    </xf>
    <xf numFmtId="0" fontId="13" fillId="0" borderId="4" xfId="3" applyFont="1" applyBorder="1" applyAlignment="1">
      <alignment horizontal="distributed" vertical="center"/>
    </xf>
    <xf numFmtId="0" fontId="16" fillId="0" borderId="4" xfId="3" applyFont="1" applyBorder="1">
      <alignment vertical="center"/>
    </xf>
    <xf numFmtId="38" fontId="13" fillId="0" borderId="4" xfId="2" applyFont="1" applyFill="1" applyBorder="1" applyAlignment="1">
      <alignment vertical="center"/>
    </xf>
    <xf numFmtId="0" fontId="16" fillId="0" borderId="15" xfId="3" applyFont="1" applyBorder="1" applyAlignment="1" applyProtection="1">
      <alignment vertical="distributed"/>
      <protection locked="0"/>
    </xf>
    <xf numFmtId="0" fontId="16" fillId="0" borderId="11" xfId="3" applyFont="1" applyBorder="1" applyAlignment="1" applyProtection="1">
      <alignment vertical="distributed"/>
      <protection locked="0"/>
    </xf>
    <xf numFmtId="0" fontId="16" fillId="0" borderId="11" xfId="3" applyFont="1" applyBorder="1" applyAlignment="1" applyProtection="1">
      <alignment horizontal="center" vertical="distributed"/>
      <protection locked="0"/>
    </xf>
    <xf numFmtId="38" fontId="13" fillId="0" borderId="2" xfId="2" applyFont="1" applyFill="1" applyBorder="1" applyAlignment="1" applyProtection="1">
      <alignment vertical="distributed"/>
    </xf>
    <xf numFmtId="38" fontId="12" fillId="0" borderId="2" xfId="2" applyFont="1" applyFill="1" applyBorder="1" applyAlignment="1" applyProtection="1">
      <alignment vertical="center"/>
    </xf>
    <xf numFmtId="38" fontId="13" fillId="0" borderId="2" xfId="2" applyFont="1" applyFill="1" applyBorder="1" applyAlignment="1" applyProtection="1">
      <alignment vertical="center"/>
    </xf>
    <xf numFmtId="0" fontId="13" fillId="0" borderId="1" xfId="3" applyFont="1" applyBorder="1" applyAlignment="1">
      <alignment vertical="distributed"/>
    </xf>
    <xf numFmtId="0" fontId="13" fillId="0" borderId="30" xfId="3" applyFont="1" applyBorder="1" applyAlignment="1">
      <alignment vertical="distributed"/>
    </xf>
    <xf numFmtId="0" fontId="76" fillId="0" borderId="12" xfId="3" applyFont="1" applyBorder="1">
      <alignment vertical="center"/>
    </xf>
    <xf numFmtId="0" fontId="76" fillId="0" borderId="18" xfId="3" applyFont="1" applyBorder="1" applyAlignment="1">
      <alignment vertical="distributed"/>
    </xf>
    <xf numFmtId="0" fontId="76" fillId="0" borderId="0" xfId="3" applyFont="1">
      <alignment vertical="center"/>
    </xf>
    <xf numFmtId="40" fontId="19" fillId="3" borderId="21" xfId="6" applyNumberFormat="1" applyFont="1" applyFill="1" applyBorder="1" applyAlignment="1" applyProtection="1">
      <alignment vertical="center" shrinkToFit="1"/>
      <protection locked="0"/>
    </xf>
    <xf numFmtId="40" fontId="19" fillId="3" borderId="101" xfId="6" applyNumberFormat="1" applyFont="1" applyFill="1" applyBorder="1" applyAlignment="1" applyProtection="1">
      <alignment vertical="center" shrinkToFit="1"/>
      <protection locked="0"/>
    </xf>
    <xf numFmtId="40" fontId="19" fillId="3" borderId="167" xfId="6" applyNumberFormat="1" applyFont="1" applyFill="1" applyBorder="1" applyAlignment="1" applyProtection="1">
      <alignment vertical="center" shrinkToFit="1"/>
      <protection locked="0"/>
    </xf>
    <xf numFmtId="40" fontId="19" fillId="3" borderId="57" xfId="6" applyNumberFormat="1" applyFont="1" applyFill="1" applyBorder="1" applyAlignment="1" applyProtection="1">
      <alignment vertical="center" shrinkToFit="1"/>
      <protection locked="0"/>
    </xf>
    <xf numFmtId="0" fontId="77" fillId="0" borderId="0" xfId="10" applyFont="1"/>
    <xf numFmtId="0" fontId="78" fillId="0" borderId="0" xfId="10" applyFont="1"/>
    <xf numFmtId="0" fontId="67" fillId="0" borderId="4" xfId="10" applyFont="1" applyBorder="1"/>
    <xf numFmtId="0" fontId="79" fillId="0" borderId="0" xfId="10" applyFont="1"/>
    <xf numFmtId="192" fontId="80" fillId="15" borderId="48" xfId="12" applyNumberFormat="1" applyFont="1" applyFill="1" applyBorder="1">
      <alignment vertical="center"/>
    </xf>
    <xf numFmtId="0" fontId="80" fillId="15" borderId="48" xfId="12" applyFont="1" applyFill="1" applyBorder="1">
      <alignment vertical="center"/>
    </xf>
    <xf numFmtId="14" fontId="80" fillId="15" borderId="48" xfId="12" applyNumberFormat="1" applyFont="1" applyFill="1" applyBorder="1">
      <alignment vertical="center"/>
    </xf>
    <xf numFmtId="0" fontId="80" fillId="0" borderId="48" xfId="10" applyFont="1" applyBorder="1"/>
    <xf numFmtId="194" fontId="80" fillId="15" borderId="48" xfId="12" applyNumberFormat="1" applyFont="1" applyFill="1" applyBorder="1" applyAlignment="1">
      <alignment horizontal="center" vertical="center"/>
    </xf>
    <xf numFmtId="192" fontId="80" fillId="15" borderId="48" xfId="13" applyNumberFormat="1" applyFont="1" applyFill="1" applyBorder="1">
      <alignment vertical="center"/>
    </xf>
    <xf numFmtId="191" fontId="82" fillId="13" borderId="48" xfId="12" applyNumberFormat="1" applyFont="1" applyFill="1" applyBorder="1" applyAlignment="1">
      <alignment horizontal="center" vertical="center" wrapText="1"/>
    </xf>
    <xf numFmtId="0" fontId="82" fillId="13" borderId="48" xfId="12" applyFont="1" applyFill="1" applyBorder="1" applyAlignment="1">
      <alignment horizontal="center" wrapText="1"/>
    </xf>
    <xf numFmtId="192" fontId="80" fillId="13" borderId="48" xfId="12" applyNumberFormat="1" applyFont="1" applyFill="1" applyBorder="1" applyAlignment="1">
      <alignment horizontal="center" vertical="center" wrapText="1"/>
    </xf>
    <xf numFmtId="0" fontId="81" fillId="13" borderId="48" xfId="12" applyFont="1" applyFill="1" applyBorder="1" applyAlignment="1">
      <alignment horizontal="center" wrapText="1"/>
    </xf>
    <xf numFmtId="0" fontId="81" fillId="13" borderId="48" xfId="12" applyFont="1" applyFill="1" applyBorder="1" applyAlignment="1">
      <alignment horizontal="center" vertical="center" wrapText="1"/>
    </xf>
    <xf numFmtId="0" fontId="77" fillId="13" borderId="48" xfId="12" applyFont="1" applyFill="1" applyBorder="1" applyAlignment="1">
      <alignment horizontal="center" wrapText="1"/>
    </xf>
    <xf numFmtId="0" fontId="77" fillId="13" borderId="48" xfId="12" applyFont="1" applyFill="1" applyBorder="1" applyAlignment="1">
      <alignment horizontal="center" vertical="center" wrapText="1"/>
    </xf>
    <xf numFmtId="191" fontId="82" fillId="12" borderId="48" xfId="12" applyNumberFormat="1" applyFont="1" applyFill="1" applyBorder="1" applyAlignment="1">
      <alignment horizontal="center" vertical="center" wrapText="1"/>
    </xf>
    <xf numFmtId="0" fontId="80" fillId="12" borderId="48" xfId="12" applyFont="1" applyFill="1" applyBorder="1" applyAlignment="1">
      <alignment horizontal="center" vertical="center" wrapText="1"/>
    </xf>
    <xf numFmtId="0" fontId="77" fillId="12" borderId="48" xfId="12" applyFont="1" applyFill="1" applyBorder="1" applyAlignment="1">
      <alignment horizontal="center" vertical="center" wrapText="1"/>
    </xf>
    <xf numFmtId="0" fontId="81" fillId="12" borderId="48" xfId="12" applyFont="1" applyFill="1" applyBorder="1" applyAlignment="1">
      <alignment horizontal="center" vertical="center" wrapText="1"/>
    </xf>
    <xf numFmtId="0" fontId="83" fillId="0" borderId="0" xfId="10" applyFont="1"/>
    <xf numFmtId="0" fontId="84" fillId="0" borderId="0" xfId="10" applyFont="1"/>
    <xf numFmtId="0" fontId="84" fillId="0" borderId="0" xfId="10" applyFont="1" applyAlignment="1">
      <alignment horizontal="right" indent="1"/>
    </xf>
    <xf numFmtId="0" fontId="84" fillId="15" borderId="0" xfId="12" applyFont="1" applyFill="1">
      <alignment vertical="center"/>
    </xf>
    <xf numFmtId="0" fontId="84" fillId="0" borderId="24" xfId="10" applyFont="1" applyBorder="1"/>
    <xf numFmtId="0" fontId="84" fillId="0" borderId="24" xfId="10" applyFont="1" applyBorder="1" applyAlignment="1">
      <alignment vertical="center"/>
    </xf>
    <xf numFmtId="0" fontId="84" fillId="0" borderId="0" xfId="10" applyFont="1" applyAlignment="1">
      <alignment vertical="center"/>
    </xf>
    <xf numFmtId="0" fontId="83" fillId="0" borderId="0" xfId="10" applyFont="1" applyAlignment="1">
      <alignment horizontal="right" vertical="center"/>
    </xf>
    <xf numFmtId="0" fontId="65" fillId="0" borderId="0" xfId="10" applyAlignment="1">
      <alignment horizontal="left"/>
    </xf>
    <xf numFmtId="0" fontId="84" fillId="0" borderId="0" xfId="10" applyFont="1" applyAlignment="1">
      <alignment horizontal="left"/>
    </xf>
    <xf numFmtId="0" fontId="83" fillId="0" borderId="0" xfId="10" applyFont="1" applyAlignment="1">
      <alignment horizontal="center"/>
    </xf>
    <xf numFmtId="0" fontId="84" fillId="0" borderId="0" xfId="10" applyFont="1" applyAlignment="1">
      <alignment horizontal="right"/>
    </xf>
    <xf numFmtId="0" fontId="80" fillId="0" borderId="0" xfId="10" applyFont="1"/>
    <xf numFmtId="0" fontId="85" fillId="0" borderId="0" xfId="10" applyFont="1"/>
    <xf numFmtId="0" fontId="68" fillId="0" borderId="0" xfId="10" applyFont="1"/>
    <xf numFmtId="0" fontId="68" fillId="0" borderId="4" xfId="10" applyFont="1" applyBorder="1"/>
    <xf numFmtId="0" fontId="68" fillId="0" borderId="0" xfId="10" applyFont="1" applyAlignment="1">
      <alignment horizontal="left"/>
    </xf>
    <xf numFmtId="0" fontId="65" fillId="0" borderId="48" xfId="10" applyBorder="1" applyAlignment="1">
      <alignment horizontal="center"/>
    </xf>
    <xf numFmtId="0" fontId="65" fillId="0" borderId="48" xfId="10" applyBorder="1" applyAlignment="1">
      <alignment horizontal="left" indent="1"/>
    </xf>
    <xf numFmtId="0" fontId="65" fillId="0" borderId="48" xfId="10" applyBorder="1" applyAlignment="1">
      <alignment horizontal="left" vertical="center" indent="1"/>
    </xf>
    <xf numFmtId="0" fontId="65" fillId="0" borderId="0" xfId="10" applyAlignment="1">
      <alignment horizontal="center"/>
    </xf>
    <xf numFmtId="0" fontId="86" fillId="0" borderId="48" xfId="14" applyBorder="1" applyAlignment="1">
      <alignment horizontal="left" indent="1"/>
    </xf>
    <xf numFmtId="0" fontId="0" fillId="0" borderId="0" xfId="0" applyAlignment="1"/>
    <xf numFmtId="0" fontId="80" fillId="15" borderId="1" xfId="12" applyFont="1" applyFill="1" applyBorder="1">
      <alignment vertical="center"/>
    </xf>
    <xf numFmtId="0" fontId="80" fillId="0" borderId="1" xfId="10" applyFont="1" applyBorder="1"/>
    <xf numFmtId="192" fontId="80" fillId="15" borderId="3" xfId="12" applyNumberFormat="1" applyFont="1" applyFill="1" applyBorder="1">
      <alignment vertical="center"/>
    </xf>
    <xf numFmtId="0" fontId="81" fillId="12" borderId="57" xfId="12" applyFont="1" applyFill="1" applyBorder="1" applyAlignment="1">
      <alignment horizontal="center" vertical="center" wrapText="1"/>
    </xf>
    <xf numFmtId="192" fontId="80" fillId="15" borderId="169" xfId="13" applyNumberFormat="1" applyFont="1" applyFill="1" applyBorder="1">
      <alignment vertical="center"/>
    </xf>
    <xf numFmtId="192" fontId="80" fillId="15" borderId="170" xfId="13" applyNumberFormat="1" applyFont="1" applyFill="1" applyBorder="1">
      <alignment vertical="center"/>
    </xf>
    <xf numFmtId="192" fontId="80" fillId="15" borderId="170" xfId="12" applyNumberFormat="1" applyFont="1" applyFill="1" applyBorder="1">
      <alignment vertical="center"/>
    </xf>
    <xf numFmtId="192" fontId="80" fillId="15" borderId="171" xfId="12" applyNumberFormat="1" applyFont="1" applyFill="1" applyBorder="1">
      <alignment vertical="center"/>
    </xf>
    <xf numFmtId="0" fontId="81" fillId="13" borderId="57" xfId="12" applyFont="1" applyFill="1" applyBorder="1" applyAlignment="1">
      <alignment horizontal="center" vertical="center" wrapText="1"/>
    </xf>
    <xf numFmtId="0" fontId="81" fillId="13" borderId="57" xfId="12" applyFont="1" applyFill="1" applyBorder="1" applyAlignment="1">
      <alignment horizontal="center" wrapText="1"/>
    </xf>
    <xf numFmtId="192" fontId="80" fillId="15" borderId="169" xfId="12" applyNumberFormat="1" applyFont="1" applyFill="1" applyBorder="1">
      <alignment vertical="center"/>
    </xf>
    <xf numFmtId="14" fontId="80" fillId="15" borderId="1" xfId="12" applyNumberFormat="1" applyFont="1" applyFill="1" applyBorder="1">
      <alignment vertical="center"/>
    </xf>
    <xf numFmtId="191" fontId="82" fillId="13" borderId="57" xfId="12" applyNumberFormat="1" applyFont="1" applyFill="1" applyBorder="1" applyAlignment="1">
      <alignment horizontal="center" vertical="center" wrapText="1"/>
    </xf>
    <xf numFmtId="0" fontId="80" fillId="15" borderId="3" xfId="12" applyFont="1" applyFill="1" applyBorder="1">
      <alignment vertical="center"/>
    </xf>
    <xf numFmtId="14" fontId="80" fillId="15" borderId="3" xfId="12" applyNumberFormat="1" applyFont="1" applyFill="1" applyBorder="1">
      <alignment vertical="center"/>
    </xf>
    <xf numFmtId="191" fontId="82" fillId="12" borderId="57" xfId="12" applyNumberFormat="1" applyFont="1" applyFill="1" applyBorder="1" applyAlignment="1">
      <alignment horizontal="center" vertical="center" wrapText="1"/>
    </xf>
    <xf numFmtId="0" fontId="85" fillId="0" borderId="168" xfId="10" applyFont="1" applyBorder="1"/>
    <xf numFmtId="0" fontId="87" fillId="0" borderId="0" xfId="10" applyFont="1" applyAlignment="1">
      <alignment horizontal="right"/>
    </xf>
    <xf numFmtId="0" fontId="87" fillId="0" borderId="0" xfId="10" applyFont="1"/>
    <xf numFmtId="0" fontId="88" fillId="0" borderId="0" xfId="10" applyFont="1"/>
    <xf numFmtId="0" fontId="5" fillId="0" borderId="0" xfId="9" applyFont="1">
      <alignment vertical="center"/>
    </xf>
    <xf numFmtId="0" fontId="5" fillId="0" borderId="0" xfId="9" applyFont="1" applyAlignment="1">
      <alignment horizontal="right" vertical="center"/>
    </xf>
    <xf numFmtId="0" fontId="58" fillId="0" borderId="172" xfId="9" applyFont="1" applyBorder="1" applyAlignment="1">
      <alignment horizontal="center" vertical="center" wrapText="1"/>
    </xf>
    <xf numFmtId="195" fontId="58" fillId="7" borderId="61" xfId="9" applyNumberFormat="1" applyFont="1" applyFill="1" applyBorder="1" applyAlignment="1">
      <alignment horizontal="center" vertical="center" wrapText="1"/>
    </xf>
    <xf numFmtId="0" fontId="59" fillId="0" borderId="173" xfId="9" applyFont="1" applyBorder="1" applyAlignment="1">
      <alignment horizontal="center" vertical="center" wrapText="1"/>
    </xf>
    <xf numFmtId="0" fontId="58" fillId="0" borderId="85" xfId="9" applyFont="1" applyBorder="1" applyAlignment="1">
      <alignment horizontal="center" vertical="center" wrapText="1"/>
    </xf>
    <xf numFmtId="0" fontId="58" fillId="0" borderId="133" xfId="9" applyFont="1" applyBorder="1" applyAlignment="1">
      <alignment horizontal="center" vertical="center" wrapText="1"/>
    </xf>
    <xf numFmtId="0" fontId="62" fillId="0" borderId="25" xfId="9" applyFont="1" applyBorder="1" applyAlignment="1">
      <alignment horizontal="center" vertical="center" wrapText="1"/>
    </xf>
    <xf numFmtId="0" fontId="61" fillId="0" borderId="133" xfId="9" applyFont="1" applyBorder="1" applyAlignment="1">
      <alignment horizontal="center" vertical="center" wrapText="1"/>
    </xf>
    <xf numFmtId="0" fontId="58" fillId="0" borderId="25" xfId="9" applyFont="1" applyBorder="1" applyAlignment="1">
      <alignment horizontal="center" vertical="center" wrapText="1"/>
    </xf>
    <xf numFmtId="0" fontId="8" fillId="0" borderId="133" xfId="9" applyBorder="1" applyAlignment="1">
      <alignment vertical="center" wrapText="1"/>
    </xf>
    <xf numFmtId="0" fontId="8" fillId="0" borderId="85" xfId="9" applyBorder="1" applyAlignment="1">
      <alignment vertical="center" wrapText="1"/>
    </xf>
    <xf numFmtId="0" fontId="89" fillId="0" borderId="4" xfId="10" applyFont="1" applyBorder="1" applyAlignment="1">
      <alignment horizontal="right"/>
    </xf>
    <xf numFmtId="0" fontId="77" fillId="0" borderId="4" xfId="10" applyFont="1" applyBorder="1" applyAlignment="1">
      <alignment horizontal="right"/>
    </xf>
    <xf numFmtId="0" fontId="80" fillId="0" borderId="4" xfId="10" applyFont="1" applyBorder="1"/>
    <xf numFmtId="0" fontId="90" fillId="0" borderId="4" xfId="10" applyFont="1" applyBorder="1"/>
    <xf numFmtId="0" fontId="13" fillId="0" borderId="19" xfId="3" applyFont="1" applyBorder="1" applyAlignment="1">
      <alignment vertical="top"/>
    </xf>
    <xf numFmtId="0" fontId="13" fillId="0" borderId="48" xfId="3" applyFont="1" applyBorder="1" applyAlignment="1">
      <alignment horizontal="center" vertical="center"/>
    </xf>
    <xf numFmtId="0" fontId="13" fillId="0" borderId="3" xfId="3" applyFont="1" applyBorder="1" applyAlignment="1">
      <alignment horizontal="center" vertical="center"/>
    </xf>
    <xf numFmtId="0" fontId="13" fillId="0" borderId="1" xfId="3" applyFont="1" applyBorder="1" applyAlignment="1">
      <alignment horizontal="center" vertical="center" shrinkToFit="1"/>
    </xf>
    <xf numFmtId="0" fontId="77" fillId="0" borderId="0" xfId="10" applyFont="1" applyAlignment="1">
      <alignment horizontal="right"/>
    </xf>
    <xf numFmtId="0" fontId="13" fillId="0" borderId="57" xfId="3" applyFont="1" applyBorder="1" applyAlignment="1">
      <alignment horizontal="center" vertical="center" shrinkToFit="1"/>
    </xf>
    <xf numFmtId="178" fontId="13" fillId="0" borderId="57" xfId="3" applyNumberFormat="1" applyFont="1" applyBorder="1" applyAlignment="1">
      <alignment horizontal="right" vertical="center" shrinkToFit="1"/>
    </xf>
    <xf numFmtId="0" fontId="16" fillId="0" borderId="29" xfId="3" applyFont="1" applyBorder="1">
      <alignment vertical="center"/>
    </xf>
    <xf numFmtId="0" fontId="16" fillId="0" borderId="48" xfId="3" applyFont="1" applyBorder="1">
      <alignment vertical="center"/>
    </xf>
    <xf numFmtId="178" fontId="13" fillId="0" borderId="48" xfId="3" applyNumberFormat="1" applyFont="1" applyBorder="1" applyAlignment="1">
      <alignment horizontal="right" vertical="center" shrinkToFit="1"/>
    </xf>
    <xf numFmtId="0" fontId="13" fillId="0" borderId="104" xfId="3" applyFont="1" applyBorder="1" applyAlignment="1">
      <alignment horizontal="center" vertical="center"/>
    </xf>
    <xf numFmtId="0" fontId="16" fillId="0" borderId="1" xfId="3" applyFont="1" applyBorder="1">
      <alignment vertical="center"/>
    </xf>
    <xf numFmtId="0" fontId="42" fillId="0" borderId="0" xfId="0" applyFont="1">
      <alignment vertical="center"/>
    </xf>
    <xf numFmtId="0" fontId="15" fillId="0" borderId="0" xfId="0" applyFont="1">
      <alignment vertical="center"/>
    </xf>
    <xf numFmtId="0" fontId="36" fillId="15" borderId="6" xfId="0" applyFont="1" applyFill="1" applyBorder="1" applyAlignment="1" applyProtection="1">
      <alignment horizontal="right" vertical="center"/>
      <protection locked="0"/>
    </xf>
    <xf numFmtId="40" fontId="19" fillId="19" borderId="5" xfId="6" applyNumberFormat="1" applyFont="1" applyFill="1" applyBorder="1" applyAlignment="1" applyProtection="1">
      <alignment vertical="center" shrinkToFit="1"/>
      <protection locked="0"/>
    </xf>
    <xf numFmtId="40" fontId="19" fillId="19" borderId="1" xfId="6" applyNumberFormat="1" applyFont="1" applyFill="1" applyBorder="1" applyAlignment="1" applyProtection="1">
      <alignment vertical="center" shrinkToFit="1"/>
      <protection locked="0"/>
    </xf>
    <xf numFmtId="40" fontId="19" fillId="19" borderId="101" xfId="6" applyNumberFormat="1" applyFont="1" applyFill="1" applyBorder="1" applyAlignment="1" applyProtection="1">
      <alignment vertical="center" shrinkToFit="1"/>
      <protection locked="0"/>
    </xf>
    <xf numFmtId="40" fontId="19" fillId="19" borderId="94" xfId="6" applyNumberFormat="1" applyFont="1" applyFill="1" applyBorder="1" applyAlignment="1" applyProtection="1">
      <alignment vertical="center" shrinkToFit="1"/>
      <protection locked="0"/>
    </xf>
    <xf numFmtId="40" fontId="19" fillId="19" borderId="29" xfId="6" applyNumberFormat="1" applyFont="1" applyFill="1" applyBorder="1" applyAlignment="1" applyProtection="1">
      <alignment vertical="center" shrinkToFit="1"/>
      <protection locked="0"/>
    </xf>
    <xf numFmtId="40" fontId="19" fillId="19" borderId="102" xfId="6" applyNumberFormat="1" applyFont="1" applyFill="1" applyBorder="1" applyAlignment="1" applyProtection="1">
      <alignment vertical="center" shrinkToFit="1"/>
      <protection locked="0"/>
    </xf>
    <xf numFmtId="40" fontId="19" fillId="3" borderId="29" xfId="6" applyNumberFormat="1" applyFont="1" applyFill="1" applyBorder="1" applyAlignment="1" applyProtection="1">
      <alignment vertical="center" shrinkToFit="1"/>
    </xf>
    <xf numFmtId="40" fontId="19" fillId="3" borderId="109" xfId="6" applyNumberFormat="1" applyFont="1" applyFill="1" applyBorder="1" applyAlignment="1" applyProtection="1">
      <alignment vertical="center" shrinkToFit="1"/>
    </xf>
    <xf numFmtId="40" fontId="19" fillId="19" borderId="162" xfId="6" applyNumberFormat="1" applyFont="1" applyFill="1" applyBorder="1" applyProtection="1">
      <alignment vertical="center"/>
      <protection locked="0"/>
    </xf>
    <xf numFmtId="40" fontId="19" fillId="19" borderId="163" xfId="6" applyNumberFormat="1" applyFont="1" applyFill="1" applyBorder="1" applyProtection="1">
      <alignment vertical="center"/>
      <protection locked="0"/>
    </xf>
    <xf numFmtId="0" fontId="13" fillId="0" borderId="1" xfId="3" applyFont="1" applyBorder="1" applyProtection="1">
      <alignment vertical="center"/>
      <protection locked="0"/>
    </xf>
    <xf numFmtId="0" fontId="13" fillId="0" borderId="2" xfId="3" applyFont="1" applyBorder="1" applyProtection="1">
      <alignment vertical="center"/>
      <protection locked="0"/>
    </xf>
    <xf numFmtId="0" fontId="13" fillId="0" borderId="48" xfId="3" applyFont="1" applyBorder="1">
      <alignment vertical="center"/>
    </xf>
    <xf numFmtId="0" fontId="13" fillId="0" borderId="3" xfId="3" applyFont="1" applyBorder="1" applyProtection="1">
      <alignment vertical="center"/>
      <protection locked="0"/>
    </xf>
    <xf numFmtId="196" fontId="13" fillId="0" borderId="48" xfId="1" applyNumberFormat="1" applyFont="1" applyBorder="1" applyProtection="1">
      <alignment vertical="center"/>
    </xf>
    <xf numFmtId="197" fontId="13" fillId="10" borderId="48" xfId="3" applyNumberFormat="1" applyFont="1" applyFill="1" applyBorder="1">
      <alignment vertical="center"/>
    </xf>
    <xf numFmtId="38" fontId="13" fillId="10" borderId="58" xfId="2" applyFont="1" applyFill="1" applyBorder="1" applyProtection="1">
      <alignment vertical="center"/>
      <protection locked="0"/>
    </xf>
    <xf numFmtId="38" fontId="13" fillId="7" borderId="172" xfId="2" applyFont="1" applyFill="1" applyBorder="1" applyProtection="1">
      <alignment vertical="center"/>
      <protection locked="0"/>
    </xf>
    <xf numFmtId="0" fontId="92" fillId="15" borderId="0" xfId="3" applyFont="1" applyFill="1" applyProtection="1">
      <alignment vertical="center"/>
      <protection locked="0"/>
    </xf>
    <xf numFmtId="0" fontId="13" fillId="15" borderId="0" xfId="3" applyFont="1" applyFill="1" applyProtection="1">
      <alignment vertical="center"/>
      <protection locked="0"/>
    </xf>
    <xf numFmtId="0" fontId="13" fillId="0" borderId="6" xfId="3" applyFont="1" applyBorder="1" applyAlignment="1">
      <alignment vertical="top"/>
    </xf>
    <xf numFmtId="0" fontId="13" fillId="0" borderId="6" xfId="3" applyFont="1" applyBorder="1" applyAlignment="1"/>
    <xf numFmtId="0" fontId="13" fillId="0" borderId="138" xfId="3" applyFont="1" applyBorder="1" applyAlignment="1"/>
    <xf numFmtId="0" fontId="49" fillId="0" borderId="0" xfId="0" applyFont="1">
      <alignment vertical="center"/>
    </xf>
    <xf numFmtId="187" fontId="13" fillId="0" borderId="2" xfId="3" applyNumberFormat="1" applyFont="1" applyBorder="1" applyProtection="1">
      <alignment vertical="center"/>
      <protection locked="0"/>
    </xf>
    <xf numFmtId="0" fontId="15" fillId="0" borderId="0" xfId="3" applyFont="1" applyAlignment="1">
      <alignment horizontal="left" vertical="center" wrapText="1"/>
    </xf>
    <xf numFmtId="0" fontId="13" fillId="0" borderId="0" xfId="3" applyFont="1" applyAlignment="1">
      <alignment horizontal="right"/>
    </xf>
    <xf numFmtId="0" fontId="13" fillId="0" borderId="48" xfId="3" applyFont="1" applyBorder="1" applyProtection="1">
      <alignment vertical="center"/>
      <protection locked="0"/>
    </xf>
    <xf numFmtId="0" fontId="13" fillId="0" borderId="0" xfId="3" applyFont="1" applyAlignment="1" applyProtection="1">
      <alignment vertical="center" shrinkToFit="1"/>
      <protection locked="0"/>
    </xf>
    <xf numFmtId="180" fontId="13" fillId="0" borderId="0" xfId="3" applyNumberFormat="1" applyFont="1" applyAlignment="1">
      <alignment horizontal="right" vertical="center" indent="1"/>
    </xf>
    <xf numFmtId="0" fontId="13" fillId="0" borderId="14" xfId="3" applyFont="1" applyBorder="1" applyAlignment="1">
      <alignment vertical="top"/>
    </xf>
    <xf numFmtId="0" fontId="13" fillId="0" borderId="23" xfId="3" applyFont="1" applyBorder="1" applyAlignment="1">
      <alignment vertical="center" wrapText="1"/>
    </xf>
    <xf numFmtId="0" fontId="13" fillId="0" borderId="28" xfId="3" applyFont="1" applyBorder="1" applyAlignment="1">
      <alignment vertical="center" wrapText="1"/>
    </xf>
    <xf numFmtId="0" fontId="13" fillId="0" borderId="27" xfId="3" applyFont="1" applyBorder="1">
      <alignment vertical="center"/>
    </xf>
    <xf numFmtId="0" fontId="16" fillId="0" borderId="24" xfId="3" applyFont="1" applyBorder="1">
      <alignment vertical="center"/>
    </xf>
    <xf numFmtId="0" fontId="13" fillId="0" borderId="178" xfId="3" applyFont="1" applyBorder="1">
      <alignment vertical="center"/>
    </xf>
    <xf numFmtId="0" fontId="16" fillId="0" borderId="0" xfId="3" applyFont="1" applyAlignment="1">
      <alignment vertical="center" wrapText="1"/>
    </xf>
    <xf numFmtId="0" fontId="16" fillId="0" borderId="6" xfId="3" applyFont="1" applyBorder="1" applyAlignment="1">
      <alignment vertical="top" wrapText="1"/>
    </xf>
    <xf numFmtId="0" fontId="16" fillId="0" borderId="21" xfId="3" applyFont="1" applyBorder="1" applyAlignment="1">
      <alignment vertical="justify" wrapText="1"/>
    </xf>
    <xf numFmtId="0" fontId="16" fillId="0" borderId="5" xfId="3" applyFont="1" applyBorder="1" applyAlignment="1">
      <alignment vertical="justify" wrapText="1"/>
    </xf>
    <xf numFmtId="0" fontId="16" fillId="0" borderId="6" xfId="3" applyFont="1" applyBorder="1" applyAlignment="1">
      <alignment vertical="top" shrinkToFit="1"/>
    </xf>
    <xf numFmtId="0" fontId="13" fillId="3" borderId="11" xfId="3" applyFont="1" applyFill="1" applyBorder="1" applyAlignment="1">
      <alignment horizontal="left" vertical="center" indent="1"/>
    </xf>
    <xf numFmtId="0" fontId="13" fillId="0" borderId="12" xfId="3" applyFont="1" applyBorder="1" applyAlignment="1">
      <alignment horizontal="left" vertical="center" wrapText="1"/>
    </xf>
    <xf numFmtId="0" fontId="13" fillId="0" borderId="18" xfId="3" applyFont="1" applyBorder="1" applyAlignment="1">
      <alignment horizontal="left" vertical="center" wrapText="1"/>
    </xf>
    <xf numFmtId="0" fontId="13" fillId="0" borderId="2" xfId="3" applyFont="1" applyBorder="1" applyAlignment="1" applyProtection="1">
      <alignment horizontal="left" vertical="center"/>
      <protection locked="0"/>
    </xf>
    <xf numFmtId="0" fontId="13" fillId="0" borderId="3" xfId="3" applyFont="1" applyBorder="1" applyAlignment="1" applyProtection="1">
      <alignment horizontal="left" vertical="center"/>
      <protection locked="0"/>
    </xf>
    <xf numFmtId="0" fontId="16" fillId="0" borderId="2" xfId="3" applyFont="1" applyBorder="1" applyAlignment="1" applyProtection="1">
      <alignment horizontal="left" vertical="center"/>
      <protection locked="0"/>
    </xf>
    <xf numFmtId="0" fontId="13" fillId="0" borderId="1" xfId="3" applyFont="1" applyBorder="1" applyAlignment="1" applyProtection="1">
      <alignment vertical="center" wrapText="1"/>
      <protection locked="0"/>
    </xf>
    <xf numFmtId="0" fontId="13" fillId="0" borderId="2" xfId="3" applyFont="1" applyBorder="1" applyAlignment="1" applyProtection="1">
      <alignment vertical="center" wrapText="1"/>
      <protection locked="0"/>
    </xf>
    <xf numFmtId="0" fontId="15" fillId="0" borderId="4" xfId="0" applyFont="1" applyBorder="1">
      <alignment vertical="center"/>
    </xf>
    <xf numFmtId="0" fontId="0" fillId="0" borderId="31" xfId="0" applyBorder="1" applyAlignment="1">
      <alignment vertical="center" shrinkToFit="1"/>
    </xf>
    <xf numFmtId="0" fontId="13" fillId="0" borderId="21" xfId="3" applyFont="1" applyBorder="1" applyProtection="1">
      <alignment vertical="center"/>
      <protection locked="0"/>
    </xf>
    <xf numFmtId="0" fontId="13" fillId="0" borderId="10" xfId="3" applyFont="1" applyBorder="1" applyProtection="1">
      <alignment vertical="center"/>
      <protection locked="0"/>
    </xf>
    <xf numFmtId="0" fontId="13" fillId="0" borderId="12" xfId="3" applyFont="1" applyBorder="1" applyProtection="1">
      <alignment vertical="center"/>
      <protection locked="0"/>
    </xf>
    <xf numFmtId="0" fontId="13" fillId="0" borderId="10" xfId="3" applyFont="1" applyBorder="1" applyAlignment="1" applyProtection="1">
      <alignment horizontal="center" vertical="center" shrinkToFit="1"/>
      <protection locked="0"/>
    </xf>
    <xf numFmtId="0" fontId="13" fillId="0" borderId="11" xfId="3" applyFont="1" applyBorder="1" applyAlignment="1" applyProtection="1">
      <alignment vertical="center" wrapText="1"/>
      <protection locked="0"/>
    </xf>
    <xf numFmtId="0" fontId="13" fillId="0" borderId="12" xfId="3" applyFont="1" applyBorder="1" applyAlignment="1" applyProtection="1">
      <alignment horizontal="center" vertical="center" shrinkToFit="1"/>
      <protection locked="0"/>
    </xf>
    <xf numFmtId="0" fontId="13" fillId="0" borderId="91" xfId="3" applyFont="1" applyBorder="1" applyAlignment="1">
      <alignment vertical="center" wrapText="1"/>
    </xf>
    <xf numFmtId="0" fontId="13" fillId="0" borderId="19" xfId="3" applyFont="1" applyBorder="1" applyAlignment="1">
      <alignment vertical="center" wrapText="1"/>
    </xf>
    <xf numFmtId="38" fontId="13" fillId="0" borderId="48" xfId="2" applyFont="1" applyBorder="1" applyProtection="1">
      <alignment vertical="center"/>
      <protection locked="0"/>
    </xf>
    <xf numFmtId="0" fontId="13" fillId="7" borderId="24" xfId="3" applyFont="1" applyFill="1" applyBorder="1" applyAlignment="1">
      <alignment horizontal="justify" vertical="center" wrapText="1"/>
    </xf>
    <xf numFmtId="0" fontId="13" fillId="7" borderId="25" xfId="3" applyFont="1" applyFill="1" applyBorder="1" applyAlignment="1">
      <alignment horizontal="justify" vertical="center" wrapText="1"/>
    </xf>
    <xf numFmtId="0" fontId="13" fillId="7" borderId="13" xfId="3" applyFont="1" applyFill="1" applyBorder="1" applyAlignment="1">
      <alignment horizontal="left" vertical="center"/>
    </xf>
    <xf numFmtId="0" fontId="13" fillId="7" borderId="20" xfId="3" applyFont="1" applyFill="1" applyBorder="1" applyAlignment="1">
      <alignment horizontal="left" vertical="center"/>
    </xf>
    <xf numFmtId="0" fontId="13" fillId="7" borderId="1" xfId="3" applyFont="1" applyFill="1" applyBorder="1" applyAlignment="1">
      <alignment horizontal="left" vertical="center"/>
    </xf>
    <xf numFmtId="0" fontId="13" fillId="7" borderId="2" xfId="3" applyFont="1" applyFill="1" applyBorder="1" applyAlignment="1">
      <alignment horizontal="left" vertical="center"/>
    </xf>
    <xf numFmtId="0" fontId="13" fillId="7" borderId="11" xfId="3" applyFont="1" applyFill="1" applyBorder="1" applyAlignment="1">
      <alignment horizontal="left" vertical="center"/>
    </xf>
    <xf numFmtId="188" fontId="13" fillId="7" borderId="19" xfId="3" applyNumberFormat="1" applyFont="1" applyFill="1" applyBorder="1" applyAlignment="1">
      <alignment horizontal="right" vertical="center"/>
    </xf>
    <xf numFmtId="188" fontId="13" fillId="7" borderId="13" xfId="3" applyNumberFormat="1" applyFont="1" applyFill="1" applyBorder="1" applyAlignment="1">
      <alignment horizontal="right" vertical="center"/>
    </xf>
    <xf numFmtId="0" fontId="13" fillId="7" borderId="4" xfId="3" applyFont="1" applyFill="1" applyBorder="1" applyAlignment="1">
      <alignment horizontal="justify" vertical="center" wrapText="1"/>
    </xf>
    <xf numFmtId="0" fontId="13" fillId="7" borderId="16" xfId="3" applyFont="1" applyFill="1" applyBorder="1" applyAlignment="1">
      <alignment horizontal="justify" vertical="center" wrapText="1"/>
    </xf>
    <xf numFmtId="0" fontId="13" fillId="7" borderId="19" xfId="3" applyFont="1" applyFill="1" applyBorder="1" applyAlignment="1">
      <alignment horizontal="left" vertical="center"/>
    </xf>
    <xf numFmtId="0" fontId="13" fillId="7" borderId="29" xfId="3" applyFont="1" applyFill="1" applyBorder="1" applyAlignment="1">
      <alignment horizontal="justify" vertical="center" wrapText="1"/>
    </xf>
    <xf numFmtId="0" fontId="13" fillId="7" borderId="5" xfId="3" applyFont="1" applyFill="1" applyBorder="1" applyAlignment="1">
      <alignment horizontal="justify" vertical="center" wrapText="1"/>
    </xf>
    <xf numFmtId="0" fontId="13" fillId="7" borderId="6" xfId="3" applyFont="1" applyFill="1" applyBorder="1" applyAlignment="1">
      <alignment horizontal="justify" vertical="center" wrapText="1"/>
    </xf>
    <xf numFmtId="0" fontId="13" fillId="7" borderId="138" xfId="3" applyFont="1" applyFill="1" applyBorder="1" applyAlignment="1">
      <alignment horizontal="justify" vertical="center" wrapText="1"/>
    </xf>
    <xf numFmtId="0" fontId="13" fillId="7" borderId="27" xfId="3" applyFont="1" applyFill="1" applyBorder="1" applyAlignment="1">
      <alignment horizontal="justify" vertical="center" wrapText="1"/>
    </xf>
    <xf numFmtId="0" fontId="13" fillId="0" borderId="22" xfId="3" applyFont="1" applyBorder="1" applyAlignment="1">
      <alignment horizontal="left" vertical="center"/>
    </xf>
    <xf numFmtId="0" fontId="13" fillId="0" borderId="13" xfId="3" applyFont="1" applyBorder="1" applyAlignment="1">
      <alignment horizontal="left" vertical="center" wrapText="1"/>
    </xf>
    <xf numFmtId="0" fontId="13" fillId="0" borderId="20" xfId="3" applyFont="1" applyBorder="1" applyAlignment="1">
      <alignment horizontal="left" vertical="center" wrapText="1"/>
    </xf>
    <xf numFmtId="0" fontId="0" fillId="0" borderId="22" xfId="0" applyBorder="1">
      <alignment vertical="center"/>
    </xf>
    <xf numFmtId="0" fontId="4" fillId="0" borderId="0" xfId="9" applyFont="1">
      <alignment vertical="center"/>
    </xf>
    <xf numFmtId="0" fontId="58" fillId="7" borderId="32" xfId="9" applyFont="1" applyFill="1" applyBorder="1" applyAlignment="1">
      <alignment vertical="center" wrapText="1"/>
    </xf>
    <xf numFmtId="0" fontId="58" fillId="0" borderId="33" xfId="9" applyFont="1" applyBorder="1" applyAlignment="1">
      <alignment vertical="center" wrapText="1"/>
    </xf>
    <xf numFmtId="0" fontId="58" fillId="0" borderId="34" xfId="9" applyFont="1" applyBorder="1" applyAlignment="1">
      <alignment vertical="center" wrapText="1"/>
    </xf>
    <xf numFmtId="0" fontId="61" fillId="7" borderId="25" xfId="9" applyFont="1" applyFill="1" applyBorder="1" applyAlignment="1">
      <alignment horizontal="center" vertical="center" wrapText="1"/>
    </xf>
    <xf numFmtId="0" fontId="61" fillId="15" borderId="59" xfId="9" applyFont="1" applyFill="1" applyBorder="1" applyAlignment="1">
      <alignment vertical="center" wrapText="1"/>
    </xf>
    <xf numFmtId="0" fontId="61" fillId="15" borderId="60" xfId="9" applyFont="1" applyFill="1" applyBorder="1" applyAlignment="1">
      <alignment vertical="center" wrapText="1"/>
    </xf>
    <xf numFmtId="0" fontId="13" fillId="0" borderId="33" xfId="3" applyFont="1" applyBorder="1" applyAlignment="1">
      <alignment horizontal="distributed" vertical="distributed"/>
    </xf>
    <xf numFmtId="0" fontId="13" fillId="0" borderId="33" xfId="3" applyFont="1" applyBorder="1" applyAlignment="1">
      <alignment horizontal="center" vertical="center"/>
    </xf>
    <xf numFmtId="0" fontId="0" fillId="0" borderId="17" xfId="0" applyBorder="1" applyAlignment="1"/>
    <xf numFmtId="0" fontId="61" fillId="10" borderId="61" xfId="9" applyFont="1" applyFill="1" applyBorder="1" applyAlignment="1">
      <alignment horizontal="left" vertical="center"/>
    </xf>
    <xf numFmtId="0" fontId="8" fillId="10" borderId="59" xfId="9" applyFill="1" applyBorder="1">
      <alignment vertical="center"/>
    </xf>
    <xf numFmtId="0" fontId="13" fillId="7" borderId="10" xfId="3" applyFont="1" applyFill="1" applyBorder="1" applyAlignment="1">
      <alignment vertical="distributed"/>
    </xf>
    <xf numFmtId="0" fontId="13" fillId="7" borderId="0" xfId="4" applyFont="1" applyFill="1">
      <alignment vertical="center"/>
    </xf>
    <xf numFmtId="0" fontId="13" fillId="7" borderId="0" xfId="3" applyFont="1" applyFill="1" applyAlignment="1"/>
    <xf numFmtId="0" fontId="67" fillId="15" borderId="0" xfId="15" applyFont="1" applyFill="1">
      <alignment vertical="center"/>
    </xf>
    <xf numFmtId="0" fontId="67" fillId="0" borderId="0" xfId="15" applyFont="1">
      <alignment vertical="center"/>
    </xf>
    <xf numFmtId="0" fontId="96" fillId="15" borderId="0" xfId="15" applyFont="1" applyFill="1" applyAlignment="1">
      <alignment horizontal="center" vertical="center"/>
    </xf>
    <xf numFmtId="0" fontId="67" fillId="15" borderId="0" xfId="15" applyFont="1" applyFill="1" applyAlignment="1">
      <alignment horizontal="center" vertical="center"/>
    </xf>
    <xf numFmtId="0" fontId="79" fillId="0" borderId="0" xfId="15" applyFont="1">
      <alignment vertical="center"/>
    </xf>
    <xf numFmtId="0" fontId="99" fillId="0" borderId="0" xfId="15" applyFont="1">
      <alignment vertical="center"/>
    </xf>
    <xf numFmtId="0" fontId="67" fillId="0" borderId="0" xfId="15" applyFont="1" applyAlignment="1">
      <alignment horizontal="center" vertical="center"/>
    </xf>
    <xf numFmtId="0" fontId="67" fillId="0" borderId="0" xfId="15" applyFont="1" applyAlignment="1">
      <alignment horizontal="left" vertical="center"/>
    </xf>
    <xf numFmtId="0" fontId="79" fillId="0" borderId="0" xfId="15" applyFont="1" applyAlignment="1">
      <alignment horizontal="left" vertical="top" wrapText="1" shrinkToFit="1"/>
    </xf>
    <xf numFmtId="0" fontId="79" fillId="0" borderId="0" xfId="15" applyFont="1" applyAlignment="1">
      <alignment horizontal="left" vertical="top" wrapText="1"/>
    </xf>
    <xf numFmtId="0" fontId="67" fillId="20" borderId="48" xfId="15" applyFont="1" applyFill="1" applyBorder="1">
      <alignment vertical="center"/>
    </xf>
    <xf numFmtId="0" fontId="99" fillId="20" borderId="48" xfId="15" applyFont="1" applyFill="1" applyBorder="1">
      <alignment vertical="center"/>
    </xf>
    <xf numFmtId="0" fontId="16" fillId="0" borderId="0" xfId="3" applyFont="1">
      <alignment vertical="center"/>
    </xf>
    <xf numFmtId="0" fontId="65" fillId="22" borderId="117" xfId="10" applyFill="1" applyBorder="1" applyAlignment="1">
      <alignment horizontal="center" vertical="center"/>
    </xf>
    <xf numFmtId="0" fontId="65" fillId="0" borderId="104" xfId="10" applyBorder="1" applyAlignment="1">
      <alignment horizontal="left" vertical="center" indent="1"/>
    </xf>
    <xf numFmtId="0" fontId="19" fillId="0" borderId="0" xfId="5" applyAlignment="1">
      <alignment horizontal="center" vertical="center"/>
    </xf>
    <xf numFmtId="0" fontId="19" fillId="0" borderId="58" xfId="5" applyBorder="1" applyAlignment="1">
      <alignment vertical="center" shrinkToFit="1"/>
    </xf>
    <xf numFmtId="0" fontId="19" fillId="0" borderId="190" xfId="5" applyBorder="1">
      <alignment vertical="center"/>
    </xf>
    <xf numFmtId="0" fontId="19" fillId="0" borderId="149" xfId="5" applyBorder="1">
      <alignment vertical="center"/>
    </xf>
    <xf numFmtId="186" fontId="19" fillId="0" borderId="58" xfId="6" applyNumberFormat="1" applyFont="1" applyFill="1" applyBorder="1" applyAlignment="1" applyProtection="1">
      <alignment vertical="center"/>
      <protection locked="0"/>
    </xf>
    <xf numFmtId="0" fontId="19" fillId="0" borderId="138" xfId="5" applyBorder="1">
      <alignment vertical="center"/>
    </xf>
    <xf numFmtId="0" fontId="19" fillId="0" borderId="11" xfId="5" applyBorder="1">
      <alignment vertical="center"/>
    </xf>
    <xf numFmtId="184" fontId="19" fillId="0" borderId="180" xfId="6" applyNumberFormat="1" applyFont="1" applyFill="1" applyBorder="1" applyAlignment="1" applyProtection="1">
      <alignment vertical="center"/>
      <protection locked="0"/>
    </xf>
    <xf numFmtId="0" fontId="19" fillId="0" borderId="181" xfId="5" applyBorder="1">
      <alignment vertical="center"/>
    </xf>
    <xf numFmtId="0" fontId="22" fillId="0" borderId="172" xfId="5" applyFont="1" applyBorder="1" applyAlignment="1">
      <alignment vertical="center" wrapText="1"/>
    </xf>
    <xf numFmtId="38" fontId="19" fillId="15" borderId="58" xfId="6" applyFont="1" applyFill="1" applyBorder="1" applyAlignment="1" applyProtection="1">
      <alignment horizontal="center" vertical="center"/>
    </xf>
    <xf numFmtId="38" fontId="19" fillId="15" borderId="48" xfId="6" applyFont="1" applyFill="1" applyBorder="1" applyAlignment="1" applyProtection="1">
      <alignment horizontal="center" vertical="center"/>
    </xf>
    <xf numFmtId="38" fontId="19" fillId="15" borderId="102" xfId="6" applyFont="1" applyFill="1" applyBorder="1" applyAlignment="1" applyProtection="1">
      <alignment horizontal="center" vertical="center"/>
    </xf>
    <xf numFmtId="38" fontId="19" fillId="15" borderId="66" xfId="6" applyFont="1" applyFill="1" applyBorder="1" applyAlignment="1" applyProtection="1">
      <alignment horizontal="center" vertical="center"/>
    </xf>
    <xf numFmtId="0" fontId="19" fillId="15" borderId="58" xfId="5" applyFill="1" applyBorder="1" applyAlignment="1">
      <alignment vertical="center" shrinkToFit="1"/>
    </xf>
    <xf numFmtId="0" fontId="19" fillId="15" borderId="102" xfId="5" applyFill="1" applyBorder="1" applyAlignment="1">
      <alignment vertical="center" shrinkToFit="1"/>
    </xf>
    <xf numFmtId="0" fontId="19" fillId="15" borderId="66" xfId="5" applyFill="1" applyBorder="1" applyAlignment="1">
      <alignment vertical="center" shrinkToFit="1"/>
    </xf>
    <xf numFmtId="38" fontId="19" fillId="15" borderId="110" xfId="6" applyFont="1" applyFill="1" applyBorder="1" applyAlignment="1" applyProtection="1">
      <alignment horizontal="center" vertical="center"/>
    </xf>
    <xf numFmtId="0" fontId="19" fillId="15" borderId="48" xfId="5" applyFill="1" applyBorder="1" applyAlignment="1">
      <alignment vertical="center" shrinkToFit="1"/>
    </xf>
    <xf numFmtId="0" fontId="28" fillId="0" borderId="172" xfId="5" applyFont="1" applyBorder="1">
      <alignment vertical="center"/>
    </xf>
    <xf numFmtId="0" fontId="103" fillId="0" borderId="4" xfId="5" applyFont="1" applyBorder="1" applyAlignment="1">
      <alignment horizontal="center" vertical="center"/>
    </xf>
    <xf numFmtId="0" fontId="25" fillId="0" borderId="4" xfId="5" quotePrefix="1" applyFont="1" applyBorder="1" applyAlignment="1">
      <alignment horizontal="center" vertical="center"/>
    </xf>
    <xf numFmtId="0" fontId="19" fillId="0" borderId="22" xfId="6" applyNumberFormat="1" applyFont="1" applyFill="1" applyBorder="1" applyProtection="1">
      <alignment vertical="center"/>
    </xf>
    <xf numFmtId="0" fontId="19" fillId="0" borderId="22" xfId="5" applyBorder="1" applyAlignment="1" applyProtection="1">
      <alignment vertical="center" shrinkToFit="1"/>
      <protection hidden="1"/>
    </xf>
    <xf numFmtId="0" fontId="19" fillId="0" borderId="0" xfId="5" applyAlignment="1">
      <alignment horizontal="center" vertical="center" wrapText="1"/>
    </xf>
    <xf numFmtId="0" fontId="19" fillId="4" borderId="108" xfId="6" applyNumberFormat="1" applyFont="1" applyFill="1" applyBorder="1" applyProtection="1">
      <alignment vertical="center"/>
      <protection hidden="1"/>
    </xf>
    <xf numFmtId="0" fontId="19" fillId="4" borderId="112" xfId="6" applyNumberFormat="1" applyFont="1" applyFill="1" applyBorder="1" applyProtection="1">
      <alignment vertical="center"/>
      <protection hidden="1"/>
    </xf>
    <xf numFmtId="40" fontId="19" fillId="3" borderId="1" xfId="6" applyNumberFormat="1" applyFont="1" applyFill="1" applyBorder="1" applyAlignment="1" applyProtection="1">
      <alignment vertical="center" shrinkToFit="1"/>
      <protection locked="0"/>
    </xf>
    <xf numFmtId="0" fontId="19" fillId="4" borderId="49" xfId="6" applyNumberFormat="1" applyFont="1" applyFill="1" applyBorder="1" applyProtection="1">
      <alignment vertical="center"/>
      <protection hidden="1"/>
    </xf>
    <xf numFmtId="40" fontId="19" fillId="3" borderId="48" xfId="6" applyNumberFormat="1" applyFont="1" applyFill="1" applyBorder="1" applyAlignment="1" applyProtection="1">
      <alignment vertical="center" shrinkToFit="1"/>
      <protection locked="0"/>
    </xf>
    <xf numFmtId="38" fontId="13" fillId="0" borderId="0" xfId="2" applyFont="1" applyAlignment="1">
      <alignment horizontal="center" vertical="center"/>
    </xf>
    <xf numFmtId="0" fontId="2" fillId="0" borderId="0" xfId="9" applyFont="1">
      <alignment vertical="center"/>
    </xf>
    <xf numFmtId="0" fontId="86" fillId="0" borderId="48" xfId="14" applyFill="1" applyBorder="1" applyAlignment="1">
      <alignment horizontal="left" indent="1"/>
    </xf>
    <xf numFmtId="38" fontId="13" fillId="0" borderId="48" xfId="2" applyFont="1" applyFill="1" applyBorder="1" applyProtection="1">
      <alignment vertical="center"/>
      <protection locked="0"/>
    </xf>
    <xf numFmtId="0" fontId="13" fillId="0" borderId="58" xfId="3" applyFont="1" applyBorder="1">
      <alignment vertical="center"/>
    </xf>
    <xf numFmtId="183" fontId="19" fillId="0" borderId="179" xfId="6" applyNumberFormat="1" applyFont="1" applyFill="1" applyBorder="1" applyAlignment="1" applyProtection="1">
      <alignment vertical="center"/>
      <protection locked="0"/>
    </xf>
    <xf numFmtId="185" fontId="19" fillId="0" borderId="121" xfId="6" applyNumberFormat="1" applyFont="1" applyFill="1" applyBorder="1" applyAlignment="1" applyProtection="1">
      <alignment vertical="center"/>
      <protection locked="0"/>
    </xf>
    <xf numFmtId="185" fontId="19" fillId="0" borderId="49" xfId="6" applyNumberFormat="1" applyFont="1" applyFill="1" applyBorder="1" applyAlignment="1" applyProtection="1">
      <alignment vertical="center"/>
      <protection locked="0"/>
    </xf>
    <xf numFmtId="185" fontId="19" fillId="0" borderId="108" xfId="6" applyNumberFormat="1" applyFont="1" applyFill="1" applyBorder="1" applyAlignment="1" applyProtection="1">
      <alignment vertical="center"/>
      <protection locked="0"/>
    </xf>
    <xf numFmtId="185" fontId="19" fillId="0" borderId="112" xfId="6" applyNumberFormat="1" applyFont="1" applyFill="1" applyBorder="1" applyAlignment="1" applyProtection="1">
      <alignment vertical="center"/>
      <protection locked="0"/>
    </xf>
    <xf numFmtId="0" fontId="13" fillId="0" borderId="5" xfId="3" applyFont="1" applyBorder="1" applyProtection="1">
      <alignment vertical="center"/>
      <protection locked="0"/>
    </xf>
    <xf numFmtId="0" fontId="13" fillId="0" borderId="31" xfId="3" applyFont="1" applyBorder="1" applyProtection="1">
      <alignment vertical="center"/>
      <protection locked="0"/>
    </xf>
    <xf numFmtId="0" fontId="1" fillId="0" borderId="0" xfId="9" applyFont="1">
      <alignment vertical="center"/>
    </xf>
    <xf numFmtId="185" fontId="19" fillId="0" borderId="63" xfId="6" applyNumberFormat="1" applyFont="1" applyFill="1" applyBorder="1" applyAlignment="1" applyProtection="1">
      <alignment vertical="center"/>
      <protection locked="0"/>
    </xf>
    <xf numFmtId="184" fontId="19" fillId="0" borderId="108" xfId="6" applyNumberFormat="1" applyFont="1" applyFill="1" applyBorder="1" applyAlignment="1" applyProtection="1">
      <alignment vertical="center"/>
      <protection locked="0"/>
    </xf>
    <xf numFmtId="40" fontId="19" fillId="19" borderId="48" xfId="6" applyNumberFormat="1" applyFont="1" applyFill="1" applyBorder="1" applyAlignment="1" applyProtection="1">
      <alignment vertical="center" shrinkToFit="1"/>
      <protection locked="0"/>
    </xf>
    <xf numFmtId="178" fontId="13" fillId="0" borderId="2" xfId="3" applyNumberFormat="1" applyFont="1" applyBorder="1" applyProtection="1">
      <alignment vertical="center"/>
      <protection locked="0"/>
    </xf>
    <xf numFmtId="178" fontId="13" fillId="0" borderId="1" xfId="3" applyNumberFormat="1" applyFont="1" applyBorder="1" applyProtection="1">
      <alignment vertical="center"/>
      <protection locked="0"/>
    </xf>
    <xf numFmtId="0" fontId="67" fillId="20" borderId="48" xfId="15" applyFont="1" applyFill="1" applyBorder="1" applyAlignment="1">
      <alignment horizontal="left" vertical="center" wrapText="1"/>
    </xf>
    <xf numFmtId="0" fontId="104" fillId="0" borderId="0" xfId="3" applyFont="1">
      <alignment vertical="center"/>
    </xf>
    <xf numFmtId="0" fontId="67" fillId="0" borderId="48" xfId="15" applyFont="1" applyBorder="1" applyAlignment="1">
      <alignment horizontal="center" vertical="center"/>
    </xf>
    <xf numFmtId="0" fontId="65" fillId="3" borderId="48" xfId="10" applyFill="1" applyBorder="1" applyAlignment="1">
      <alignment horizontal="center" vertical="center"/>
    </xf>
    <xf numFmtId="0" fontId="65" fillId="17" borderId="57" xfId="10" applyFill="1" applyBorder="1" applyAlignment="1">
      <alignment horizontal="center" vertical="center"/>
    </xf>
    <xf numFmtId="0" fontId="65" fillId="17" borderId="117" xfId="10" applyFill="1" applyBorder="1" applyAlignment="1">
      <alignment horizontal="center" vertical="center"/>
    </xf>
    <xf numFmtId="0" fontId="65" fillId="18" borderId="57" xfId="10" applyFill="1" applyBorder="1" applyAlignment="1">
      <alignment horizontal="center" vertical="center"/>
    </xf>
    <xf numFmtId="0" fontId="65" fillId="18" borderId="117" xfId="10" applyFill="1" applyBorder="1" applyAlignment="1">
      <alignment horizontal="center" vertical="center"/>
    </xf>
    <xf numFmtId="0" fontId="65" fillId="18" borderId="58" xfId="10" applyFill="1" applyBorder="1" applyAlignment="1">
      <alignment horizontal="center" vertical="center"/>
    </xf>
    <xf numFmtId="0" fontId="65" fillId="0" borderId="57" xfId="10" applyBorder="1" applyAlignment="1">
      <alignment horizontal="left" vertical="center" indent="1"/>
    </xf>
    <xf numFmtId="0" fontId="65" fillId="0" borderId="58" xfId="10" applyBorder="1" applyAlignment="1">
      <alignment horizontal="left" vertical="center" indent="1"/>
    </xf>
    <xf numFmtId="0" fontId="65" fillId="0" borderId="117" xfId="10" applyBorder="1" applyAlignment="1">
      <alignment horizontal="left" vertical="center" indent="1"/>
    </xf>
    <xf numFmtId="187" fontId="13" fillId="7" borderId="0" xfId="3" applyNumberFormat="1" applyFont="1" applyFill="1" applyAlignment="1" applyProtection="1">
      <alignment horizontal="distributed" vertical="center" indent="1"/>
      <protection locked="0"/>
    </xf>
    <xf numFmtId="0" fontId="13" fillId="0" borderId="0" xfId="3" applyFont="1" applyAlignment="1">
      <alignment horizontal="center" vertical="center" wrapText="1"/>
    </xf>
    <xf numFmtId="0" fontId="13" fillId="0" borderId="0" xfId="3" applyFont="1" applyAlignment="1">
      <alignment horizontal="center" vertical="center"/>
    </xf>
    <xf numFmtId="0" fontId="13" fillId="0" borderId="0" xfId="3" applyFont="1" applyAlignment="1">
      <alignment horizontal="justify" vertical="center" wrapText="1"/>
    </xf>
    <xf numFmtId="0" fontId="13" fillId="7" borderId="0" xfId="3" applyFont="1" applyFill="1" applyAlignment="1" applyProtection="1">
      <alignment shrinkToFit="1"/>
      <protection locked="0"/>
    </xf>
    <xf numFmtId="0" fontId="13" fillId="7" borderId="0" xfId="3" applyFont="1" applyFill="1" applyProtection="1">
      <alignment vertical="center"/>
      <protection locked="0"/>
    </xf>
    <xf numFmtId="14" fontId="13" fillId="7" borderId="0" xfId="3" applyNumberFormat="1" applyFont="1" applyFill="1" applyAlignment="1" applyProtection="1">
      <alignment wrapText="1"/>
      <protection locked="0"/>
    </xf>
    <xf numFmtId="0" fontId="13" fillId="7" borderId="0" xfId="3" applyFont="1" applyFill="1" applyAlignment="1" applyProtection="1">
      <alignment wrapText="1"/>
      <protection locked="0"/>
    </xf>
    <xf numFmtId="0" fontId="13" fillId="0" borderId="0" xfId="3" applyFont="1">
      <alignment vertical="center"/>
    </xf>
    <xf numFmtId="0" fontId="13" fillId="0" borderId="0" xfId="3" applyFont="1" applyAlignment="1">
      <alignment horizontal="left" vertical="center" wrapText="1"/>
    </xf>
    <xf numFmtId="0" fontId="49" fillId="0" borderId="0" xfId="3" applyFont="1" applyAlignment="1">
      <alignment horizontal="left" vertical="center" wrapText="1"/>
    </xf>
    <xf numFmtId="38" fontId="94" fillId="7" borderId="0" xfId="2" applyFont="1" applyFill="1" applyBorder="1" applyAlignment="1" applyProtection="1">
      <alignment horizontal="center" vertical="center"/>
    </xf>
    <xf numFmtId="38" fontId="94" fillId="7" borderId="6" xfId="2" applyFont="1" applyFill="1" applyBorder="1" applyAlignment="1" applyProtection="1">
      <alignment horizontal="center" vertical="center"/>
    </xf>
    <xf numFmtId="0" fontId="15" fillId="0" borderId="0" xfId="3" applyFont="1" applyAlignment="1">
      <alignment horizontal="left" vertical="center" wrapText="1"/>
    </xf>
    <xf numFmtId="0" fontId="15" fillId="0" borderId="0" xfId="3" applyFont="1" applyAlignment="1">
      <alignment horizontal="center" vertical="center" wrapText="1"/>
    </xf>
    <xf numFmtId="0" fontId="15" fillId="0" borderId="0" xfId="3" applyFont="1" applyAlignment="1">
      <alignment vertical="center" wrapText="1"/>
    </xf>
    <xf numFmtId="0" fontId="15" fillId="0" borderId="0" xfId="3" applyFont="1">
      <alignment vertical="center"/>
    </xf>
    <xf numFmtId="0" fontId="13" fillId="0" borderId="0" xfId="3" quotePrefix="1" applyFont="1">
      <alignment vertical="center"/>
    </xf>
    <xf numFmtId="0" fontId="13" fillId="0" borderId="10" xfId="3" applyFont="1" applyBorder="1" applyAlignment="1">
      <alignment horizontal="center" vertical="center"/>
    </xf>
    <xf numFmtId="0" fontId="13" fillId="0" borderId="2" xfId="3" applyFont="1" applyBorder="1" applyAlignment="1">
      <alignment horizontal="center" vertical="center"/>
    </xf>
    <xf numFmtId="0" fontId="13" fillId="0" borderId="3" xfId="3" applyFont="1" applyBorder="1" applyAlignment="1">
      <alignment horizontal="center" vertical="center"/>
    </xf>
    <xf numFmtId="0" fontId="13" fillId="7" borderId="1" xfId="3" applyFont="1" applyFill="1" applyBorder="1" applyAlignment="1" applyProtection="1">
      <alignment horizontal="left" vertical="center" indent="1"/>
      <protection locked="0"/>
    </xf>
    <xf numFmtId="0" fontId="13" fillId="7" borderId="2" xfId="3" applyFont="1" applyFill="1" applyBorder="1" applyAlignment="1" applyProtection="1">
      <alignment horizontal="left" vertical="center" indent="1"/>
      <protection locked="0"/>
    </xf>
    <xf numFmtId="0" fontId="13" fillId="7" borderId="11" xfId="3" applyFont="1" applyFill="1" applyBorder="1" applyAlignment="1" applyProtection="1">
      <alignment horizontal="left" vertical="center" indent="1"/>
      <protection locked="0"/>
    </xf>
    <xf numFmtId="0" fontId="16" fillId="0" borderId="10" xfId="3" applyFont="1" applyBorder="1" applyAlignment="1">
      <alignment horizontal="center" vertical="center"/>
    </xf>
    <xf numFmtId="0" fontId="16" fillId="0" borderId="2" xfId="3" applyFont="1" applyBorder="1" applyAlignment="1">
      <alignment horizontal="center" vertical="center"/>
    </xf>
    <xf numFmtId="0" fontId="16" fillId="0" borderId="3" xfId="3" applyFont="1" applyBorder="1" applyAlignment="1">
      <alignment horizontal="center" vertical="center"/>
    </xf>
    <xf numFmtId="0" fontId="13" fillId="7" borderId="3" xfId="3" applyFont="1" applyFill="1" applyBorder="1" applyAlignment="1" applyProtection="1">
      <alignment horizontal="left" vertical="center" indent="1"/>
      <protection locked="0"/>
    </xf>
    <xf numFmtId="0" fontId="16" fillId="0" borderId="48" xfId="3" applyFont="1" applyBorder="1" applyAlignment="1">
      <alignment horizontal="center" vertical="center"/>
    </xf>
    <xf numFmtId="0" fontId="13" fillId="7" borderId="1" xfId="3" applyFont="1" applyFill="1" applyBorder="1" applyAlignment="1" applyProtection="1">
      <alignment horizontal="left" vertical="center" wrapText="1" indent="1"/>
      <protection locked="0"/>
    </xf>
    <xf numFmtId="0" fontId="13" fillId="7" borderId="2" xfId="3" applyFont="1" applyFill="1" applyBorder="1" applyAlignment="1" applyProtection="1">
      <alignment horizontal="left" vertical="center" wrapText="1" indent="1"/>
      <protection locked="0"/>
    </xf>
    <xf numFmtId="0" fontId="13" fillId="7" borderId="11" xfId="3" applyFont="1" applyFill="1" applyBorder="1" applyAlignment="1" applyProtection="1">
      <alignment horizontal="left" vertical="center" wrapText="1" indent="1"/>
      <protection locked="0"/>
    </xf>
    <xf numFmtId="0" fontId="14" fillId="0" borderId="0" xfId="3" applyFont="1" applyAlignment="1">
      <alignment horizontal="center" vertical="center"/>
    </xf>
    <xf numFmtId="0" fontId="13" fillId="0" borderId="7"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9" xfId="3" applyFont="1" applyBorder="1" applyAlignment="1">
      <alignment horizontal="center" vertical="center" wrapText="1"/>
    </xf>
    <xf numFmtId="0" fontId="13" fillId="3" borderId="14" xfId="3" applyFont="1" applyFill="1" applyBorder="1" applyAlignment="1">
      <alignment horizontal="center" vertical="center"/>
    </xf>
    <xf numFmtId="0" fontId="13" fillId="3" borderId="8"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 xfId="3" applyFont="1" applyFill="1" applyBorder="1" applyAlignment="1">
      <alignment vertical="top"/>
    </xf>
    <xf numFmtId="0" fontId="13" fillId="3" borderId="2" xfId="3" applyFont="1" applyFill="1" applyBorder="1" applyAlignment="1">
      <alignment vertical="center" wrapText="1"/>
    </xf>
    <xf numFmtId="0" fontId="13" fillId="3" borderId="11" xfId="3" applyFont="1" applyFill="1" applyBorder="1" applyAlignment="1">
      <alignment vertical="center" wrapText="1"/>
    </xf>
    <xf numFmtId="0" fontId="13" fillId="3" borderId="1" xfId="3" applyFont="1" applyFill="1" applyBorder="1" applyAlignment="1">
      <alignment horizontal="left" vertical="center"/>
    </xf>
    <xf numFmtId="0" fontId="13" fillId="3" borderId="2" xfId="3" applyFont="1" applyFill="1" applyBorder="1" applyAlignment="1">
      <alignment horizontal="left" vertical="center"/>
    </xf>
    <xf numFmtId="0" fontId="13" fillId="0" borderId="1" xfId="3" applyFont="1" applyBorder="1" applyAlignment="1">
      <alignment horizontal="center" vertical="center"/>
    </xf>
    <xf numFmtId="177" fontId="13" fillId="7" borderId="1" xfId="2" applyNumberFormat="1" applyFont="1" applyFill="1" applyBorder="1" applyAlignment="1" applyProtection="1">
      <alignment horizontal="center" vertical="center"/>
      <protection locked="0"/>
    </xf>
    <xf numFmtId="177" fontId="13" fillId="7" borderId="2" xfId="2" applyNumberFormat="1" applyFont="1" applyFill="1" applyBorder="1" applyAlignment="1" applyProtection="1">
      <alignment horizontal="center" vertical="center"/>
      <protection locked="0"/>
    </xf>
    <xf numFmtId="0" fontId="13" fillId="0" borderId="2" xfId="3" applyFont="1" applyBorder="1" applyAlignment="1">
      <alignment horizontal="right" vertical="center"/>
    </xf>
    <xf numFmtId="0" fontId="13" fillId="0" borderId="3" xfId="3" applyFont="1" applyBorder="1" applyAlignment="1">
      <alignment horizontal="right" vertical="center"/>
    </xf>
    <xf numFmtId="0" fontId="13" fillId="7" borderId="1" xfId="3" applyFont="1" applyFill="1" applyBorder="1" applyAlignment="1" applyProtection="1">
      <alignment horizontal="center" vertical="center"/>
      <protection locked="0"/>
    </xf>
    <xf numFmtId="0" fontId="13" fillId="7" borderId="2" xfId="3" applyFont="1" applyFill="1" applyBorder="1" applyAlignment="1" applyProtection="1">
      <alignment horizontal="center" vertical="center"/>
      <protection locked="0"/>
    </xf>
    <xf numFmtId="0" fontId="15" fillId="0" borderId="1"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0" fontId="0" fillId="0" borderId="33" xfId="0" applyBorder="1" applyAlignment="1"/>
    <xf numFmtId="0" fontId="13" fillId="0" borderId="7" xfId="3" applyFont="1" applyBorder="1" applyAlignment="1">
      <alignment horizontal="center" vertical="center"/>
    </xf>
    <xf numFmtId="0" fontId="13" fillId="0" borderId="8" xfId="3" applyFont="1" applyBorder="1" applyAlignment="1">
      <alignment horizontal="center" vertical="center"/>
    </xf>
    <xf numFmtId="0" fontId="13" fillId="0" borderId="9" xfId="3" applyFont="1" applyBorder="1" applyAlignment="1">
      <alignment horizontal="center" vertical="center"/>
    </xf>
    <xf numFmtId="187" fontId="13" fillId="0" borderId="14" xfId="3" applyNumberFormat="1" applyFont="1" applyBorder="1" applyAlignment="1" applyProtection="1">
      <alignment horizontal="center" vertical="center"/>
      <protection locked="0"/>
    </xf>
    <xf numFmtId="187" fontId="13" fillId="0" borderId="8" xfId="3" applyNumberFormat="1" applyFont="1" applyBorder="1" applyAlignment="1" applyProtection="1">
      <alignment horizontal="center" vertical="center"/>
      <protection locked="0"/>
    </xf>
    <xf numFmtId="187" fontId="13" fillId="0" borderId="9" xfId="3" applyNumberFormat="1" applyFont="1" applyBorder="1" applyAlignment="1" applyProtection="1">
      <alignment horizontal="center" vertical="center"/>
      <protection locked="0"/>
    </xf>
    <xf numFmtId="180" fontId="13" fillId="19" borderId="1" xfId="3" applyNumberFormat="1" applyFont="1" applyFill="1" applyBorder="1" applyAlignment="1" applyProtection="1">
      <alignment horizontal="right" vertical="center"/>
      <protection locked="0"/>
    </xf>
    <xf numFmtId="180" fontId="13" fillId="19" borderId="2" xfId="3" applyNumberFormat="1" applyFont="1" applyFill="1" applyBorder="1" applyAlignment="1" applyProtection="1">
      <alignment horizontal="right" vertical="center"/>
      <protection locked="0"/>
    </xf>
    <xf numFmtId="180" fontId="13" fillId="19" borderId="3" xfId="3" applyNumberFormat="1" applyFont="1" applyFill="1" applyBorder="1" applyAlignment="1" applyProtection="1">
      <alignment horizontal="right" vertical="center"/>
      <protection locked="0"/>
    </xf>
    <xf numFmtId="0" fontId="13" fillId="0" borderId="0" xfId="3" applyFont="1" applyAlignment="1">
      <alignment horizontal="left" vertical="center"/>
    </xf>
    <xf numFmtId="0" fontId="13" fillId="19" borderId="1" xfId="3" applyFont="1" applyFill="1" applyBorder="1" applyAlignment="1" applyProtection="1">
      <alignment horizontal="center" vertical="center"/>
      <protection locked="0"/>
    </xf>
    <xf numFmtId="0" fontId="13" fillId="19" borderId="2" xfId="3" applyFont="1" applyFill="1" applyBorder="1" applyAlignment="1" applyProtection="1">
      <alignment horizontal="center" vertical="center"/>
      <protection locked="0"/>
    </xf>
    <xf numFmtId="0" fontId="13" fillId="19" borderId="11" xfId="3" applyFont="1" applyFill="1" applyBorder="1" applyAlignment="1" applyProtection="1">
      <alignment horizontal="center" vertical="center"/>
      <protection locked="0"/>
    </xf>
    <xf numFmtId="0" fontId="13" fillId="18" borderId="1" xfId="3" applyFont="1" applyFill="1" applyBorder="1" applyAlignment="1">
      <alignment horizontal="center" vertical="center"/>
    </xf>
    <xf numFmtId="0" fontId="13" fillId="18" borderId="2" xfId="3" applyFont="1" applyFill="1" applyBorder="1" applyAlignment="1">
      <alignment horizontal="center" vertical="center"/>
    </xf>
    <xf numFmtId="0" fontId="13" fillId="18" borderId="3" xfId="3" applyFont="1" applyFill="1" applyBorder="1" applyAlignment="1">
      <alignment horizontal="center" vertical="center"/>
    </xf>
    <xf numFmtId="0" fontId="13" fillId="18" borderId="1" xfId="3" applyFont="1" applyFill="1" applyBorder="1" applyAlignment="1">
      <alignment horizontal="center" vertical="center" wrapText="1" shrinkToFit="1"/>
    </xf>
    <xf numFmtId="0" fontId="13" fillId="18" borderId="2" xfId="3" applyFont="1" applyFill="1" applyBorder="1" applyAlignment="1">
      <alignment horizontal="center" vertical="center" shrinkToFit="1"/>
    </xf>
    <xf numFmtId="0" fontId="13" fillId="18" borderId="3" xfId="3" applyFont="1" applyFill="1" applyBorder="1" applyAlignment="1">
      <alignment horizontal="center" vertical="center" shrinkToFit="1"/>
    </xf>
    <xf numFmtId="187" fontId="13" fillId="0" borderId="15" xfId="3" applyNumberFormat="1" applyFont="1" applyBorder="1" applyAlignment="1" applyProtection="1">
      <alignment horizontal="center" vertical="center"/>
      <protection locked="0"/>
    </xf>
    <xf numFmtId="0" fontId="13" fillId="0" borderId="14" xfId="3" applyFont="1" applyBorder="1" applyAlignment="1">
      <alignment horizontal="distributed" vertical="center" indent="1"/>
    </xf>
    <xf numFmtId="0" fontId="13" fillId="0" borderId="8" xfId="3" applyFont="1" applyBorder="1" applyAlignment="1">
      <alignment horizontal="distributed" vertical="center" indent="1"/>
    </xf>
    <xf numFmtId="0" fontId="13" fillId="0" borderId="9" xfId="3" applyFont="1" applyBorder="1" applyAlignment="1">
      <alignment horizontal="distributed" vertical="center" indent="1"/>
    </xf>
    <xf numFmtId="0" fontId="13" fillId="0" borderId="48" xfId="3" applyFont="1" applyBorder="1" applyAlignment="1">
      <alignment horizontal="center" vertical="center"/>
    </xf>
    <xf numFmtId="0" fontId="86" fillId="7" borderId="1" xfId="14" applyFill="1" applyBorder="1" applyAlignment="1" applyProtection="1">
      <alignment horizontal="left" vertical="center" indent="1"/>
      <protection locked="0"/>
    </xf>
    <xf numFmtId="0" fontId="13" fillId="0" borderId="12"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18" xfId="3" applyFont="1" applyBorder="1" applyAlignment="1">
      <alignment horizontal="center" vertical="center" wrapText="1"/>
    </xf>
    <xf numFmtId="0" fontId="13" fillId="7" borderId="13" xfId="3" applyFont="1" applyFill="1" applyBorder="1" applyAlignment="1" applyProtection="1">
      <alignment horizontal="center" vertical="center"/>
      <protection locked="0"/>
    </xf>
    <xf numFmtId="0" fontId="13" fillId="7" borderId="13" xfId="3" applyFont="1" applyFill="1" applyBorder="1" applyAlignment="1">
      <alignment horizontal="left" vertical="center" wrapText="1"/>
    </xf>
    <xf numFmtId="0" fontId="13" fillId="7" borderId="20" xfId="3" applyFont="1" applyFill="1" applyBorder="1" applyAlignment="1">
      <alignment horizontal="left" vertical="center" wrapText="1"/>
    </xf>
    <xf numFmtId="0" fontId="13" fillId="18" borderId="1" xfId="3" applyFont="1" applyFill="1" applyBorder="1" applyAlignment="1">
      <alignment horizontal="center" vertical="center" shrinkToFit="1"/>
    </xf>
    <xf numFmtId="0" fontId="13" fillId="0" borderId="41" xfId="3" applyFont="1" applyBorder="1" applyAlignment="1">
      <alignment horizontal="distributed" vertical="distributed"/>
    </xf>
    <xf numFmtId="0" fontId="13" fillId="7" borderId="62" xfId="3" applyFont="1" applyFill="1" applyBorder="1" applyAlignment="1" applyProtection="1">
      <alignment horizontal="left" vertical="distributed" indent="1"/>
      <protection locked="0"/>
    </xf>
    <xf numFmtId="0" fontId="13" fillId="7" borderId="41" xfId="3" applyFont="1" applyFill="1" applyBorder="1" applyAlignment="1" applyProtection="1">
      <alignment horizontal="left" vertical="distributed" indent="1"/>
      <protection locked="0"/>
    </xf>
    <xf numFmtId="0" fontId="13" fillId="7" borderId="40" xfId="3" applyFont="1" applyFill="1" applyBorder="1" applyAlignment="1" applyProtection="1">
      <alignment horizontal="left" vertical="distributed" indent="1"/>
      <protection locked="0"/>
    </xf>
    <xf numFmtId="0" fontId="13" fillId="0" borderId="2" xfId="3" applyFont="1" applyBorder="1" applyAlignment="1">
      <alignment horizontal="distributed" vertical="distributed"/>
    </xf>
    <xf numFmtId="0" fontId="13" fillId="0" borderId="2" xfId="3" applyFont="1" applyBorder="1" applyAlignment="1">
      <alignment vertical="distributed"/>
    </xf>
    <xf numFmtId="0" fontId="0" fillId="0" borderId="2" xfId="0" applyBorder="1" applyAlignment="1">
      <alignment vertical="distributed"/>
    </xf>
    <xf numFmtId="0" fontId="13" fillId="7" borderId="1" xfId="3" applyFont="1" applyFill="1" applyBorder="1" applyAlignment="1" applyProtection="1">
      <alignment horizontal="left" vertical="distributed" indent="1"/>
      <protection locked="0"/>
    </xf>
    <xf numFmtId="0" fontId="13" fillId="7" borderId="2" xfId="3" applyFont="1" applyFill="1" applyBorder="1" applyAlignment="1" applyProtection="1">
      <alignment horizontal="left" vertical="distributed" indent="1"/>
      <protection locked="0"/>
    </xf>
    <xf numFmtId="0" fontId="13" fillId="7" borderId="11" xfId="3" applyFont="1" applyFill="1" applyBorder="1" applyAlignment="1" applyProtection="1">
      <alignment horizontal="left" vertical="distributed" indent="1"/>
      <protection locked="0"/>
    </xf>
    <xf numFmtId="0" fontId="13" fillId="0" borderId="37" xfId="3" applyFont="1" applyBorder="1" applyAlignment="1">
      <alignment horizontal="distributed" vertical="distributed"/>
    </xf>
    <xf numFmtId="0" fontId="15" fillId="7" borderId="38" xfId="3" applyFont="1" applyFill="1" applyBorder="1" applyAlignment="1" applyProtection="1">
      <alignment horizontal="left" vertical="distributed" indent="1"/>
      <protection locked="0"/>
    </xf>
    <xf numFmtId="0" fontId="15" fillId="7" borderId="37" xfId="3" applyFont="1" applyFill="1" applyBorder="1" applyAlignment="1" applyProtection="1">
      <alignment horizontal="left" vertical="distributed" indent="1"/>
      <protection locked="0"/>
    </xf>
    <xf numFmtId="0" fontId="15" fillId="7" borderId="39" xfId="3" applyFont="1" applyFill="1" applyBorder="1" applyAlignment="1" applyProtection="1">
      <alignment horizontal="left" vertical="distributed" indent="1"/>
      <protection locked="0"/>
    </xf>
    <xf numFmtId="0" fontId="13" fillId="0" borderId="8" xfId="3" applyFont="1" applyBorder="1" applyAlignment="1">
      <alignment horizontal="distributed" vertical="distributed"/>
    </xf>
    <xf numFmtId="0" fontId="13" fillId="7" borderId="14" xfId="3" applyFont="1" applyFill="1" applyBorder="1" applyAlignment="1" applyProtection="1">
      <alignment horizontal="center" vertical="distributed"/>
      <protection locked="0"/>
    </xf>
    <xf numFmtId="0" fontId="13" fillId="7" borderId="8" xfId="3" applyFont="1" applyFill="1" applyBorder="1" applyAlignment="1" applyProtection="1">
      <alignment horizontal="center" vertical="distributed"/>
      <protection locked="0"/>
    </xf>
    <xf numFmtId="0" fontId="16" fillId="0" borderId="33" xfId="3" applyFont="1" applyBorder="1" applyAlignment="1" applyProtection="1">
      <alignment horizontal="center" vertical="distributed"/>
      <protection locked="0"/>
    </xf>
    <xf numFmtId="0" fontId="13" fillId="7" borderId="1" xfId="3" applyFont="1" applyFill="1" applyBorder="1" applyAlignment="1" applyProtection="1">
      <alignment horizontal="center" vertical="distributed"/>
      <protection locked="0"/>
    </xf>
    <xf numFmtId="0" fontId="13" fillId="7" borderId="2" xfId="3" applyFont="1" applyFill="1" applyBorder="1" applyAlignment="1" applyProtection="1">
      <alignment horizontal="center" vertical="distributed"/>
      <protection locked="0"/>
    </xf>
    <xf numFmtId="0" fontId="16" fillId="0" borderId="2" xfId="3" applyFont="1" applyBorder="1" applyAlignment="1" applyProtection="1">
      <alignment horizontal="center" vertical="distributed"/>
      <protection locked="0"/>
    </xf>
    <xf numFmtId="0" fontId="13" fillId="7" borderId="2" xfId="3" quotePrefix="1" applyFont="1" applyFill="1" applyBorder="1" applyAlignment="1" applyProtection="1">
      <alignment horizontal="center" vertical="distributed"/>
      <protection locked="0"/>
    </xf>
    <xf numFmtId="0" fontId="0" fillId="0" borderId="0" xfId="0" applyAlignment="1"/>
    <xf numFmtId="0" fontId="13" fillId="0" borderId="1" xfId="3" applyFont="1" applyBorder="1" applyAlignment="1">
      <alignment horizontal="distributed" vertical="center" indent="1"/>
    </xf>
    <xf numFmtId="0" fontId="13" fillId="0" borderId="2" xfId="3" applyFont="1" applyBorder="1" applyAlignment="1">
      <alignment horizontal="distributed" vertical="center" indent="1"/>
    </xf>
    <xf numFmtId="0" fontId="13" fillId="0" borderId="3" xfId="3" applyFont="1" applyBorder="1" applyAlignment="1">
      <alignment horizontal="distributed" vertical="center" indent="1"/>
    </xf>
    <xf numFmtId="0" fontId="13" fillId="0" borderId="19" xfId="3" applyFont="1" applyBorder="1" applyAlignment="1">
      <alignment horizontal="center" vertical="center" wrapText="1" shrinkToFit="1"/>
    </xf>
    <xf numFmtId="0" fontId="13" fillId="0" borderId="13" xfId="3" applyFont="1" applyBorder="1" applyAlignment="1">
      <alignment horizontal="center" vertical="center" shrinkToFit="1"/>
    </xf>
    <xf numFmtId="0" fontId="13" fillId="0" borderId="18" xfId="3" applyFont="1" applyBorder="1" applyAlignment="1">
      <alignment horizontal="center" vertical="center" shrinkToFit="1"/>
    </xf>
    <xf numFmtId="0" fontId="13" fillId="7" borderId="19" xfId="3" applyFont="1" applyFill="1" applyBorder="1" applyAlignment="1" applyProtection="1">
      <alignment horizontal="left" vertical="center" indent="1"/>
      <protection locked="0"/>
    </xf>
    <xf numFmtId="0" fontId="13" fillId="7" borderId="13" xfId="3" applyFont="1" applyFill="1" applyBorder="1" applyAlignment="1" applyProtection="1">
      <alignment horizontal="left" vertical="center" indent="1"/>
      <protection locked="0"/>
    </xf>
    <xf numFmtId="0" fontId="13" fillId="7" borderId="20" xfId="3" applyFont="1" applyFill="1" applyBorder="1" applyAlignment="1" applyProtection="1">
      <alignment horizontal="left" vertical="center" indent="1"/>
      <protection locked="0"/>
    </xf>
    <xf numFmtId="0" fontId="13" fillId="0" borderId="22" xfId="3" applyFont="1" applyBorder="1" applyAlignment="1">
      <alignment horizontal="center" vertical="center" wrapText="1"/>
    </xf>
    <xf numFmtId="0" fontId="13" fillId="0" borderId="26" xfId="3" applyFont="1" applyBorder="1" applyAlignment="1">
      <alignment horizontal="center" vertical="center"/>
    </xf>
    <xf numFmtId="0" fontId="13" fillId="0" borderId="22" xfId="3" applyFont="1" applyBorder="1" applyAlignment="1">
      <alignment horizontal="center" vertical="center"/>
    </xf>
    <xf numFmtId="0" fontId="13" fillId="0" borderId="23"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5" xfId="3" applyFont="1" applyBorder="1" applyAlignment="1">
      <alignment horizontal="distributed" vertical="center" indent="1"/>
    </xf>
    <xf numFmtId="0" fontId="13" fillId="0" borderId="6" xfId="3" applyFont="1" applyBorder="1" applyAlignment="1">
      <alignment horizontal="distributed" vertical="center" indent="1"/>
    </xf>
    <xf numFmtId="0" fontId="13" fillId="0" borderId="31" xfId="3" applyFont="1" applyBorder="1" applyAlignment="1">
      <alignment horizontal="distributed" vertical="center" indent="1"/>
    </xf>
    <xf numFmtId="0" fontId="13" fillId="0" borderId="1" xfId="3" applyFont="1" applyBorder="1" applyAlignment="1">
      <alignment horizontal="center" vertical="center" shrinkToFit="1"/>
    </xf>
    <xf numFmtId="0" fontId="13" fillId="0" borderId="2" xfId="3" applyFont="1" applyBorder="1" applyAlignment="1">
      <alignment horizontal="center" vertical="center" shrinkToFit="1"/>
    </xf>
    <xf numFmtId="0" fontId="13" fillId="0" borderId="3" xfId="3" applyFont="1" applyBorder="1" applyAlignment="1">
      <alignment horizontal="center" vertical="center" shrinkToFit="1"/>
    </xf>
    <xf numFmtId="192" fontId="13" fillId="7" borderId="1" xfId="3" applyNumberFormat="1" applyFont="1" applyFill="1" applyBorder="1" applyAlignment="1" applyProtection="1">
      <alignment horizontal="center" vertical="center"/>
      <protection locked="0"/>
    </xf>
    <xf numFmtId="192" fontId="13" fillId="7" borderId="2" xfId="3" applyNumberFormat="1" applyFont="1" applyFill="1" applyBorder="1" applyAlignment="1" applyProtection="1">
      <alignment horizontal="center" vertical="center"/>
      <protection locked="0"/>
    </xf>
    <xf numFmtId="0" fontId="16" fillId="7" borderId="47" xfId="3" applyFont="1" applyFill="1" applyBorder="1" applyAlignment="1">
      <alignment horizontal="center" vertical="center"/>
    </xf>
    <xf numFmtId="0" fontId="16" fillId="7" borderId="14" xfId="3" applyFont="1" applyFill="1" applyBorder="1" applyAlignment="1">
      <alignment horizontal="center" vertical="center"/>
    </xf>
    <xf numFmtId="0" fontId="13" fillId="0" borderId="15" xfId="3" applyFont="1" applyBorder="1" applyAlignment="1">
      <alignment horizontal="center" vertical="center"/>
    </xf>
    <xf numFmtId="0" fontId="13" fillId="0" borderId="53" xfId="3" applyFont="1" applyBorder="1" applyAlignment="1">
      <alignment horizontal="center" vertical="center"/>
    </xf>
    <xf numFmtId="0" fontId="13" fillId="0" borderId="47" xfId="3" applyFont="1" applyBorder="1" applyAlignment="1">
      <alignment horizontal="center" vertical="center"/>
    </xf>
    <xf numFmtId="38" fontId="13" fillId="19" borderId="19" xfId="2" applyFont="1" applyFill="1" applyBorder="1" applyAlignment="1" applyProtection="1">
      <alignment horizontal="right" vertical="center"/>
      <protection locked="0"/>
    </xf>
    <xf numFmtId="38" fontId="13" fillId="19" borderId="13" xfId="2" applyFont="1" applyFill="1" applyBorder="1" applyAlignment="1" applyProtection="1">
      <alignment horizontal="right" vertical="center"/>
      <protection locked="0"/>
    </xf>
    <xf numFmtId="38" fontId="13" fillId="19" borderId="18" xfId="2" applyFont="1" applyFill="1" applyBorder="1" applyAlignment="1" applyProtection="1">
      <alignment horizontal="right" vertical="center"/>
      <protection locked="0"/>
    </xf>
    <xf numFmtId="0" fontId="13" fillId="0" borderId="24" xfId="3" applyFont="1" applyBorder="1" applyAlignment="1" applyProtection="1">
      <alignment horizontal="center" vertical="center"/>
      <protection locked="0"/>
    </xf>
    <xf numFmtId="0" fontId="13" fillId="0" borderId="25" xfId="3" applyFont="1" applyBorder="1" applyAlignment="1" applyProtection="1">
      <alignment horizontal="center" vertical="center"/>
      <protection locked="0"/>
    </xf>
    <xf numFmtId="0" fontId="13" fillId="0" borderId="12" xfId="3" applyFont="1" applyBorder="1" applyAlignment="1">
      <alignment horizontal="center" vertical="center"/>
    </xf>
    <xf numFmtId="0" fontId="13" fillId="0" borderId="13" xfId="3" applyFont="1" applyBorder="1" applyAlignment="1">
      <alignment horizontal="center" vertical="center"/>
    </xf>
    <xf numFmtId="0" fontId="13" fillId="0" borderId="18" xfId="3" applyFont="1" applyBorder="1" applyAlignment="1">
      <alignment horizontal="center" vertical="center"/>
    </xf>
    <xf numFmtId="0" fontId="13" fillId="0" borderId="55" xfId="3" applyFont="1" applyBorder="1" applyAlignment="1">
      <alignment horizontal="center" vertical="distributed"/>
    </xf>
    <xf numFmtId="0" fontId="13" fillId="0" borderId="48" xfId="3" applyFont="1" applyBorder="1" applyAlignment="1">
      <alignment horizontal="center" vertical="distributed"/>
    </xf>
    <xf numFmtId="0" fontId="13" fillId="7" borderId="1" xfId="3" applyFont="1" applyFill="1" applyBorder="1" applyAlignment="1">
      <alignment horizontal="center" vertical="distributed"/>
    </xf>
    <xf numFmtId="0" fontId="13" fillId="7" borderId="2" xfId="3" applyFont="1" applyFill="1" applyBorder="1" applyAlignment="1">
      <alignment horizontal="center" vertical="distributed"/>
    </xf>
    <xf numFmtId="0" fontId="13" fillId="7" borderId="19" xfId="3" applyFont="1" applyFill="1" applyBorder="1" applyAlignment="1">
      <alignment horizontal="center" vertical="distributed"/>
    </xf>
    <xf numFmtId="0" fontId="13" fillId="7" borderId="13" xfId="3" applyFont="1" applyFill="1" applyBorder="1" applyAlignment="1">
      <alignment horizontal="center" vertical="distributed"/>
    </xf>
    <xf numFmtId="0" fontId="13" fillId="7" borderId="177" xfId="3" applyFont="1" applyFill="1" applyBorder="1" applyAlignment="1" applyProtection="1">
      <alignment horizontal="center" vertical="center"/>
      <protection locked="0"/>
    </xf>
    <xf numFmtId="0" fontId="13" fillId="7" borderId="3" xfId="3" applyFont="1" applyFill="1" applyBorder="1" applyAlignment="1" applyProtection="1">
      <alignment horizontal="center" vertical="center"/>
      <protection locked="0"/>
    </xf>
    <xf numFmtId="0" fontId="13" fillId="7" borderId="11" xfId="3" applyFont="1" applyFill="1" applyBorder="1" applyAlignment="1" applyProtection="1">
      <alignment horizontal="center" vertical="center"/>
      <protection locked="0"/>
    </xf>
    <xf numFmtId="0" fontId="13" fillId="7" borderId="176" xfId="3" applyFont="1" applyFill="1" applyBorder="1" applyAlignment="1" applyProtection="1">
      <alignment horizontal="center" vertical="center"/>
      <protection locked="0"/>
    </xf>
    <xf numFmtId="0" fontId="13" fillId="0" borderId="61" xfId="3" applyFont="1" applyBorder="1" applyAlignment="1">
      <alignment horizontal="center" vertical="center" wrapText="1"/>
    </xf>
    <xf numFmtId="0" fontId="13" fillId="0" borderId="59" xfId="3" applyFont="1" applyBorder="1" applyAlignment="1">
      <alignment horizontal="center" vertical="center" wrapText="1"/>
    </xf>
    <xf numFmtId="0" fontId="13" fillId="0" borderId="188" xfId="3" applyFont="1" applyBorder="1" applyAlignment="1">
      <alignment horizontal="center" vertical="center" wrapText="1"/>
    </xf>
    <xf numFmtId="0" fontId="13" fillId="3" borderId="189" xfId="3" applyFont="1" applyFill="1" applyBorder="1" applyAlignment="1">
      <alignment horizontal="left" vertical="center" indent="1"/>
    </xf>
    <xf numFmtId="0" fontId="13" fillId="3" borderId="59" xfId="3" applyFont="1" applyFill="1" applyBorder="1" applyAlignment="1">
      <alignment horizontal="left" vertical="center" indent="1"/>
    </xf>
    <xf numFmtId="0" fontId="13" fillId="3" borderId="60" xfId="3" applyFont="1" applyFill="1" applyBorder="1" applyAlignment="1">
      <alignment horizontal="left" vertical="center" indent="1"/>
    </xf>
    <xf numFmtId="0" fontId="13" fillId="0" borderId="51"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30" xfId="3" applyFont="1" applyBorder="1" applyAlignment="1">
      <alignment horizontal="center" vertical="center" wrapText="1"/>
    </xf>
    <xf numFmtId="0" fontId="13" fillId="0" borderId="26" xfId="3" applyFont="1" applyBorder="1" applyAlignment="1">
      <alignment horizontal="center" vertical="center" wrapText="1"/>
    </xf>
    <xf numFmtId="0" fontId="13" fillId="0" borderId="52"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31" xfId="3" applyFont="1" applyBorder="1" applyAlignment="1">
      <alignment horizontal="center" vertical="center" wrapText="1"/>
    </xf>
    <xf numFmtId="0" fontId="13" fillId="0" borderId="1" xfId="3" applyFont="1" applyBorder="1" applyAlignment="1" applyProtection="1">
      <alignment horizontal="center" vertical="center"/>
      <protection locked="0"/>
    </xf>
    <xf numFmtId="0" fontId="13" fillId="0" borderId="2" xfId="3" applyFont="1" applyBorder="1" applyAlignment="1" applyProtection="1">
      <alignment horizontal="center" vertical="center"/>
      <protection locked="0"/>
    </xf>
    <xf numFmtId="0" fontId="13" fillId="0" borderId="176" xfId="3" applyFont="1" applyBorder="1" applyAlignment="1" applyProtection="1">
      <alignment horizontal="center" vertical="center"/>
      <protection locked="0"/>
    </xf>
    <xf numFmtId="0" fontId="13" fillId="0" borderId="177" xfId="3" applyFont="1" applyBorder="1" applyAlignment="1" applyProtection="1">
      <alignment horizontal="center" vertical="center"/>
      <protection locked="0"/>
    </xf>
    <xf numFmtId="0" fontId="13" fillId="0" borderId="3" xfId="3" applyFont="1" applyBorder="1" applyAlignment="1" applyProtection="1">
      <alignment horizontal="center" vertical="center"/>
      <protection locked="0"/>
    </xf>
    <xf numFmtId="0" fontId="13" fillId="0" borderId="11" xfId="3" applyFont="1" applyBorder="1" applyAlignment="1" applyProtection="1">
      <alignment horizontal="center" vertical="center"/>
      <protection locked="0"/>
    </xf>
    <xf numFmtId="177" fontId="13" fillId="7" borderId="1" xfId="2" applyNumberFormat="1" applyFont="1" applyFill="1" applyBorder="1" applyAlignment="1" applyProtection="1">
      <alignment horizontal="right" vertical="center" indent="1"/>
      <protection locked="0"/>
    </xf>
    <xf numFmtId="177" fontId="13" fillId="7" borderId="2" xfId="2" applyNumberFormat="1" applyFont="1" applyFill="1" applyBorder="1" applyAlignment="1" applyProtection="1">
      <alignment horizontal="right" vertical="center" indent="1"/>
      <protection locked="0"/>
    </xf>
    <xf numFmtId="177" fontId="13" fillId="7" borderId="3" xfId="2" applyNumberFormat="1" applyFont="1" applyFill="1" applyBorder="1" applyAlignment="1" applyProtection="1">
      <alignment horizontal="right" vertical="center" indent="1"/>
      <protection locked="0"/>
    </xf>
    <xf numFmtId="0" fontId="13" fillId="7" borderId="1" xfId="3" applyFont="1" applyFill="1" applyBorder="1" applyProtection="1">
      <alignment vertical="center"/>
      <protection locked="0"/>
    </xf>
    <xf numFmtId="0" fontId="13" fillId="7" borderId="2" xfId="3" applyFont="1" applyFill="1" applyBorder="1" applyProtection="1">
      <alignment vertical="center"/>
      <protection locked="0"/>
    </xf>
    <xf numFmtId="0" fontId="13" fillId="7" borderId="11" xfId="3" applyFont="1" applyFill="1" applyBorder="1" applyProtection="1">
      <alignment vertical="center"/>
      <protection locked="0"/>
    </xf>
    <xf numFmtId="193" fontId="13" fillId="3" borderId="48" xfId="3" applyNumberFormat="1" applyFont="1" applyFill="1" applyBorder="1" applyAlignment="1">
      <alignment horizontal="right" vertical="center"/>
    </xf>
    <xf numFmtId="193" fontId="13" fillId="3" borderId="50" xfId="3" applyNumberFormat="1" applyFont="1" applyFill="1" applyBorder="1" applyAlignment="1">
      <alignment horizontal="right" vertical="center"/>
    </xf>
    <xf numFmtId="193" fontId="13" fillId="0" borderId="48" xfId="3" applyNumberFormat="1" applyFont="1" applyBorder="1" applyAlignment="1">
      <alignment horizontal="right" vertical="center"/>
    </xf>
    <xf numFmtId="193" fontId="13" fillId="0" borderId="50" xfId="3" applyNumberFormat="1" applyFont="1" applyBorder="1" applyAlignment="1">
      <alignment horizontal="right" vertical="center"/>
    </xf>
    <xf numFmtId="0" fontId="15" fillId="0" borderId="1" xfId="3" applyFont="1" applyBorder="1" applyAlignment="1">
      <alignment horizontal="center" vertical="center" shrinkToFit="1"/>
    </xf>
    <xf numFmtId="0" fontId="15" fillId="0" borderId="2" xfId="3" applyFont="1" applyBorder="1" applyAlignment="1">
      <alignment horizontal="center" vertical="center" shrinkToFit="1"/>
    </xf>
    <xf numFmtId="0" fontId="15" fillId="0" borderId="3" xfId="3" applyFont="1" applyBorder="1" applyAlignment="1">
      <alignment horizontal="center" vertical="center" shrinkToFit="1"/>
    </xf>
    <xf numFmtId="0" fontId="13" fillId="0" borderId="49" xfId="3" applyFont="1" applyBorder="1" applyAlignment="1">
      <alignment horizontal="center" vertical="center"/>
    </xf>
    <xf numFmtId="178" fontId="13" fillId="3" borderId="1" xfId="3" applyNumberFormat="1" applyFont="1" applyFill="1" applyBorder="1" applyAlignment="1">
      <alignment horizontal="right" vertical="distributed" indent="1"/>
    </xf>
    <xf numFmtId="178" fontId="13" fillId="3" borderId="2" xfId="3" applyNumberFormat="1" applyFont="1" applyFill="1" applyBorder="1" applyAlignment="1">
      <alignment horizontal="right" vertical="distributed" indent="1"/>
    </xf>
    <xf numFmtId="179" fontId="13" fillId="6" borderId="8" xfId="2" applyNumberFormat="1" applyFont="1" applyFill="1" applyBorder="1" applyAlignment="1" applyProtection="1">
      <alignment horizontal="right" vertical="center"/>
    </xf>
    <xf numFmtId="179" fontId="13" fillId="6" borderId="2" xfId="2" applyNumberFormat="1" applyFont="1" applyFill="1" applyBorder="1" applyAlignment="1" applyProtection="1">
      <alignment horizontal="right" vertical="center"/>
    </xf>
    <xf numFmtId="0" fontId="15" fillId="0" borderId="27" xfId="3" applyFont="1" applyBorder="1" applyAlignment="1">
      <alignment horizontal="left" vertical="center" indent="1"/>
    </xf>
    <xf numFmtId="0" fontId="15" fillId="0" borderId="24" xfId="3" applyFont="1" applyBorder="1" applyAlignment="1">
      <alignment horizontal="left" vertical="center" indent="1"/>
    </xf>
    <xf numFmtId="0" fontId="15" fillId="0" borderId="25" xfId="3" applyFont="1" applyBorder="1" applyAlignment="1">
      <alignment horizontal="left" vertical="center" indent="1"/>
    </xf>
    <xf numFmtId="0" fontId="15" fillId="0" borderId="1" xfId="3" applyFont="1" applyBorder="1" applyAlignment="1">
      <alignment horizontal="left" vertical="center" indent="1"/>
    </xf>
    <xf numFmtId="0" fontId="15" fillId="0" borderId="2" xfId="3" applyFont="1" applyBorder="1" applyAlignment="1">
      <alignment horizontal="left" vertical="center" indent="1"/>
    </xf>
    <xf numFmtId="0" fontId="15" fillId="0" borderId="11" xfId="3" applyFont="1" applyBorder="1" applyAlignment="1">
      <alignment horizontal="left" vertical="center" indent="1"/>
    </xf>
    <xf numFmtId="0" fontId="13" fillId="0" borderId="2" xfId="3" applyFont="1" applyBorder="1" applyAlignment="1">
      <alignment horizontal="left" vertical="center" shrinkToFit="1"/>
    </xf>
    <xf numFmtId="0" fontId="13" fillId="0" borderId="11" xfId="3" applyFont="1" applyBorder="1" applyAlignment="1">
      <alignment horizontal="left" vertical="center" shrinkToFit="1"/>
    </xf>
    <xf numFmtId="0" fontId="13" fillId="0" borderId="49" xfId="3" applyFont="1" applyBorder="1" applyAlignment="1" applyProtection="1">
      <alignment horizontal="center" vertical="center" wrapText="1"/>
      <protection locked="0"/>
    </xf>
    <xf numFmtId="0" fontId="13" fillId="0" borderId="48" xfId="3" applyFont="1" applyBorder="1" applyAlignment="1" applyProtection="1">
      <alignment horizontal="center" vertical="center"/>
      <protection locked="0"/>
    </xf>
    <xf numFmtId="0" fontId="13" fillId="0" borderId="63" xfId="3" applyFont="1" applyBorder="1" applyAlignment="1" applyProtection="1">
      <alignment horizontal="center" vertical="center"/>
      <protection locked="0"/>
    </xf>
    <xf numFmtId="0" fontId="13" fillId="0" borderId="55" xfId="3" applyFont="1" applyBorder="1" applyAlignment="1" applyProtection="1">
      <alignment horizontal="center" vertical="center"/>
      <protection locked="0"/>
    </xf>
    <xf numFmtId="180" fontId="13" fillId="3" borderId="55" xfId="3" applyNumberFormat="1" applyFont="1" applyFill="1" applyBorder="1" applyAlignment="1">
      <alignment horizontal="right" vertical="center" indent="1"/>
    </xf>
    <xf numFmtId="0" fontId="13" fillId="0" borderId="55" xfId="3" applyFont="1" applyBorder="1" applyAlignment="1">
      <alignment horizontal="center" vertical="center"/>
    </xf>
    <xf numFmtId="0" fontId="13" fillId="0" borderId="56" xfId="3" applyFont="1" applyBorder="1" applyAlignment="1">
      <alignment horizontal="center" vertical="center"/>
    </xf>
    <xf numFmtId="0" fontId="13" fillId="18" borderId="49" xfId="3" applyFont="1" applyFill="1" applyBorder="1" applyAlignment="1" applyProtection="1">
      <alignment horizontal="center" vertical="center"/>
      <protection locked="0"/>
    </xf>
    <xf numFmtId="0" fontId="13" fillId="18" borderId="48" xfId="3" applyFont="1" applyFill="1" applyBorder="1" applyAlignment="1" applyProtection="1">
      <alignment horizontal="center" vertical="center"/>
      <protection locked="0"/>
    </xf>
    <xf numFmtId="180" fontId="13" fillId="7" borderId="48" xfId="3" applyNumberFormat="1" applyFont="1" applyFill="1" applyBorder="1" applyAlignment="1" applyProtection="1">
      <alignment horizontal="right" vertical="center" indent="1"/>
      <protection locked="0"/>
    </xf>
    <xf numFmtId="0" fontId="13" fillId="7" borderId="48" xfId="3" applyFont="1" applyFill="1" applyBorder="1" applyProtection="1">
      <alignment vertical="center"/>
      <protection locked="0"/>
    </xf>
    <xf numFmtId="0" fontId="13" fillId="7" borderId="50" xfId="3" applyFont="1" applyFill="1" applyBorder="1" applyProtection="1">
      <alignment vertical="center"/>
      <protection locked="0"/>
    </xf>
    <xf numFmtId="179" fontId="13" fillId="3" borderId="13" xfId="1" applyNumberFormat="1" applyFont="1" applyFill="1" applyBorder="1" applyAlignment="1" applyProtection="1">
      <alignment horizontal="right" vertical="center"/>
    </xf>
    <xf numFmtId="0" fontId="13" fillId="0" borderId="51" xfId="3" applyFont="1" applyBorder="1" applyAlignment="1">
      <alignment horizontal="left" vertical="center"/>
    </xf>
    <xf numFmtId="0" fontId="13" fillId="0" borderId="4" xfId="3" applyFont="1" applyBorder="1" applyAlignment="1">
      <alignment horizontal="left" vertical="center"/>
    </xf>
    <xf numFmtId="0" fontId="13" fillId="0" borderId="16" xfId="3" applyFont="1" applyBorder="1" applyAlignment="1">
      <alignment horizontal="left" vertical="center"/>
    </xf>
    <xf numFmtId="0" fontId="13" fillId="0" borderId="49" xfId="3" applyFont="1" applyBorder="1" applyAlignment="1">
      <alignment horizontal="center" vertical="center" wrapText="1"/>
    </xf>
    <xf numFmtId="0" fontId="13" fillId="0" borderId="48" xfId="3" applyFont="1" applyBorder="1" applyAlignment="1">
      <alignment horizontal="center" vertical="center" wrapText="1"/>
    </xf>
    <xf numFmtId="0" fontId="13" fillId="7" borderId="48" xfId="3" applyFont="1" applyFill="1" applyBorder="1" applyAlignment="1" applyProtection="1">
      <alignment horizontal="center" vertical="center"/>
      <protection locked="0"/>
    </xf>
    <xf numFmtId="0" fontId="13" fillId="7" borderId="50" xfId="3" applyFont="1" applyFill="1" applyBorder="1" applyAlignment="1" applyProtection="1">
      <alignment horizontal="center" vertical="center"/>
      <protection locked="0"/>
    </xf>
    <xf numFmtId="0" fontId="13" fillId="0" borderId="54" xfId="3" applyFont="1" applyBorder="1" applyAlignment="1">
      <alignment horizontal="center" vertical="center"/>
    </xf>
    <xf numFmtId="0" fontId="13" fillId="0" borderId="4" xfId="3" applyFont="1" applyBorder="1" applyAlignment="1">
      <alignment horizontal="center" vertical="center"/>
    </xf>
    <xf numFmtId="0" fontId="13" fillId="0" borderId="30" xfId="3" applyFont="1" applyBorder="1" applyAlignment="1">
      <alignment horizontal="center" vertical="center"/>
    </xf>
    <xf numFmtId="0" fontId="13" fillId="0" borderId="52" xfId="3" applyFont="1" applyBorder="1" applyAlignment="1">
      <alignment horizontal="center" vertical="center"/>
    </xf>
    <xf numFmtId="0" fontId="13" fillId="0" borderId="6" xfId="3" applyFont="1" applyBorder="1" applyAlignment="1">
      <alignment horizontal="center" vertical="center"/>
    </xf>
    <xf numFmtId="0" fontId="13" fillId="0" borderId="31" xfId="3" applyFont="1" applyBorder="1" applyAlignment="1">
      <alignment horizontal="center" vertical="center"/>
    </xf>
    <xf numFmtId="0" fontId="13" fillId="0" borderId="8" xfId="3" applyFont="1" applyBorder="1" applyAlignment="1">
      <alignment horizontal="distributed" vertical="center"/>
    </xf>
    <xf numFmtId="0" fontId="13" fillId="7" borderId="14" xfId="3" applyFont="1" applyFill="1" applyBorder="1" applyAlignment="1" applyProtection="1">
      <alignment horizontal="left" vertical="center" indent="1"/>
      <protection locked="0"/>
    </xf>
    <xf numFmtId="0" fontId="13" fillId="7" borderId="8" xfId="3" applyFont="1" applyFill="1" applyBorder="1" applyAlignment="1" applyProtection="1">
      <alignment horizontal="left" vertical="center" indent="1"/>
      <protection locked="0"/>
    </xf>
    <xf numFmtId="0" fontId="13" fillId="7" borderId="15" xfId="3" applyFont="1" applyFill="1" applyBorder="1" applyAlignment="1" applyProtection="1">
      <alignment horizontal="left" vertical="center" indent="1"/>
      <protection locked="0"/>
    </xf>
    <xf numFmtId="0" fontId="13" fillId="0" borderId="2" xfId="3" applyFont="1" applyBorder="1" applyAlignment="1">
      <alignment horizontal="distributed" vertical="center"/>
    </xf>
    <xf numFmtId="0" fontId="13" fillId="7" borderId="2" xfId="3" applyFont="1" applyFill="1" applyBorder="1" applyAlignment="1" applyProtection="1">
      <alignment vertical="top"/>
      <protection locked="0"/>
    </xf>
    <xf numFmtId="56" fontId="13" fillId="7" borderId="2" xfId="3" applyNumberFormat="1" applyFont="1" applyFill="1" applyBorder="1" applyAlignment="1" applyProtection="1">
      <alignment vertical="center" wrapText="1"/>
      <protection locked="0"/>
    </xf>
    <xf numFmtId="0" fontId="13" fillId="7" borderId="2" xfId="3" applyFont="1" applyFill="1" applyBorder="1" applyAlignment="1" applyProtection="1">
      <alignment vertical="center" wrapText="1"/>
      <protection locked="0"/>
    </xf>
    <xf numFmtId="0" fontId="13" fillId="7" borderId="11" xfId="3" applyFont="1" applyFill="1" applyBorder="1" applyAlignment="1" applyProtection="1">
      <alignment vertical="center" wrapText="1"/>
      <protection locked="0"/>
    </xf>
    <xf numFmtId="193" fontId="13" fillId="3" borderId="55" xfId="3" applyNumberFormat="1" applyFont="1" applyFill="1" applyBorder="1" applyAlignment="1">
      <alignment horizontal="right" vertical="center"/>
    </xf>
    <xf numFmtId="193" fontId="13" fillId="3" borderId="56" xfId="3" applyNumberFormat="1" applyFont="1" applyFill="1" applyBorder="1" applyAlignment="1">
      <alignment horizontal="right" vertical="center"/>
    </xf>
    <xf numFmtId="0" fontId="13" fillId="0" borderId="14" xfId="3" applyFont="1" applyBorder="1" applyAlignment="1">
      <alignment horizontal="center" vertical="center"/>
    </xf>
    <xf numFmtId="0" fontId="13" fillId="0" borderId="2" xfId="3" applyFont="1" applyBorder="1" applyAlignment="1" applyProtection="1">
      <alignment vertical="center" shrinkToFit="1"/>
      <protection locked="0"/>
    </xf>
    <xf numFmtId="0" fontId="13" fillId="0" borderId="3" xfId="3" applyFont="1" applyBorder="1" applyAlignment="1" applyProtection="1">
      <alignment vertical="center" shrinkToFit="1"/>
      <protection locked="0"/>
    </xf>
    <xf numFmtId="0" fontId="13" fillId="0" borderId="13" xfId="3" applyFont="1" applyBorder="1" applyAlignment="1" applyProtection="1">
      <alignment vertical="center" shrinkToFit="1"/>
      <protection locked="0"/>
    </xf>
    <xf numFmtId="0" fontId="13" fillId="0" borderId="18" xfId="3" applyFont="1" applyBorder="1" applyAlignment="1" applyProtection="1">
      <alignment vertical="center" shrinkToFit="1"/>
      <protection locked="0"/>
    </xf>
    <xf numFmtId="0" fontId="13" fillId="0" borderId="7" xfId="3" applyFont="1" applyBorder="1" applyAlignment="1" applyProtection="1">
      <alignment horizontal="center" vertical="center" shrinkToFit="1"/>
      <protection locked="0"/>
    </xf>
    <xf numFmtId="0" fontId="13" fillId="0" borderId="8" xfId="3" applyFont="1" applyBorder="1" applyAlignment="1" applyProtection="1">
      <alignment horizontal="center" vertical="center" shrinkToFit="1"/>
      <protection locked="0"/>
    </xf>
    <xf numFmtId="0" fontId="13" fillId="0" borderId="9" xfId="3" applyFont="1" applyBorder="1" applyAlignment="1" applyProtection="1">
      <alignment horizontal="center" vertical="center" shrinkToFit="1"/>
      <protection locked="0"/>
    </xf>
    <xf numFmtId="0" fontId="13" fillId="0" borderId="14" xfId="3" applyFont="1" applyBorder="1" applyAlignment="1" applyProtection="1">
      <alignment horizontal="center" vertical="center" wrapText="1"/>
      <protection locked="0"/>
    </xf>
    <xf numFmtId="0" fontId="13" fillId="0" borderId="8" xfId="3" applyFont="1" applyBorder="1" applyAlignment="1" applyProtection="1">
      <alignment horizontal="center" vertical="center" wrapText="1"/>
      <protection locked="0"/>
    </xf>
    <xf numFmtId="0" fontId="13" fillId="0" borderId="15" xfId="3" applyFont="1" applyBorder="1" applyAlignment="1" applyProtection="1">
      <alignment horizontal="center" vertical="center" wrapText="1"/>
      <protection locked="0"/>
    </xf>
    <xf numFmtId="0" fontId="13" fillId="0" borderId="1" xfId="3" applyFont="1" applyBorder="1" applyAlignment="1" applyProtection="1">
      <alignment horizontal="center" vertical="center" wrapText="1"/>
      <protection locked="0"/>
    </xf>
    <xf numFmtId="0" fontId="13" fillId="0" borderId="2" xfId="3" applyFont="1" applyBorder="1" applyAlignment="1" applyProtection="1">
      <alignment horizontal="center" vertical="center" wrapText="1"/>
      <protection locked="0"/>
    </xf>
    <xf numFmtId="0" fontId="13" fillId="0" borderId="11" xfId="3" applyFont="1" applyBorder="1" applyAlignment="1" applyProtection="1">
      <alignment horizontal="center" vertical="center" wrapText="1"/>
      <protection locked="0"/>
    </xf>
    <xf numFmtId="0" fontId="13" fillId="0" borderId="19" xfId="3" applyFont="1" applyBorder="1" applyAlignment="1" applyProtection="1">
      <alignment horizontal="center" vertical="center" wrapText="1"/>
      <protection locked="0"/>
    </xf>
    <xf numFmtId="0" fontId="13" fillId="0" borderId="13" xfId="3" applyFont="1" applyBorder="1" applyAlignment="1" applyProtection="1">
      <alignment horizontal="center" vertical="center" wrapText="1"/>
      <protection locked="0"/>
    </xf>
    <xf numFmtId="0" fontId="13" fillId="0" borderId="20" xfId="3" applyFont="1" applyBorder="1" applyAlignment="1" applyProtection="1">
      <alignment horizontal="center" vertical="center" wrapText="1"/>
      <protection locked="0"/>
    </xf>
    <xf numFmtId="177" fontId="13" fillId="3" borderId="1" xfId="2" applyNumberFormat="1" applyFont="1" applyFill="1" applyBorder="1" applyAlignment="1" applyProtection="1">
      <alignment horizontal="right" vertical="center" indent="1"/>
      <protection locked="0"/>
    </xf>
    <xf numFmtId="177" fontId="13" fillId="3" borderId="2" xfId="2" applyNumberFormat="1" applyFont="1" applyFill="1" applyBorder="1" applyAlignment="1" applyProtection="1">
      <alignment horizontal="right" vertical="center" indent="1"/>
      <protection locked="0"/>
    </xf>
    <xf numFmtId="177" fontId="13" fillId="3" borderId="3" xfId="2" applyNumberFormat="1" applyFont="1" applyFill="1" applyBorder="1" applyAlignment="1" applyProtection="1">
      <alignment horizontal="right" vertical="center" indent="1"/>
      <protection locked="0"/>
    </xf>
    <xf numFmtId="0" fontId="13" fillId="0" borderId="1" xfId="3" applyFont="1" applyBorder="1" applyProtection="1">
      <alignment vertical="center"/>
      <protection locked="0"/>
    </xf>
    <xf numFmtId="0" fontId="13" fillId="0" borderId="2" xfId="3" applyFont="1" applyBorder="1" applyProtection="1">
      <alignment vertical="center"/>
      <protection locked="0"/>
    </xf>
    <xf numFmtId="0" fontId="13" fillId="0" borderId="11" xfId="3" applyFont="1" applyBorder="1" applyProtection="1">
      <alignment vertical="center"/>
      <protection locked="0"/>
    </xf>
    <xf numFmtId="177" fontId="13" fillId="3" borderId="19" xfId="2" applyNumberFormat="1" applyFont="1" applyFill="1" applyBorder="1" applyAlignment="1" applyProtection="1">
      <alignment horizontal="right" vertical="center" indent="1"/>
    </xf>
    <xf numFmtId="177" fontId="13" fillId="3" borderId="13" xfId="2" applyNumberFormat="1" applyFont="1" applyFill="1" applyBorder="1" applyAlignment="1" applyProtection="1">
      <alignment horizontal="right" vertical="center" indent="1"/>
    </xf>
    <xf numFmtId="177" fontId="13" fillId="3" borderId="18" xfId="2" applyNumberFormat="1" applyFont="1" applyFill="1" applyBorder="1" applyAlignment="1" applyProtection="1">
      <alignment horizontal="right" vertical="center" indent="1"/>
    </xf>
    <xf numFmtId="0" fontId="13" fillId="0" borderId="19" xfId="3" applyFont="1" applyBorder="1">
      <alignment vertical="center"/>
    </xf>
    <xf numFmtId="0" fontId="13" fillId="0" borderId="13" xfId="3" applyFont="1" applyBorder="1">
      <alignment vertical="center"/>
    </xf>
    <xf numFmtId="0" fontId="13" fillId="0" borderId="20" xfId="3" applyFont="1" applyBorder="1">
      <alignment vertical="center"/>
    </xf>
    <xf numFmtId="0" fontId="67" fillId="14" borderId="1" xfId="15" applyFont="1" applyFill="1" applyBorder="1" applyAlignment="1">
      <alignment horizontal="center" vertical="center"/>
    </xf>
    <xf numFmtId="0" fontId="67" fillId="14" borderId="3" xfId="15" applyFont="1" applyFill="1" applyBorder="1" applyAlignment="1">
      <alignment horizontal="center" vertical="center"/>
    </xf>
    <xf numFmtId="0" fontId="67" fillId="20" borderId="1" xfId="15" applyFont="1" applyFill="1" applyBorder="1" applyAlignment="1">
      <alignment horizontal="left" vertical="center" wrapText="1" shrinkToFit="1"/>
    </xf>
    <xf numFmtId="0" fontId="67" fillId="20" borderId="2" xfId="15" applyFont="1" applyFill="1" applyBorder="1" applyAlignment="1">
      <alignment horizontal="left" vertical="center" wrapText="1" shrinkToFit="1"/>
    </xf>
    <xf numFmtId="0" fontId="67" fillId="20" borderId="3" xfId="15" applyFont="1" applyFill="1" applyBorder="1" applyAlignment="1">
      <alignment horizontal="left" vertical="center" wrapText="1" shrinkToFit="1"/>
    </xf>
    <xf numFmtId="0" fontId="79" fillId="20" borderId="1" xfId="15" applyFont="1" applyFill="1" applyBorder="1" applyAlignment="1">
      <alignment horizontal="left" vertical="center" wrapText="1" shrinkToFit="1"/>
    </xf>
    <xf numFmtId="0" fontId="79" fillId="20" borderId="2" xfId="15" applyFont="1" applyFill="1" applyBorder="1" applyAlignment="1">
      <alignment horizontal="left" vertical="center" wrapText="1" shrinkToFit="1"/>
    </xf>
    <xf numFmtId="0" fontId="79" fillId="20" borderId="3" xfId="15" applyFont="1" applyFill="1" applyBorder="1" applyAlignment="1">
      <alignment horizontal="left" vertical="center" wrapText="1" shrinkToFit="1"/>
    </xf>
    <xf numFmtId="14" fontId="67" fillId="20" borderId="1" xfId="15" applyNumberFormat="1" applyFont="1" applyFill="1" applyBorder="1" applyAlignment="1">
      <alignment horizontal="left" vertical="center" wrapText="1"/>
    </xf>
    <xf numFmtId="0" fontId="67" fillId="20" borderId="2" xfId="15" applyFont="1" applyFill="1" applyBorder="1" applyAlignment="1">
      <alignment horizontal="left" vertical="center" wrapText="1"/>
    </xf>
    <xf numFmtId="0" fontId="67" fillId="20" borderId="3" xfId="15" applyFont="1" applyFill="1" applyBorder="1" applyAlignment="1">
      <alignment horizontal="left" vertical="center" wrapText="1"/>
    </xf>
    <xf numFmtId="0" fontId="67" fillId="16" borderId="1" xfId="15" applyFont="1" applyFill="1" applyBorder="1" applyAlignment="1">
      <alignment horizontal="center" vertical="center" wrapText="1"/>
    </xf>
    <xf numFmtId="0" fontId="67" fillId="16" borderId="2" xfId="15" applyFont="1" applyFill="1" applyBorder="1" applyAlignment="1">
      <alignment horizontal="center" vertical="center" wrapText="1"/>
    </xf>
    <xf numFmtId="0" fontId="67" fillId="16" borderId="3" xfId="15" applyFont="1" applyFill="1" applyBorder="1" applyAlignment="1">
      <alignment horizontal="center" vertical="center" wrapText="1"/>
    </xf>
    <xf numFmtId="0" fontId="67" fillId="14" borderId="29" xfId="15" applyFont="1" applyFill="1" applyBorder="1" applyAlignment="1">
      <alignment horizontal="center" vertical="center"/>
    </xf>
    <xf numFmtId="0" fontId="67" fillId="14" borderId="30" xfId="15" applyFont="1" applyFill="1" applyBorder="1" applyAlignment="1">
      <alignment horizontal="center" vertical="center"/>
    </xf>
    <xf numFmtId="0" fontId="67" fillId="14" borderId="5" xfId="15" applyFont="1" applyFill="1" applyBorder="1" applyAlignment="1">
      <alignment horizontal="center" vertical="center"/>
    </xf>
    <xf numFmtId="0" fontId="67" fillId="14" borderId="31" xfId="15" applyFont="1" applyFill="1" applyBorder="1" applyAlignment="1">
      <alignment horizontal="center" vertical="center"/>
    </xf>
    <xf numFmtId="0" fontId="67" fillId="16" borderId="48" xfId="15" applyFont="1" applyFill="1" applyBorder="1" applyAlignment="1">
      <alignment horizontal="center" vertical="center"/>
    </xf>
    <xf numFmtId="0" fontId="67" fillId="16" borderId="1" xfId="15" applyFont="1" applyFill="1" applyBorder="1" applyAlignment="1">
      <alignment horizontal="center" vertical="center"/>
    </xf>
    <xf numFmtId="0" fontId="67" fillId="16" borderId="2" xfId="15" applyFont="1" applyFill="1" applyBorder="1" applyAlignment="1">
      <alignment horizontal="center" vertical="center"/>
    </xf>
    <xf numFmtId="0" fontId="67" fillId="16" borderId="3" xfId="15" applyFont="1" applyFill="1" applyBorder="1" applyAlignment="1">
      <alignment horizontal="center" vertical="center"/>
    </xf>
    <xf numFmtId="0" fontId="67" fillId="20" borderId="1" xfId="15" applyFont="1" applyFill="1" applyBorder="1" applyAlignment="1">
      <alignment horizontal="left" vertical="center" shrinkToFit="1"/>
    </xf>
    <xf numFmtId="0" fontId="67" fillId="20" borderId="2" xfId="15" applyFont="1" applyFill="1" applyBorder="1" applyAlignment="1">
      <alignment horizontal="left" vertical="center" shrinkToFit="1"/>
    </xf>
    <xf numFmtId="0" fontId="67" fillId="20" borderId="3" xfId="15" applyFont="1" applyFill="1" applyBorder="1" applyAlignment="1">
      <alignment horizontal="left" vertical="center" shrinkToFit="1"/>
    </xf>
    <xf numFmtId="0" fontId="67" fillId="20" borderId="48" xfId="15" applyFont="1" applyFill="1" applyBorder="1" applyAlignment="1">
      <alignment horizontal="left" vertical="top"/>
    </xf>
    <xf numFmtId="0" fontId="67" fillId="20" borderId="1" xfId="15" applyFont="1" applyFill="1" applyBorder="1" applyAlignment="1">
      <alignment horizontal="center" vertical="top"/>
    </xf>
    <xf numFmtId="0" fontId="67" fillId="20" borderId="2" xfId="15" applyFont="1" applyFill="1" applyBorder="1" applyAlignment="1">
      <alignment horizontal="center" vertical="top"/>
    </xf>
    <xf numFmtId="0" fontId="67" fillId="20" borderId="2" xfId="15" applyFont="1" applyFill="1" applyBorder="1" applyAlignment="1">
      <alignment horizontal="left" vertical="top"/>
    </xf>
    <xf numFmtId="0" fontId="67" fillId="20" borderId="3" xfId="15" applyFont="1" applyFill="1" applyBorder="1" applyAlignment="1">
      <alignment horizontal="left" vertical="top"/>
    </xf>
    <xf numFmtId="14" fontId="67" fillId="23" borderId="6" xfId="15" applyNumberFormat="1" applyFont="1" applyFill="1" applyBorder="1" applyAlignment="1">
      <alignment horizontal="center" vertical="center"/>
    </xf>
    <xf numFmtId="0" fontId="67" fillId="15" borderId="0" xfId="15" applyFont="1" applyFill="1" applyAlignment="1">
      <alignment horizontal="center" vertical="center"/>
    </xf>
    <xf numFmtId="0" fontId="68" fillId="16" borderId="1" xfId="15" applyFont="1" applyFill="1" applyBorder="1" applyAlignment="1">
      <alignment horizontal="center" vertical="top" wrapText="1"/>
    </xf>
    <xf numFmtId="0" fontId="68" fillId="16" borderId="2" xfId="15" applyFont="1" applyFill="1" applyBorder="1" applyAlignment="1">
      <alignment horizontal="center" vertical="top" wrapText="1"/>
    </xf>
    <xf numFmtId="0" fontId="68" fillId="16" borderId="3" xfId="15" applyFont="1" applyFill="1" applyBorder="1" applyAlignment="1">
      <alignment horizontal="center" vertical="top" wrapText="1"/>
    </xf>
    <xf numFmtId="0" fontId="96" fillId="15" borderId="0" xfId="15" applyFont="1" applyFill="1" applyAlignment="1">
      <alignment horizontal="center" vertical="center"/>
    </xf>
    <xf numFmtId="58" fontId="67" fillId="15" borderId="0" xfId="15" applyNumberFormat="1" applyFont="1" applyFill="1" applyAlignment="1">
      <alignment horizontal="right" vertical="center"/>
    </xf>
    <xf numFmtId="0" fontId="67" fillId="15" borderId="0" xfId="15" applyFont="1" applyFill="1" applyAlignment="1">
      <alignment horizontal="right" vertical="center"/>
    </xf>
    <xf numFmtId="0" fontId="68" fillId="20" borderId="1" xfId="15" applyFont="1" applyFill="1" applyBorder="1" applyAlignment="1">
      <alignment horizontal="left" vertical="top" wrapText="1"/>
    </xf>
    <xf numFmtId="0" fontId="68" fillId="20" borderId="2" xfId="15" applyFont="1" applyFill="1" applyBorder="1" applyAlignment="1">
      <alignment horizontal="left" vertical="top" wrapText="1"/>
    </xf>
    <xf numFmtId="0" fontId="68" fillId="20" borderId="3" xfId="15" applyFont="1" applyFill="1" applyBorder="1" applyAlignment="1">
      <alignment horizontal="left" vertical="top" wrapText="1"/>
    </xf>
    <xf numFmtId="0" fontId="68" fillId="20" borderId="1" xfId="15" applyFont="1" applyFill="1" applyBorder="1" applyAlignment="1">
      <alignment horizontal="center" vertical="top" wrapText="1"/>
    </xf>
    <xf numFmtId="0" fontId="68" fillId="20" borderId="2" xfId="15" applyFont="1" applyFill="1" applyBorder="1" applyAlignment="1">
      <alignment horizontal="center" vertical="top" wrapText="1"/>
    </xf>
    <xf numFmtId="0" fontId="67" fillId="0" borderId="48" xfId="15" applyFont="1" applyBorder="1" applyAlignment="1">
      <alignment horizontal="center" vertical="center"/>
    </xf>
    <xf numFmtId="0" fontId="79" fillId="20" borderId="1" xfId="15" applyFont="1" applyFill="1" applyBorder="1" applyAlignment="1">
      <alignment horizontal="left" vertical="top" wrapText="1" shrinkToFit="1"/>
    </xf>
    <xf numFmtId="0" fontId="79" fillId="20" borderId="2" xfId="15" applyFont="1" applyFill="1" applyBorder="1" applyAlignment="1">
      <alignment horizontal="left" vertical="top" wrapText="1" shrinkToFit="1"/>
    </xf>
    <xf numFmtId="0" fontId="79" fillId="20" borderId="3" xfId="15" applyFont="1" applyFill="1" applyBorder="1" applyAlignment="1">
      <alignment horizontal="left" vertical="top" wrapText="1" shrinkToFit="1"/>
    </xf>
    <xf numFmtId="0" fontId="67" fillId="20" borderId="1" xfId="15" applyFont="1" applyFill="1" applyBorder="1" applyAlignment="1">
      <alignment horizontal="left" vertical="center" wrapText="1"/>
    </xf>
    <xf numFmtId="0" fontId="99" fillId="20" borderId="1" xfId="15" applyFont="1" applyFill="1" applyBorder="1" applyAlignment="1">
      <alignment horizontal="left" vertical="center" shrinkToFit="1"/>
    </xf>
    <xf numFmtId="0" fontId="99" fillId="20" borderId="2" xfId="15" applyFont="1" applyFill="1" applyBorder="1" applyAlignment="1">
      <alignment horizontal="left" vertical="center" shrinkToFit="1"/>
    </xf>
    <xf numFmtId="0" fontId="99" fillId="20" borderId="3" xfId="15" applyFont="1" applyFill="1" applyBorder="1" applyAlignment="1">
      <alignment horizontal="left" vertical="center" shrinkToFit="1"/>
    </xf>
    <xf numFmtId="0" fontId="101" fillId="20" borderId="1" xfId="15" applyFont="1" applyFill="1" applyBorder="1" applyAlignment="1">
      <alignment horizontal="left" vertical="top" wrapText="1" shrinkToFit="1"/>
    </xf>
    <xf numFmtId="0" fontId="101" fillId="20" borderId="2" xfId="15" applyFont="1" applyFill="1" applyBorder="1" applyAlignment="1">
      <alignment horizontal="left" vertical="top" wrapText="1" shrinkToFit="1"/>
    </xf>
    <xf numFmtId="0" fontId="101" fillId="20" borderId="3" xfId="15" applyFont="1" applyFill="1" applyBorder="1" applyAlignment="1">
      <alignment horizontal="left" vertical="top" wrapText="1" shrinkToFit="1"/>
    </xf>
    <xf numFmtId="0" fontId="99" fillId="20" borderId="1" xfId="15" applyFont="1" applyFill="1" applyBorder="1" applyAlignment="1">
      <alignment horizontal="left" vertical="center" wrapText="1"/>
    </xf>
    <xf numFmtId="0" fontId="99" fillId="20" borderId="2" xfId="15" applyFont="1" applyFill="1" applyBorder="1" applyAlignment="1">
      <alignment horizontal="left" vertical="center" wrapText="1"/>
    </xf>
    <xf numFmtId="0" fontId="99" fillId="20" borderId="3" xfId="15" applyFont="1" applyFill="1" applyBorder="1" applyAlignment="1">
      <alignment horizontal="left" vertical="center" wrapText="1"/>
    </xf>
    <xf numFmtId="0" fontId="99" fillId="20" borderId="48" xfId="15" applyFont="1" applyFill="1" applyBorder="1" applyAlignment="1">
      <alignment horizontal="left" vertical="top"/>
    </xf>
    <xf numFmtId="0" fontId="99" fillId="20" borderId="2" xfId="15" applyFont="1" applyFill="1" applyBorder="1" applyAlignment="1">
      <alignment horizontal="left" vertical="top"/>
    </xf>
    <xf numFmtId="0" fontId="99" fillId="20" borderId="3" xfId="15" applyFont="1" applyFill="1" applyBorder="1" applyAlignment="1">
      <alignment horizontal="left" vertical="top"/>
    </xf>
    <xf numFmtId="0" fontId="99" fillId="20" borderId="1" xfId="15" applyFont="1" applyFill="1" applyBorder="1" applyAlignment="1">
      <alignment horizontal="left" vertical="top" wrapText="1"/>
    </xf>
    <xf numFmtId="0" fontId="99" fillId="20" borderId="2" xfId="15" applyFont="1" applyFill="1" applyBorder="1" applyAlignment="1">
      <alignment horizontal="left" vertical="top" wrapText="1"/>
    </xf>
    <xf numFmtId="0" fontId="99" fillId="20" borderId="3" xfId="15" applyFont="1" applyFill="1" applyBorder="1" applyAlignment="1">
      <alignment horizontal="left" vertical="top" wrapText="1"/>
    </xf>
    <xf numFmtId="0" fontId="19" fillId="0" borderId="14" xfId="5" applyBorder="1" applyAlignment="1">
      <alignment horizontal="center" vertical="center" wrapText="1"/>
    </xf>
    <xf numFmtId="0" fontId="19" fillId="0" borderId="9" xfId="5" applyBorder="1" applyAlignment="1">
      <alignment horizontal="center" vertical="center"/>
    </xf>
    <xf numFmtId="0" fontId="19" fillId="0" borderId="135" xfId="5" applyBorder="1" applyAlignment="1">
      <alignment horizontal="center" vertical="center" wrapText="1"/>
    </xf>
    <xf numFmtId="0" fontId="19" fillId="0" borderId="133" xfId="5" applyBorder="1" applyAlignment="1">
      <alignment horizontal="center" vertical="center" wrapText="1"/>
    </xf>
    <xf numFmtId="0" fontId="19" fillId="0" borderId="126" xfId="5" applyBorder="1" applyAlignment="1">
      <alignment horizontal="center" vertical="center" wrapText="1"/>
    </xf>
    <xf numFmtId="0" fontId="19" fillId="0" borderId="53" xfId="5" applyBorder="1" applyAlignment="1">
      <alignment horizontal="center" vertical="center"/>
    </xf>
    <xf numFmtId="0" fontId="19" fillId="0" borderId="47" xfId="5" applyBorder="1" applyAlignment="1">
      <alignment horizontal="center" vertical="center"/>
    </xf>
    <xf numFmtId="0" fontId="19" fillId="3" borderId="14" xfId="5" applyFill="1" applyBorder="1" applyAlignment="1">
      <alignment horizontal="left" vertical="center" indent="1"/>
    </xf>
    <xf numFmtId="0" fontId="19" fillId="3" borderId="8" xfId="5" applyFill="1" applyBorder="1" applyAlignment="1">
      <alignment horizontal="left" vertical="center" indent="1"/>
    </xf>
    <xf numFmtId="0" fontId="19" fillId="3" borderId="15" xfId="5" applyFill="1" applyBorder="1" applyAlignment="1">
      <alignment horizontal="left" vertical="center" indent="1"/>
    </xf>
    <xf numFmtId="0" fontId="19" fillId="0" borderId="10" xfId="5" applyBorder="1" applyAlignment="1">
      <alignment horizontal="center" vertical="center"/>
    </xf>
    <xf numFmtId="0" fontId="19" fillId="0" borderId="2" xfId="5" applyBorder="1" applyAlignment="1">
      <alignment horizontal="center" vertical="center"/>
    </xf>
    <xf numFmtId="0" fontId="19" fillId="0" borderId="3" xfId="5" applyBorder="1" applyAlignment="1">
      <alignment horizontal="center" vertical="center"/>
    </xf>
    <xf numFmtId="0" fontId="19" fillId="3" borderId="1" xfId="5" applyFill="1" applyBorder="1" applyAlignment="1">
      <alignment horizontal="left" vertical="center" indent="1"/>
    </xf>
    <xf numFmtId="0" fontId="19" fillId="3" borderId="2" xfId="5" applyFill="1" applyBorder="1" applyAlignment="1">
      <alignment horizontal="left" vertical="center" indent="1"/>
    </xf>
    <xf numFmtId="0" fontId="19" fillId="3" borderId="11" xfId="5" applyFill="1" applyBorder="1" applyAlignment="1">
      <alignment horizontal="left" vertical="center" indent="1"/>
    </xf>
    <xf numFmtId="0" fontId="19" fillId="0" borderId="12" xfId="5" applyBorder="1" applyAlignment="1">
      <alignment horizontal="center" vertical="center"/>
    </xf>
    <xf numFmtId="0" fontId="19" fillId="0" borderId="13" xfId="5" applyBorder="1" applyAlignment="1">
      <alignment horizontal="center" vertical="center"/>
    </xf>
    <xf numFmtId="0" fontId="19" fillId="0" borderId="18" xfId="5" applyBorder="1" applyAlignment="1">
      <alignment horizontal="center" vertical="center"/>
    </xf>
    <xf numFmtId="0" fontId="19" fillId="7" borderId="19" xfId="5" applyFill="1" applyBorder="1" applyAlignment="1" applyProtection="1">
      <alignment horizontal="center" vertical="center"/>
      <protection locked="0"/>
    </xf>
    <xf numFmtId="0" fontId="19" fillId="7" borderId="13" xfId="5" applyFill="1" applyBorder="1" applyAlignment="1" applyProtection="1">
      <alignment horizontal="center" vertical="center"/>
      <protection locked="0"/>
    </xf>
    <xf numFmtId="0" fontId="19" fillId="7" borderId="20" xfId="5" applyFill="1" applyBorder="1" applyAlignment="1" applyProtection="1">
      <alignment horizontal="center" vertical="center"/>
      <protection locked="0"/>
    </xf>
    <xf numFmtId="0" fontId="19" fillId="0" borderId="57" xfId="5" applyBorder="1" applyAlignment="1">
      <alignment horizontal="center" vertical="center" wrapText="1"/>
    </xf>
    <xf numFmtId="0" fontId="19" fillId="0" borderId="129" xfId="5" applyBorder="1" applyAlignment="1">
      <alignment horizontal="center" vertical="center" wrapText="1"/>
    </xf>
    <xf numFmtId="0" fontId="19" fillId="0" borderId="32" xfId="5" applyBorder="1" applyAlignment="1">
      <alignment horizontal="center" vertical="center"/>
    </xf>
    <xf numFmtId="0" fontId="19" fillId="0" borderId="33" xfId="5" applyBorder="1" applyAlignment="1">
      <alignment horizontal="center" vertical="center"/>
    </xf>
    <xf numFmtId="0" fontId="19" fillId="0" borderId="134" xfId="5" applyBorder="1" applyAlignment="1">
      <alignment horizontal="center" vertical="center"/>
    </xf>
    <xf numFmtId="0" fontId="19" fillId="0" borderId="22" xfId="5" applyBorder="1" applyAlignment="1">
      <alignment horizontal="center" vertical="center"/>
    </xf>
    <xf numFmtId="0" fontId="19" fillId="0" borderId="0" xfId="5" applyAlignment="1">
      <alignment horizontal="center" vertical="center"/>
    </xf>
    <xf numFmtId="0" fontId="19" fillId="0" borderId="26" xfId="5" applyBorder="1" applyAlignment="1">
      <alignment horizontal="center" vertical="center"/>
    </xf>
    <xf numFmtId="0" fontId="19" fillId="0" borderId="84" xfId="5" applyBorder="1" applyAlignment="1">
      <alignment horizontal="center" vertical="center"/>
    </xf>
    <xf numFmtId="0" fontId="19" fillId="0" borderId="131" xfId="5" applyBorder="1" applyAlignment="1">
      <alignment horizontal="center" vertical="center"/>
    </xf>
    <xf numFmtId="0" fontId="19" fillId="0" borderId="130" xfId="5" applyBorder="1" applyAlignment="1">
      <alignment horizontal="center" vertical="center"/>
    </xf>
    <xf numFmtId="0" fontId="19" fillId="0" borderId="70" xfId="5" applyBorder="1" applyAlignment="1">
      <alignment horizontal="center" vertical="center"/>
    </xf>
    <xf numFmtId="0" fontId="19" fillId="0" borderId="117" xfId="5" applyBorder="1" applyAlignment="1">
      <alignment horizontal="center" vertical="center"/>
    </xf>
    <xf numFmtId="0" fontId="19" fillId="0" borderId="129" xfId="5" applyBorder="1" applyAlignment="1">
      <alignment horizontal="center" vertical="center"/>
    </xf>
    <xf numFmtId="0" fontId="19" fillId="0" borderId="15" xfId="5" applyBorder="1" applyAlignment="1">
      <alignment horizontal="center" vertical="center"/>
    </xf>
    <xf numFmtId="0" fontId="19" fillId="0" borderId="134" xfId="5" applyBorder="1" applyAlignment="1">
      <alignment horizontal="center" vertical="center" wrapText="1"/>
    </xf>
    <xf numFmtId="0" fontId="19" fillId="0" borderId="26" xfId="5" applyBorder="1" applyAlignment="1">
      <alignment horizontal="center" vertical="center" wrapText="1"/>
    </xf>
    <xf numFmtId="0" fontId="19" fillId="0" borderId="130" xfId="5" applyBorder="1" applyAlignment="1">
      <alignment horizontal="center" vertical="center" wrapText="1"/>
    </xf>
    <xf numFmtId="0" fontId="19" fillId="0" borderId="35" xfId="5" applyBorder="1" applyAlignment="1">
      <alignment horizontal="center" vertical="center" wrapText="1"/>
    </xf>
    <xf numFmtId="0" fontId="19" fillId="0" borderId="33" xfId="5" applyBorder="1" applyAlignment="1">
      <alignment horizontal="center" vertical="center" wrapText="1"/>
    </xf>
    <xf numFmtId="0" fontId="19" fillId="0" borderId="34" xfId="5" applyBorder="1" applyAlignment="1">
      <alignment horizontal="center" vertical="center" wrapText="1"/>
    </xf>
    <xf numFmtId="0" fontId="19" fillId="0" borderId="7" xfId="5" applyBorder="1" applyAlignment="1">
      <alignment horizontal="center" vertical="center" wrapText="1"/>
    </xf>
    <xf numFmtId="0" fontId="19" fillId="0" borderId="8" xfId="5" applyBorder="1" applyAlignment="1">
      <alignment horizontal="center" vertical="center" wrapText="1"/>
    </xf>
    <xf numFmtId="0" fontId="19" fillId="0" borderId="15" xfId="5" applyBorder="1" applyAlignment="1">
      <alignment horizontal="center" vertical="center" wrapText="1"/>
    </xf>
    <xf numFmtId="0" fontId="19" fillId="0" borderId="109" xfId="5" applyBorder="1" applyAlignment="1">
      <alignment horizontal="center" vertical="center" wrapText="1"/>
    </xf>
    <xf numFmtId="0" fontId="19" fillId="0" borderId="127" xfId="5" applyBorder="1" applyAlignment="1">
      <alignment horizontal="center" vertical="center" wrapText="1"/>
    </xf>
    <xf numFmtId="0" fontId="19" fillId="0" borderId="132" xfId="5" applyBorder="1" applyAlignment="1">
      <alignment horizontal="center" vertical="center" wrapText="1"/>
    </xf>
    <xf numFmtId="0" fontId="19" fillId="0" borderId="103" xfId="5" applyBorder="1" applyAlignment="1">
      <alignment horizontal="center" vertical="center" wrapText="1"/>
    </xf>
    <xf numFmtId="0" fontId="19" fillId="0" borderId="128" xfId="5" applyBorder="1" applyAlignment="1">
      <alignment horizontal="center" vertical="center" wrapText="1"/>
    </xf>
    <xf numFmtId="0" fontId="19" fillId="15" borderId="1" xfId="5" applyFill="1" applyBorder="1">
      <alignment vertical="center"/>
    </xf>
    <xf numFmtId="0" fontId="19" fillId="15" borderId="3" xfId="5" applyFill="1" applyBorder="1">
      <alignment vertical="center"/>
    </xf>
    <xf numFmtId="0" fontId="19" fillId="0" borderId="1" xfId="5" applyBorder="1">
      <alignment vertical="center"/>
    </xf>
    <xf numFmtId="0" fontId="19" fillId="0" borderId="3" xfId="5" applyBorder="1">
      <alignment vertical="center"/>
    </xf>
    <xf numFmtId="0" fontId="24" fillId="0" borderId="125" xfId="5" applyFont="1" applyBorder="1" applyAlignment="1">
      <alignment horizontal="center" vertical="center" textRotation="255" shrinkToFit="1"/>
    </xf>
    <xf numFmtId="0" fontId="24" fillId="0" borderId="22" xfId="5" applyFont="1" applyBorder="1" applyAlignment="1">
      <alignment horizontal="center" vertical="center" textRotation="255" shrinkToFit="1"/>
    </xf>
    <xf numFmtId="0" fontId="24" fillId="0" borderId="23" xfId="5" applyFont="1" applyBorder="1" applyAlignment="1">
      <alignment horizontal="center" vertical="center" textRotation="255" shrinkToFit="1"/>
    </xf>
    <xf numFmtId="0" fontId="19" fillId="0" borderId="124" xfId="5" applyBorder="1" applyAlignment="1">
      <alignment vertical="center" shrinkToFit="1"/>
    </xf>
    <xf numFmtId="0" fontId="19" fillId="0" borderId="74" xfId="5" applyBorder="1" applyAlignment="1">
      <alignment vertical="center" shrinkToFit="1"/>
    </xf>
    <xf numFmtId="0" fontId="19" fillId="15" borderId="1" xfId="5" applyFill="1" applyBorder="1" applyAlignment="1">
      <alignment vertical="center" shrinkToFit="1"/>
    </xf>
    <xf numFmtId="0" fontId="19" fillId="15" borderId="3" xfId="5" applyFill="1" applyBorder="1" applyAlignment="1">
      <alignment vertical="center" shrinkToFit="1"/>
    </xf>
    <xf numFmtId="0" fontId="19" fillId="0" borderId="1" xfId="5" applyBorder="1" applyAlignment="1">
      <alignment vertical="center" shrinkToFit="1"/>
    </xf>
    <xf numFmtId="0" fontId="19" fillId="0" borderId="3" xfId="5" applyBorder="1" applyAlignment="1">
      <alignment vertical="center" shrinkToFit="1"/>
    </xf>
    <xf numFmtId="0" fontId="19" fillId="15" borderId="57" xfId="5" applyFill="1" applyBorder="1" applyAlignment="1">
      <alignment vertical="center" shrinkToFit="1"/>
    </xf>
    <xf numFmtId="0" fontId="19" fillId="15" borderId="117" xfId="5" applyFill="1" applyBorder="1" applyAlignment="1">
      <alignment vertical="center" shrinkToFit="1"/>
    </xf>
    <xf numFmtId="0" fontId="19" fillId="15" borderId="58" xfId="5" applyFill="1" applyBorder="1" applyAlignment="1">
      <alignment vertical="center" shrinkToFit="1"/>
    </xf>
    <xf numFmtId="0" fontId="0" fillId="15" borderId="58" xfId="0" applyFill="1" applyBorder="1" applyAlignment="1">
      <alignment vertical="center" shrinkToFit="1"/>
    </xf>
    <xf numFmtId="0" fontId="19" fillId="0" borderId="57" xfId="5" applyBorder="1" applyAlignment="1">
      <alignment vertical="center" shrinkToFit="1"/>
    </xf>
    <xf numFmtId="0" fontId="19" fillId="0" borderId="117" xfId="5" applyBorder="1" applyAlignment="1">
      <alignment vertical="center" shrinkToFit="1"/>
    </xf>
    <xf numFmtId="0" fontId="19" fillId="0" borderId="58" xfId="5" applyBorder="1" applyAlignment="1">
      <alignment vertical="center" shrinkToFit="1"/>
    </xf>
    <xf numFmtId="0" fontId="19" fillId="15" borderId="57" xfId="5" applyFill="1" applyBorder="1" applyAlignment="1">
      <alignment vertical="center" wrapText="1" shrinkToFit="1"/>
    </xf>
    <xf numFmtId="0" fontId="19" fillId="0" borderId="57" xfId="5" applyBorder="1" applyAlignment="1">
      <alignment vertical="center" wrapText="1" shrinkToFit="1"/>
    </xf>
    <xf numFmtId="0" fontId="0" fillId="15" borderId="3" xfId="0" applyFill="1" applyBorder="1">
      <alignment vertical="center"/>
    </xf>
    <xf numFmtId="0" fontId="0" fillId="0" borderId="3"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9" fillId="0" borderId="61" xfId="5" applyBorder="1" applyAlignment="1">
      <alignment horizontal="center" vertical="center" shrinkToFit="1"/>
    </xf>
    <xf numFmtId="0" fontId="0" fillId="0" borderId="59" xfId="0" applyBorder="1" applyAlignment="1">
      <alignment vertical="center" shrinkToFit="1"/>
    </xf>
    <xf numFmtId="0" fontId="0" fillId="0" borderId="188" xfId="0" applyBorder="1" applyAlignment="1">
      <alignment vertical="center" shrinkToFit="1"/>
    </xf>
    <xf numFmtId="0" fontId="19" fillId="15" borderId="29" xfId="5" applyFill="1" applyBorder="1">
      <alignment vertical="center"/>
    </xf>
    <xf numFmtId="0" fontId="19" fillId="15" borderId="30" xfId="5" applyFill="1" applyBorder="1">
      <alignment vertical="center"/>
    </xf>
    <xf numFmtId="0" fontId="19" fillId="15" borderId="5" xfId="5" applyFill="1" applyBorder="1">
      <alignment vertical="center"/>
    </xf>
    <xf numFmtId="0" fontId="19" fillId="15" borderId="31" xfId="5" applyFill="1" applyBorder="1">
      <alignment vertical="center"/>
    </xf>
    <xf numFmtId="0" fontId="19" fillId="0" borderId="5" xfId="5" applyBorder="1">
      <alignment vertical="center"/>
    </xf>
    <xf numFmtId="0" fontId="19" fillId="0" borderId="31" xfId="5" applyBorder="1">
      <alignment vertical="center"/>
    </xf>
    <xf numFmtId="0" fontId="19" fillId="0" borderId="19" xfId="5" applyBorder="1">
      <alignment vertical="center"/>
    </xf>
    <xf numFmtId="0" fontId="19" fillId="0" borderId="18" xfId="5" applyBorder="1">
      <alignment vertical="center"/>
    </xf>
    <xf numFmtId="0" fontId="24" fillId="15" borderId="2" xfId="5" applyFont="1" applyFill="1" applyBorder="1" applyAlignment="1">
      <alignment horizontal="center" vertical="center"/>
    </xf>
    <xf numFmtId="0" fontId="24" fillId="0" borderId="13" xfId="5" applyFont="1" applyBorder="1" applyAlignment="1">
      <alignment horizontal="center" vertical="center"/>
    </xf>
    <xf numFmtId="0" fontId="15" fillId="0" borderId="0" xfId="5" applyFont="1" applyAlignment="1">
      <alignment vertical="center" wrapText="1"/>
    </xf>
    <xf numFmtId="0" fontId="24" fillId="0" borderId="0" xfId="5" applyFont="1" applyAlignment="1">
      <alignment horizontal="center" vertical="center"/>
    </xf>
    <xf numFmtId="0" fontId="25" fillId="0" borderId="80" xfId="5" applyFont="1" applyBorder="1" applyAlignment="1">
      <alignment horizontal="center" vertical="center"/>
    </xf>
    <xf numFmtId="0" fontId="25" fillId="0" borderId="79" xfId="5" applyFont="1" applyBorder="1" applyAlignment="1">
      <alignment horizontal="center" vertical="center"/>
    </xf>
    <xf numFmtId="0" fontId="26" fillId="0" borderId="7" xfId="5" applyFont="1" applyBorder="1" applyAlignment="1">
      <alignment horizontal="center" vertical="center"/>
    </xf>
    <xf numFmtId="0" fontId="26" fillId="0" borderId="8" xfId="5" applyFont="1" applyBorder="1" applyAlignment="1">
      <alignment horizontal="center" vertical="center"/>
    </xf>
    <xf numFmtId="0" fontId="26" fillId="0" borderId="12" xfId="5" applyFont="1" applyBorder="1" applyAlignment="1">
      <alignment horizontal="center" vertical="center"/>
    </xf>
    <xf numFmtId="0" fontId="26" fillId="0" borderId="13" xfId="5" applyFont="1" applyBorder="1" applyAlignment="1">
      <alignment horizontal="center" vertical="center"/>
    </xf>
    <xf numFmtId="0" fontId="24" fillId="0" borderId="71" xfId="5" applyFont="1" applyBorder="1" applyAlignment="1">
      <alignment horizontal="center" vertical="center" textRotation="255" shrinkToFit="1"/>
    </xf>
    <xf numFmtId="0" fontId="24" fillId="0" borderId="67" xfId="5" applyFont="1" applyBorder="1" applyAlignment="1">
      <alignment horizontal="center" vertical="center" textRotation="255" shrinkToFit="1"/>
    </xf>
    <xf numFmtId="0" fontId="19" fillId="0" borderId="70" xfId="5" applyBorder="1">
      <alignment vertical="center"/>
    </xf>
    <xf numFmtId="0" fontId="19" fillId="0" borderId="58" xfId="5" applyBorder="1">
      <alignment vertical="center"/>
    </xf>
    <xf numFmtId="0" fontId="24" fillId="15" borderId="125" xfId="5" applyFont="1" applyFill="1" applyBorder="1" applyAlignment="1">
      <alignment horizontal="center" vertical="center" textRotation="255" shrinkToFit="1"/>
    </xf>
    <xf numFmtId="0" fontId="24" fillId="15" borderId="22" xfId="5" applyFont="1" applyFill="1" applyBorder="1" applyAlignment="1">
      <alignment horizontal="center" vertical="center" textRotation="255" shrinkToFit="1"/>
    </xf>
    <xf numFmtId="0" fontId="24" fillId="15" borderId="52" xfId="5" applyFont="1" applyFill="1" applyBorder="1" applyAlignment="1">
      <alignment horizontal="center" vertical="center" textRotation="255" shrinkToFit="1"/>
    </xf>
    <xf numFmtId="0" fontId="19" fillId="15" borderId="5" xfId="5" applyFill="1" applyBorder="1" applyAlignment="1">
      <alignment vertical="center" shrinkToFit="1"/>
    </xf>
    <xf numFmtId="0" fontId="19" fillId="15" borderId="31" xfId="5" applyFill="1" applyBorder="1" applyAlignment="1">
      <alignment vertical="center" shrinkToFit="1"/>
    </xf>
    <xf numFmtId="195" fontId="58" fillId="0" borderId="59" xfId="9" applyNumberFormat="1" applyFont="1" applyBorder="1" applyAlignment="1">
      <alignment horizontal="center" vertical="center" wrapText="1"/>
    </xf>
    <xf numFmtId="195" fontId="58" fillId="0" borderId="60" xfId="9" applyNumberFormat="1" applyFont="1" applyBorder="1" applyAlignment="1">
      <alignment horizontal="center" vertical="center" wrapText="1"/>
    </xf>
    <xf numFmtId="0" fontId="58" fillId="0" borderId="135" xfId="9" applyFont="1" applyBorder="1" applyAlignment="1">
      <alignment horizontal="center" vertical="center" wrapText="1"/>
    </xf>
    <xf numFmtId="0" fontId="58" fillId="0" borderId="85" xfId="9" applyFont="1" applyBorder="1" applyAlignment="1">
      <alignment horizontal="center" vertical="center" wrapText="1"/>
    </xf>
    <xf numFmtId="0" fontId="54" fillId="0" borderId="0" xfId="9" applyFont="1" applyAlignment="1">
      <alignment horizontal="center" vertical="center" wrapText="1"/>
    </xf>
    <xf numFmtId="0" fontId="8" fillId="0" borderId="0" xfId="9">
      <alignment vertical="center"/>
    </xf>
    <xf numFmtId="0" fontId="56" fillId="0" borderId="0" xfId="9" applyFont="1" applyAlignment="1">
      <alignment horizontal="justify" vertical="center"/>
    </xf>
    <xf numFmtId="0" fontId="95" fillId="7" borderId="185" xfId="9" applyFont="1" applyFill="1" applyBorder="1" applyAlignment="1">
      <alignment horizontal="left" vertical="center" wrapText="1"/>
    </xf>
    <xf numFmtId="0" fontId="60" fillId="7" borderId="186" xfId="9" applyFont="1" applyFill="1" applyBorder="1" applyAlignment="1">
      <alignment horizontal="left" vertical="center" wrapText="1"/>
    </xf>
    <xf numFmtId="0" fontId="60" fillId="7" borderId="183" xfId="9" applyFont="1" applyFill="1" applyBorder="1" applyAlignment="1">
      <alignment horizontal="left" vertical="center" wrapText="1"/>
    </xf>
    <xf numFmtId="0" fontId="60" fillId="7" borderId="184" xfId="9" applyFont="1" applyFill="1" applyBorder="1" applyAlignment="1">
      <alignment horizontal="left" vertical="center" wrapText="1"/>
    </xf>
    <xf numFmtId="0" fontId="60" fillId="7" borderId="175" xfId="9" applyFont="1" applyFill="1" applyBorder="1" applyAlignment="1">
      <alignment horizontal="left" vertical="center" wrapText="1"/>
    </xf>
    <xf numFmtId="0" fontId="60" fillId="7" borderId="174" xfId="9" applyFont="1" applyFill="1" applyBorder="1" applyAlignment="1">
      <alignment horizontal="left" vertical="center" wrapText="1"/>
    </xf>
    <xf numFmtId="0" fontId="60" fillId="7" borderId="164" xfId="9" applyFont="1" applyFill="1" applyBorder="1" applyAlignment="1">
      <alignment horizontal="left" vertical="center" wrapText="1"/>
    </xf>
    <xf numFmtId="0" fontId="60" fillId="7" borderId="187" xfId="9" applyFont="1" applyFill="1" applyBorder="1" applyAlignment="1">
      <alignment horizontal="left" vertical="center" wrapText="1"/>
    </xf>
    <xf numFmtId="0" fontId="60" fillId="7" borderId="23" xfId="9" applyFont="1" applyFill="1" applyBorder="1" applyAlignment="1">
      <alignment horizontal="left" vertical="center" wrapText="1"/>
    </xf>
    <xf numFmtId="0" fontId="60" fillId="7" borderId="24" xfId="9" applyFont="1" applyFill="1" applyBorder="1" applyAlignment="1">
      <alignment horizontal="left" vertical="center" wrapText="1"/>
    </xf>
    <xf numFmtId="0" fontId="60" fillId="7" borderId="25" xfId="9" applyFont="1" applyFill="1" applyBorder="1" applyAlignment="1">
      <alignment horizontal="left" vertical="center" wrapText="1"/>
    </xf>
    <xf numFmtId="0" fontId="58" fillId="0" borderId="61" xfId="9" applyFont="1" applyBorder="1" applyAlignment="1">
      <alignment horizontal="justify" vertical="center" wrapText="1"/>
    </xf>
    <xf numFmtId="0" fontId="58" fillId="0" borderId="59" xfId="9" applyFont="1" applyBorder="1" applyAlignment="1">
      <alignment horizontal="justify" vertical="center" wrapText="1"/>
    </xf>
    <xf numFmtId="0" fontId="58" fillId="0" borderId="60" xfId="9" applyFont="1" applyBorder="1" applyAlignment="1">
      <alignment horizontal="justify" vertical="center" wrapText="1"/>
    </xf>
    <xf numFmtId="0" fontId="58" fillId="0" borderId="32" xfId="9" applyFont="1" applyBorder="1" applyAlignment="1">
      <alignment horizontal="justify" vertical="center" wrapText="1"/>
    </xf>
    <xf numFmtId="0" fontId="58" fillId="0" borderId="33" xfId="9" applyFont="1" applyBorder="1" applyAlignment="1">
      <alignment horizontal="justify" vertical="center" wrapText="1"/>
    </xf>
    <xf numFmtId="0" fontId="58" fillId="0" borderId="34" xfId="9" applyFont="1" applyBorder="1" applyAlignment="1">
      <alignment horizontal="justify" vertical="center" wrapText="1"/>
    </xf>
    <xf numFmtId="0" fontId="58" fillId="0" borderId="23" xfId="9" applyFont="1" applyBorder="1" applyAlignment="1">
      <alignment horizontal="justify" vertical="center" wrapText="1"/>
    </xf>
    <xf numFmtId="0" fontId="58" fillId="0" borderId="24" xfId="9" applyFont="1" applyBorder="1" applyAlignment="1">
      <alignment horizontal="justify" vertical="center" wrapText="1"/>
    </xf>
    <xf numFmtId="0" fontId="58" fillId="0" borderId="25" xfId="9" applyFont="1" applyBorder="1" applyAlignment="1">
      <alignment horizontal="justify" vertical="center" wrapText="1"/>
    </xf>
    <xf numFmtId="0" fontId="61" fillId="7" borderId="61" xfId="9" applyFont="1" applyFill="1" applyBorder="1" applyAlignment="1">
      <alignment horizontal="left" vertical="center" wrapText="1"/>
    </xf>
    <xf numFmtId="0" fontId="61" fillId="7" borderId="60" xfId="9" applyFont="1" applyFill="1" applyBorder="1" applyAlignment="1">
      <alignment horizontal="left" vertical="center" wrapText="1"/>
    </xf>
    <xf numFmtId="0" fontId="58" fillId="0" borderId="61" xfId="9" applyFont="1" applyBorder="1" applyAlignment="1">
      <alignment horizontal="left" vertical="center" wrapText="1"/>
    </xf>
    <xf numFmtId="0" fontId="58" fillId="0" borderId="59" xfId="9" applyFont="1" applyBorder="1" applyAlignment="1">
      <alignment horizontal="left" vertical="center" wrapText="1"/>
    </xf>
    <xf numFmtId="0" fontId="58" fillId="0" borderId="60" xfId="9" applyFont="1" applyBorder="1" applyAlignment="1">
      <alignment horizontal="left" vertical="center" wrapText="1"/>
    </xf>
    <xf numFmtId="0" fontId="81" fillId="14" borderId="48" xfId="10" applyFont="1" applyFill="1" applyBorder="1" applyAlignment="1">
      <alignment horizontal="center" wrapText="1"/>
    </xf>
    <xf numFmtId="178" fontId="80" fillId="0" borderId="57" xfId="10" applyNumberFormat="1" applyFont="1" applyBorder="1" applyAlignment="1">
      <alignment horizontal="center" vertical="center"/>
    </xf>
    <xf numFmtId="178" fontId="80" fillId="0" borderId="117" xfId="10" applyNumberFormat="1" applyFont="1" applyBorder="1" applyAlignment="1">
      <alignment horizontal="center" vertical="center"/>
    </xf>
    <xf numFmtId="178" fontId="80" fillId="0" borderId="58" xfId="10" applyNumberFormat="1" applyFont="1" applyBorder="1" applyAlignment="1">
      <alignment horizontal="center" vertical="center"/>
    </xf>
    <xf numFmtId="0" fontId="65" fillId="0" borderId="24" xfId="10" applyBorder="1" applyAlignment="1">
      <alignment horizontal="left"/>
    </xf>
    <xf numFmtId="0" fontId="77" fillId="11" borderId="57" xfId="12" applyFont="1" applyFill="1" applyBorder="1" applyAlignment="1">
      <alignment horizontal="center" vertical="center" wrapText="1"/>
    </xf>
    <xf numFmtId="0" fontId="77" fillId="11" borderId="58" xfId="12" applyFont="1" applyFill="1" applyBorder="1" applyAlignment="1">
      <alignment horizontal="center" vertical="center" wrapText="1"/>
    </xf>
    <xf numFmtId="0" fontId="80" fillId="11" borderId="57" xfId="12" applyFont="1" applyFill="1" applyBorder="1" applyAlignment="1">
      <alignment horizontal="center" wrapText="1"/>
    </xf>
    <xf numFmtId="0" fontId="80" fillId="11" borderId="58" xfId="12" applyFont="1" applyFill="1" applyBorder="1" applyAlignment="1">
      <alignment horizontal="center"/>
    </xf>
    <xf numFmtId="0" fontId="80" fillId="12" borderId="48" xfId="12" applyFont="1" applyFill="1" applyBorder="1" applyAlignment="1">
      <alignment horizontal="center" vertical="center"/>
    </xf>
    <xf numFmtId="0" fontId="80" fillId="13" borderId="48" xfId="12" applyFont="1" applyFill="1" applyBorder="1" applyAlignment="1">
      <alignment horizontal="center" vertical="center"/>
    </xf>
    <xf numFmtId="178" fontId="80" fillId="0" borderId="30" xfId="10" applyNumberFormat="1" applyFont="1" applyBorder="1" applyAlignment="1">
      <alignment horizontal="center" vertical="center"/>
    </xf>
    <xf numFmtId="178" fontId="80" fillId="0" borderId="26" xfId="10" applyNumberFormat="1" applyFont="1" applyBorder="1" applyAlignment="1">
      <alignment horizontal="center" vertical="center"/>
    </xf>
    <xf numFmtId="178" fontId="80" fillId="0" borderId="31" xfId="10" applyNumberFormat="1" applyFont="1" applyBorder="1" applyAlignment="1">
      <alignment horizontal="center" vertical="center"/>
    </xf>
    <xf numFmtId="0" fontId="35" fillId="0" borderId="1" xfId="0" applyFont="1" applyBorder="1" applyAlignment="1">
      <alignment horizontal="center" vertical="center" wrapText="1"/>
    </xf>
    <xf numFmtId="0" fontId="35" fillId="0" borderId="3" xfId="0" applyFont="1" applyBorder="1" applyAlignment="1">
      <alignment horizontal="center" vertical="center"/>
    </xf>
    <xf numFmtId="0" fontId="35" fillId="0" borderId="1" xfId="0" applyFont="1" applyBorder="1" applyAlignment="1">
      <alignment horizontal="center" vertical="center"/>
    </xf>
    <xf numFmtId="0" fontId="35" fillId="0" borderId="57" xfId="0" applyFont="1" applyBorder="1" applyAlignment="1">
      <alignment horizontal="center" vertical="center"/>
    </xf>
    <xf numFmtId="0" fontId="35" fillId="0" borderId="117" xfId="0" applyFont="1" applyBorder="1" applyAlignment="1">
      <alignment horizontal="center" vertical="center"/>
    </xf>
    <xf numFmtId="0" fontId="35" fillId="0" borderId="58" xfId="0" applyFont="1" applyBorder="1" applyAlignment="1">
      <alignment horizontal="center" vertical="center"/>
    </xf>
    <xf numFmtId="0" fontId="35" fillId="0" borderId="57" xfId="0" applyFont="1" applyBorder="1" applyAlignment="1">
      <alignment horizontal="center" vertical="center" wrapText="1"/>
    </xf>
    <xf numFmtId="0" fontId="35" fillId="9" borderId="1" xfId="0" applyFont="1" applyFill="1" applyBorder="1" applyAlignment="1">
      <alignment horizontal="left" vertical="center"/>
    </xf>
    <xf numFmtId="0" fontId="35" fillId="9" borderId="2" xfId="0" applyFont="1" applyFill="1" applyBorder="1" applyAlignment="1">
      <alignment horizontal="left" vertical="center"/>
    </xf>
    <xf numFmtId="0" fontId="35" fillId="9" borderId="3" xfId="0" applyFont="1" applyFill="1" applyBorder="1" applyAlignment="1">
      <alignment horizontal="left" vertical="center"/>
    </xf>
    <xf numFmtId="0" fontId="35" fillId="0" borderId="117" xfId="0" applyFont="1" applyBorder="1" applyAlignment="1">
      <alignment horizontal="center" vertical="center" wrapText="1"/>
    </xf>
    <xf numFmtId="0" fontId="35" fillId="0" borderId="58" xfId="0" applyFont="1" applyBorder="1" applyAlignment="1">
      <alignment horizontal="center" vertical="center" wrapText="1"/>
    </xf>
    <xf numFmtId="0" fontId="46" fillId="0" borderId="1" xfId="0" applyFont="1" applyBorder="1" applyAlignment="1">
      <alignment horizontal="center" vertical="center"/>
    </xf>
    <xf numFmtId="0" fontId="46" fillId="0" borderId="3" xfId="0" applyFont="1" applyBorder="1" applyAlignment="1">
      <alignment horizontal="center" vertical="center"/>
    </xf>
    <xf numFmtId="0" fontId="34" fillId="0" borderId="0" xfId="0" applyFont="1" applyAlignment="1">
      <alignment horizontal="center" vertical="center"/>
    </xf>
    <xf numFmtId="0" fontId="51" fillId="0" borderId="57" xfId="0" applyFont="1" applyBorder="1" applyAlignment="1">
      <alignment horizontal="center" vertical="center" wrapText="1"/>
    </xf>
    <xf numFmtId="0" fontId="71" fillId="0" borderId="58" xfId="0" applyFont="1" applyBorder="1" applyAlignment="1">
      <alignment horizontal="center" vertical="center" wrapText="1"/>
    </xf>
    <xf numFmtId="0" fontId="63" fillId="0" borderId="29" xfId="0" applyFont="1" applyBorder="1">
      <alignment vertical="center"/>
    </xf>
    <xf numFmtId="0" fontId="64" fillId="0" borderId="30" xfId="0" applyFont="1" applyBorder="1">
      <alignment vertical="center"/>
    </xf>
    <xf numFmtId="0" fontId="64" fillId="0" borderId="5" xfId="0" applyFont="1" applyBorder="1">
      <alignment vertical="center"/>
    </xf>
    <xf numFmtId="0" fontId="64" fillId="0" borderId="31" xfId="0" applyFont="1" applyBorder="1">
      <alignment vertical="center"/>
    </xf>
    <xf numFmtId="0" fontId="35" fillId="0" borderId="57" xfId="0" applyFont="1" applyBorder="1" applyAlignment="1">
      <alignment vertical="center" wrapText="1"/>
    </xf>
    <xf numFmtId="0" fontId="35" fillId="0" borderId="58" xfId="0" applyFont="1" applyBorder="1" applyAlignment="1">
      <alignment vertical="center" wrapText="1"/>
    </xf>
    <xf numFmtId="0" fontId="0" fillId="0" borderId="58" xfId="0" applyBorder="1" applyAlignment="1">
      <alignment horizontal="center" vertical="center" wrapText="1"/>
    </xf>
    <xf numFmtId="0" fontId="51" fillId="0" borderId="58" xfId="0" applyFont="1" applyBorder="1" applyAlignment="1">
      <alignment horizontal="center" vertical="center" wrapText="1"/>
    </xf>
    <xf numFmtId="0" fontId="13" fillId="0" borderId="179" xfId="3" applyFont="1" applyBorder="1" applyAlignment="1">
      <alignment horizontal="center" vertical="center" wrapText="1"/>
    </xf>
    <xf numFmtId="0" fontId="13" fillId="0" borderId="180" xfId="3" applyFont="1" applyBorder="1" applyAlignment="1">
      <alignment horizontal="center" vertical="center" wrapText="1"/>
    </xf>
    <xf numFmtId="0" fontId="13" fillId="3" borderId="180" xfId="3" applyFont="1" applyFill="1" applyBorder="1" applyAlignment="1">
      <alignment horizontal="left" vertical="center" indent="1"/>
    </xf>
    <xf numFmtId="0" fontId="13" fillId="3" borderId="181" xfId="3" applyFont="1" applyFill="1" applyBorder="1" applyAlignment="1">
      <alignment horizontal="left" vertical="center" indent="1"/>
    </xf>
    <xf numFmtId="0" fontId="13" fillId="0" borderId="12"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51" xfId="3" applyFont="1" applyBorder="1" applyAlignment="1">
      <alignment horizontal="center" vertical="center"/>
    </xf>
    <xf numFmtId="180" fontId="13" fillId="3" borderId="29" xfId="2" applyNumberFormat="1" applyFont="1" applyFill="1" applyBorder="1" applyAlignment="1">
      <alignment horizontal="right" vertical="center"/>
    </xf>
    <xf numFmtId="180" fontId="13" fillId="3" borderId="4" xfId="2" applyNumberFormat="1" applyFont="1" applyFill="1" applyBorder="1" applyAlignment="1">
      <alignment horizontal="right" vertical="center"/>
    </xf>
    <xf numFmtId="180" fontId="13" fillId="3" borderId="30" xfId="2" applyNumberFormat="1" applyFont="1" applyFill="1" applyBorder="1" applyAlignment="1">
      <alignment horizontal="right" vertical="center"/>
    </xf>
    <xf numFmtId="180" fontId="13" fillId="3" borderId="21" xfId="2" applyNumberFormat="1" applyFont="1" applyFill="1" applyBorder="1" applyAlignment="1">
      <alignment horizontal="right" vertical="center"/>
    </xf>
    <xf numFmtId="180" fontId="13" fillId="3" borderId="0" xfId="2" applyNumberFormat="1" applyFont="1" applyFill="1" applyBorder="1" applyAlignment="1">
      <alignment horizontal="right" vertical="center"/>
    </xf>
    <xf numFmtId="180" fontId="13" fillId="3" borderId="26" xfId="2" applyNumberFormat="1" applyFont="1" applyFill="1" applyBorder="1" applyAlignment="1">
      <alignment horizontal="right" vertical="center"/>
    </xf>
    <xf numFmtId="180" fontId="13" fillId="3" borderId="5" xfId="2" applyNumberFormat="1" applyFont="1" applyFill="1" applyBorder="1" applyAlignment="1">
      <alignment horizontal="right" vertical="center"/>
    </xf>
    <xf numFmtId="180" fontId="13" fillId="3" borderId="6" xfId="2" applyNumberFormat="1" applyFont="1" applyFill="1" applyBorder="1" applyAlignment="1">
      <alignment horizontal="right" vertical="center"/>
    </xf>
    <xf numFmtId="180" fontId="13" fillId="3" borderId="31" xfId="2" applyNumberFormat="1" applyFont="1" applyFill="1" applyBorder="1" applyAlignment="1">
      <alignment horizontal="right" vertical="center"/>
    </xf>
    <xf numFmtId="0" fontId="16" fillId="0" borderId="0" xfId="3" applyFont="1" applyAlignment="1">
      <alignment horizontal="center" vertical="center" wrapText="1"/>
    </xf>
    <xf numFmtId="0" fontId="16" fillId="0" borderId="29"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6" xfId="3" applyFont="1" applyBorder="1" applyAlignment="1">
      <alignment horizontal="center" vertical="top" wrapText="1"/>
    </xf>
    <xf numFmtId="0" fontId="16" fillId="0" borderId="6" xfId="3" applyFont="1" applyBorder="1" applyAlignment="1">
      <alignment horizontal="center" vertical="top" shrinkToFit="1"/>
    </xf>
    <xf numFmtId="189" fontId="13" fillId="19" borderId="0" xfId="3" applyNumberFormat="1" applyFont="1" applyFill="1" applyAlignment="1">
      <alignment horizontal="center" vertical="center" wrapText="1"/>
    </xf>
    <xf numFmtId="0" fontId="13" fillId="19" borderId="0" xfId="3" applyFont="1" applyFill="1" applyAlignment="1">
      <alignment horizontal="center" vertical="center" wrapText="1"/>
    </xf>
    <xf numFmtId="0" fontId="13" fillId="0" borderId="48" xfId="3" applyFont="1" applyBorder="1" applyAlignment="1" applyProtection="1">
      <alignment horizontal="left" vertical="center" shrinkToFit="1"/>
      <protection locked="0"/>
    </xf>
    <xf numFmtId="0" fontId="13" fillId="0" borderId="50" xfId="3" applyFont="1" applyBorder="1" applyAlignment="1" applyProtection="1">
      <alignment horizontal="left" vertical="center" shrinkToFit="1"/>
      <protection locked="0"/>
    </xf>
    <xf numFmtId="0" fontId="13" fillId="0" borderId="55" xfId="3" applyFont="1" applyBorder="1" applyAlignment="1" applyProtection="1">
      <alignment horizontal="left" vertical="center" shrinkToFit="1"/>
      <protection locked="0"/>
    </xf>
    <xf numFmtId="0" fontId="13" fillId="0" borderId="56" xfId="3" applyFont="1" applyBorder="1" applyAlignment="1" applyProtection="1">
      <alignment horizontal="left" vertical="center" shrinkToFit="1"/>
      <protection locked="0"/>
    </xf>
    <xf numFmtId="0" fontId="93" fillId="0" borderId="48" xfId="3" applyFont="1" applyBorder="1" applyAlignment="1" applyProtection="1">
      <alignment horizontal="left" vertical="center" shrinkToFit="1"/>
      <protection locked="0"/>
    </xf>
    <xf numFmtId="0" fontId="93" fillId="0" borderId="50" xfId="3" applyFont="1" applyBorder="1" applyAlignment="1" applyProtection="1">
      <alignment horizontal="left" vertical="center" shrinkToFit="1"/>
      <protection locked="0"/>
    </xf>
    <xf numFmtId="0" fontId="13" fillId="0" borderId="1" xfId="3" applyFont="1" applyBorder="1" applyAlignment="1" applyProtection="1">
      <alignment horizontal="left" vertical="center" shrinkToFit="1"/>
      <protection locked="0"/>
    </xf>
    <xf numFmtId="0" fontId="13" fillId="0" borderId="2" xfId="3" applyFont="1" applyBorder="1" applyAlignment="1" applyProtection="1">
      <alignment horizontal="left" vertical="center" shrinkToFit="1"/>
      <protection locked="0"/>
    </xf>
    <xf numFmtId="0" fontId="13" fillId="0" borderId="11" xfId="3" applyFont="1" applyBorder="1" applyAlignment="1" applyProtection="1">
      <alignment horizontal="left" vertical="center" shrinkToFit="1"/>
      <protection locked="0"/>
    </xf>
    <xf numFmtId="0" fontId="13" fillId="0" borderId="13" xfId="3" applyFont="1" applyBorder="1" applyAlignment="1" applyProtection="1">
      <alignment horizontal="left" vertical="center" shrinkToFit="1"/>
      <protection locked="0"/>
    </xf>
    <xf numFmtId="0" fontId="13" fillId="0" borderId="18" xfId="3" applyFont="1" applyBorder="1" applyAlignment="1" applyProtection="1">
      <alignment horizontal="left" vertical="center" shrinkToFit="1"/>
      <protection locked="0"/>
    </xf>
    <xf numFmtId="0" fontId="13" fillId="0" borderId="3" xfId="3" applyFont="1" applyBorder="1" applyAlignment="1" applyProtection="1">
      <alignment horizontal="left" vertical="center" shrinkToFit="1"/>
      <protection locked="0"/>
    </xf>
    <xf numFmtId="0" fontId="13" fillId="0" borderId="47" xfId="3" applyFont="1" applyBorder="1" applyAlignment="1" applyProtection="1">
      <alignment horizontal="center" vertical="center" shrinkToFit="1"/>
      <protection locked="0"/>
    </xf>
    <xf numFmtId="0" fontId="13" fillId="0" borderId="54" xfId="3" applyFont="1" applyBorder="1" applyAlignment="1" applyProtection="1">
      <alignment horizontal="center" vertical="center" shrinkToFit="1"/>
      <protection locked="0"/>
    </xf>
    <xf numFmtId="0" fontId="13" fillId="7" borderId="19" xfId="3" applyFont="1" applyFill="1" applyBorder="1" applyAlignment="1">
      <alignment horizontal="right" vertical="center"/>
    </xf>
    <xf numFmtId="0" fontId="13" fillId="7" borderId="13" xfId="3" applyFont="1" applyFill="1" applyBorder="1" applyAlignment="1">
      <alignment horizontal="right" vertical="center"/>
    </xf>
    <xf numFmtId="0" fontId="13" fillId="0" borderId="32" xfId="3" applyFont="1" applyBorder="1" applyAlignment="1">
      <alignment horizontal="left" vertical="center"/>
    </xf>
    <xf numFmtId="0" fontId="13" fillId="0" borderId="33" xfId="3" applyFont="1" applyBorder="1" applyAlignment="1">
      <alignment horizontal="left" vertical="center"/>
    </xf>
    <xf numFmtId="0" fontId="13" fillId="0" borderId="34" xfId="3" applyFont="1" applyBorder="1" applyAlignment="1">
      <alignment horizontal="left" vertical="center"/>
    </xf>
    <xf numFmtId="0" fontId="13" fillId="0" borderId="7" xfId="3" applyFont="1" applyBorder="1" applyAlignment="1">
      <alignment horizontal="left" vertical="center"/>
    </xf>
    <xf numFmtId="0" fontId="13" fillId="0" borderId="8" xfId="3" applyFont="1" applyBorder="1" applyAlignment="1">
      <alignment horizontal="left" vertical="center"/>
    </xf>
    <xf numFmtId="0" fontId="13" fillId="7" borderId="23" xfId="3" applyFont="1" applyFill="1" applyBorder="1" applyAlignment="1">
      <alignment horizontal="justify" vertical="center" wrapText="1"/>
    </xf>
    <xf numFmtId="0" fontId="13" fillId="7" borderId="24" xfId="3" applyFont="1" applyFill="1" applyBorder="1" applyAlignment="1">
      <alignment horizontal="justify" vertical="center" wrapText="1"/>
    </xf>
    <xf numFmtId="0" fontId="13" fillId="7" borderId="25" xfId="3" applyFont="1" applyFill="1" applyBorder="1" applyAlignment="1">
      <alignment horizontal="justify" vertical="center" wrapText="1"/>
    </xf>
    <xf numFmtId="0" fontId="15" fillId="0" borderId="0" xfId="3" applyFont="1" applyAlignment="1">
      <alignment horizontal="justify" vertical="center" wrapText="1"/>
    </xf>
    <xf numFmtId="0" fontId="13" fillId="7" borderId="22" xfId="3" applyFont="1" applyFill="1" applyBorder="1" applyAlignment="1">
      <alignment horizontal="justify" vertical="center" wrapText="1"/>
    </xf>
    <xf numFmtId="0" fontId="13" fillId="7" borderId="0" xfId="3" applyFont="1" applyFill="1" applyAlignment="1">
      <alignment horizontal="justify" vertical="center" wrapText="1"/>
    </xf>
    <xf numFmtId="0" fontId="13" fillId="7" borderId="17" xfId="3" applyFont="1" applyFill="1" applyBorder="1" applyAlignment="1">
      <alignment horizontal="justify" vertical="center" wrapText="1"/>
    </xf>
    <xf numFmtId="177" fontId="13" fillId="3" borderId="55" xfId="2" applyNumberFormat="1" applyFont="1" applyFill="1" applyBorder="1" applyAlignment="1" applyProtection="1">
      <alignment horizontal="right" vertical="center" indent="1"/>
    </xf>
    <xf numFmtId="0" fontId="13" fillId="0" borderId="55" xfId="3" applyFont="1" applyBorder="1">
      <alignment vertical="center"/>
    </xf>
    <xf numFmtId="0" fontId="13" fillId="0" borderId="56" xfId="3" applyFont="1" applyBorder="1">
      <alignment vertical="center"/>
    </xf>
    <xf numFmtId="188" fontId="13" fillId="7" borderId="19" xfId="3" applyNumberFormat="1" applyFont="1" applyFill="1" applyBorder="1" applyAlignment="1">
      <alignment horizontal="right" vertical="center"/>
    </xf>
    <xf numFmtId="188" fontId="13" fillId="7" borderId="13" xfId="3" applyNumberFormat="1" applyFont="1" applyFill="1" applyBorder="1" applyAlignment="1">
      <alignment horizontal="right" vertical="center"/>
    </xf>
    <xf numFmtId="0" fontId="13" fillId="0" borderId="13" xfId="3" applyFont="1" applyBorder="1" applyAlignment="1">
      <alignment horizontal="left" vertical="center"/>
    </xf>
    <xf numFmtId="0" fontId="13" fillId="7" borderId="1" xfId="3" applyFont="1" applyFill="1" applyBorder="1" applyAlignment="1">
      <alignment horizontal="left" vertical="center" shrinkToFit="1"/>
    </xf>
    <xf numFmtId="0" fontId="13" fillId="7" borderId="2" xfId="3" applyFont="1" applyFill="1" applyBorder="1" applyAlignment="1">
      <alignment horizontal="left" vertical="center" shrinkToFit="1"/>
    </xf>
    <xf numFmtId="0" fontId="13" fillId="7" borderId="11" xfId="3" applyFont="1" applyFill="1" applyBorder="1" applyAlignment="1">
      <alignment horizontal="left" vertical="center" shrinkToFit="1"/>
    </xf>
    <xf numFmtId="188" fontId="13" fillId="19" borderId="13" xfId="3" applyNumberFormat="1" applyFont="1" applyFill="1" applyBorder="1" applyAlignment="1">
      <alignment horizontal="right" vertical="center" shrinkToFit="1"/>
    </xf>
    <xf numFmtId="0" fontId="13" fillId="0" borderId="24" xfId="3" applyFont="1" applyBorder="1" applyAlignment="1">
      <alignment horizontal="distributed" vertical="center"/>
    </xf>
    <xf numFmtId="188" fontId="13" fillId="7" borderId="1" xfId="3" applyNumberFormat="1" applyFont="1" applyFill="1" applyBorder="1" applyAlignment="1">
      <alignment horizontal="right" vertical="center"/>
    </xf>
    <xf numFmtId="188" fontId="13" fillId="7" borderId="2" xfId="3" applyNumberFormat="1" applyFont="1" applyFill="1" applyBorder="1" applyAlignment="1">
      <alignment horizontal="right" vertical="center"/>
    </xf>
    <xf numFmtId="0" fontId="13" fillId="7" borderId="1" xfId="3" applyFont="1" applyFill="1" applyBorder="1" applyAlignment="1">
      <alignment horizontal="left" vertical="center"/>
    </xf>
    <xf numFmtId="0" fontId="13" fillId="7" borderId="2" xfId="3" applyFont="1" applyFill="1" applyBorder="1" applyAlignment="1">
      <alignment horizontal="left" vertical="center"/>
    </xf>
    <xf numFmtId="0" fontId="13" fillId="7" borderId="11" xfId="3" applyFont="1" applyFill="1" applyBorder="1" applyAlignment="1">
      <alignment horizontal="left" vertical="center"/>
    </xf>
    <xf numFmtId="0" fontId="13" fillId="0" borderId="7" xfId="3" applyFont="1" applyBorder="1" applyAlignment="1">
      <alignment horizontal="left" vertical="center" wrapText="1"/>
    </xf>
    <xf numFmtId="0" fontId="13" fillId="0" borderId="8" xfId="3" applyFont="1" applyBorder="1" applyAlignment="1">
      <alignment horizontal="left" vertical="center" wrapText="1"/>
    </xf>
    <xf numFmtId="0" fontId="13" fillId="0" borderId="2" xfId="3" applyFont="1" applyBorder="1" applyAlignment="1">
      <alignment horizontal="center" vertical="center" wrapText="1"/>
    </xf>
    <xf numFmtId="0" fontId="13" fillId="0" borderId="3" xfId="3" applyFont="1" applyBorder="1" applyAlignment="1">
      <alignment horizontal="center" vertical="center" wrapText="1"/>
    </xf>
    <xf numFmtId="189" fontId="16" fillId="0" borderId="0" xfId="3" applyNumberFormat="1" applyFont="1" applyAlignment="1">
      <alignment horizontal="center" vertical="center" wrapText="1"/>
    </xf>
    <xf numFmtId="0" fontId="13" fillId="0" borderId="50" xfId="3" applyFont="1" applyBorder="1" applyAlignment="1">
      <alignment horizontal="center" vertical="center"/>
    </xf>
    <xf numFmtId="188" fontId="13" fillId="18" borderId="14" xfId="3" applyNumberFormat="1" applyFont="1" applyFill="1" applyBorder="1" applyAlignment="1">
      <alignment horizontal="center" vertical="center" shrinkToFit="1"/>
    </xf>
    <xf numFmtId="188" fontId="13" fillId="18" borderId="8" xfId="3" applyNumberFormat="1" applyFont="1" applyFill="1" applyBorder="1" applyAlignment="1">
      <alignment horizontal="center" vertical="center" shrinkToFit="1"/>
    </xf>
    <xf numFmtId="188" fontId="13" fillId="18" borderId="15" xfId="3" applyNumberFormat="1" applyFont="1" applyFill="1" applyBorder="1" applyAlignment="1">
      <alignment horizontal="center" vertical="center" shrinkToFit="1"/>
    </xf>
    <xf numFmtId="38" fontId="13" fillId="7" borderId="19" xfId="2" applyFont="1" applyFill="1" applyBorder="1" applyAlignment="1">
      <alignment horizontal="center" vertical="center" wrapText="1"/>
    </xf>
    <xf numFmtId="38" fontId="13" fillId="7" borderId="13" xfId="2" applyFont="1" applyFill="1" applyBorder="1" applyAlignment="1">
      <alignment horizontal="center" vertical="center" wrapText="1"/>
    </xf>
    <xf numFmtId="0" fontId="13" fillId="0" borderId="63" xfId="3" applyFont="1" applyBorder="1" applyAlignment="1">
      <alignment horizontal="center" vertical="center"/>
    </xf>
    <xf numFmtId="0" fontId="13" fillId="0" borderId="58" xfId="3" applyFont="1" applyBorder="1" applyAlignment="1">
      <alignment horizontal="center" vertical="distributed" wrapText="1"/>
    </xf>
    <xf numFmtId="0" fontId="13" fillId="0" borderId="58" xfId="3" applyFont="1" applyBorder="1" applyAlignment="1">
      <alignment horizontal="center" vertical="distributed"/>
    </xf>
    <xf numFmtId="178" fontId="13" fillId="3" borderId="58" xfId="2" applyNumberFormat="1" applyFont="1" applyFill="1" applyBorder="1" applyAlignment="1">
      <alignment horizontal="right" vertical="center"/>
    </xf>
    <xf numFmtId="178" fontId="13" fillId="3" borderId="5" xfId="2" applyNumberFormat="1" applyFont="1" applyFill="1" applyBorder="1" applyAlignment="1">
      <alignment horizontal="right" vertical="center"/>
    </xf>
    <xf numFmtId="180" fontId="13" fillId="3" borderId="55" xfId="2" applyNumberFormat="1" applyFont="1" applyFill="1" applyBorder="1" applyAlignment="1">
      <alignment horizontal="right" vertical="center"/>
    </xf>
    <xf numFmtId="180" fontId="13" fillId="3" borderId="19" xfId="2" applyNumberFormat="1" applyFont="1" applyFill="1" applyBorder="1" applyAlignment="1">
      <alignment horizontal="right" vertical="center"/>
    </xf>
    <xf numFmtId="0" fontId="13" fillId="0" borderId="20" xfId="3" applyFont="1" applyBorder="1" applyAlignment="1">
      <alignment horizontal="center" vertical="center" wrapText="1"/>
    </xf>
    <xf numFmtId="38" fontId="13" fillId="3" borderId="12" xfId="3" applyNumberFormat="1" applyFont="1" applyFill="1" applyBorder="1" applyAlignment="1">
      <alignment horizontal="center" vertical="center"/>
    </xf>
    <xf numFmtId="0" fontId="13" fillId="3" borderId="13" xfId="3" applyFont="1" applyFill="1" applyBorder="1" applyAlignment="1">
      <alignment horizontal="center" vertical="center"/>
    </xf>
    <xf numFmtId="188" fontId="13" fillId="3" borderId="13" xfId="3" applyNumberFormat="1" applyFont="1" applyFill="1" applyBorder="1" applyAlignment="1">
      <alignment horizontal="center" vertical="center"/>
    </xf>
    <xf numFmtId="1" fontId="13" fillId="3" borderId="13" xfId="3" applyNumberFormat="1" applyFont="1" applyFill="1" applyBorder="1" applyAlignment="1">
      <alignment horizontal="center" vertical="center"/>
    </xf>
    <xf numFmtId="0" fontId="13" fillId="7" borderId="51" xfId="3" applyFont="1" applyFill="1" applyBorder="1" applyAlignment="1">
      <alignment horizontal="center" vertical="center"/>
    </xf>
    <xf numFmtId="0" fontId="13" fillId="7" borderId="4" xfId="3" applyFont="1" applyFill="1" applyBorder="1" applyAlignment="1">
      <alignment horizontal="center" vertical="center"/>
    </xf>
    <xf numFmtId="0" fontId="13" fillId="0" borderId="2" xfId="3" applyFont="1" applyBorder="1" applyAlignment="1">
      <alignment horizontal="distributed" vertical="center" wrapText="1"/>
    </xf>
    <xf numFmtId="0" fontId="13" fillId="0" borderId="2" xfId="3" applyFont="1" applyBorder="1" applyAlignment="1">
      <alignment horizontal="left" vertical="center"/>
    </xf>
    <xf numFmtId="198" fontId="13" fillId="7" borderId="13" xfId="3" applyNumberFormat="1" applyFont="1" applyFill="1" applyBorder="1" applyAlignment="1">
      <alignment horizontal="right" vertical="center"/>
    </xf>
    <xf numFmtId="0" fontId="13" fillId="0" borderId="20" xfId="3" applyFont="1" applyBorder="1" applyAlignment="1">
      <alignment horizontal="center" vertical="center"/>
    </xf>
    <xf numFmtId="0" fontId="13" fillId="0" borderId="20" xfId="3" applyFont="1" applyBorder="1" applyAlignment="1">
      <alignment horizontal="left" vertical="center"/>
    </xf>
    <xf numFmtId="0" fontId="13" fillId="7" borderId="8" xfId="3" applyFont="1" applyFill="1" applyBorder="1" applyAlignment="1" applyProtection="1">
      <alignment vertical="top"/>
      <protection locked="0"/>
    </xf>
    <xf numFmtId="0" fontId="13" fillId="7" borderId="8" xfId="3" applyFont="1" applyFill="1" applyBorder="1" applyAlignment="1" applyProtection="1">
      <alignment horizontal="left" vertical="center" wrapText="1"/>
      <protection locked="0"/>
    </xf>
    <xf numFmtId="0" fontId="13" fillId="7" borderId="15" xfId="3" applyFont="1" applyFill="1" applyBorder="1" applyAlignment="1" applyProtection="1">
      <alignment horizontal="left" vertical="center" wrapText="1"/>
      <protection locked="0"/>
    </xf>
    <xf numFmtId="0" fontId="13" fillId="0" borderId="150" xfId="3" applyFont="1" applyBorder="1" applyAlignment="1">
      <alignment horizontal="left" vertical="center"/>
    </xf>
    <xf numFmtId="0" fontId="13" fillId="7" borderId="12" xfId="3" applyFont="1" applyFill="1" applyBorder="1" applyAlignment="1">
      <alignment horizontal="left" vertical="center"/>
    </xf>
    <xf numFmtId="0" fontId="13" fillId="7" borderId="13" xfId="3" applyFont="1" applyFill="1" applyBorder="1" applyAlignment="1">
      <alignment horizontal="left" vertical="center"/>
    </xf>
    <xf numFmtId="0" fontId="13" fillId="7" borderId="20" xfId="3" applyFont="1" applyFill="1" applyBorder="1" applyAlignment="1">
      <alignment horizontal="left" vertical="center"/>
    </xf>
    <xf numFmtId="190" fontId="13" fillId="7" borderId="1" xfId="3" applyNumberFormat="1" applyFont="1" applyFill="1" applyBorder="1" applyAlignment="1">
      <alignment horizontal="right" vertical="center"/>
    </xf>
    <xf numFmtId="190" fontId="13" fillId="7" borderId="2" xfId="3" applyNumberFormat="1" applyFont="1" applyFill="1" applyBorder="1" applyAlignment="1">
      <alignment horizontal="right" vertical="center"/>
    </xf>
    <xf numFmtId="0" fontId="13" fillId="0" borderId="0" xfId="3" applyFont="1" applyAlignment="1">
      <alignment vertical="center" wrapText="1"/>
    </xf>
    <xf numFmtId="0" fontId="13" fillId="7" borderId="1" xfId="3" applyFont="1" applyFill="1" applyBorder="1" applyAlignment="1">
      <alignment horizontal="center" vertical="center"/>
    </xf>
    <xf numFmtId="0" fontId="13" fillId="7" borderId="2" xfId="3" applyFont="1" applyFill="1" applyBorder="1" applyAlignment="1">
      <alignment horizontal="center" vertical="center"/>
    </xf>
    <xf numFmtId="0" fontId="13" fillId="7" borderId="11" xfId="3" applyFont="1" applyFill="1" applyBorder="1" applyAlignment="1">
      <alignment horizontal="center" vertical="center"/>
    </xf>
    <xf numFmtId="0" fontId="13" fillId="0" borderId="6" xfId="3" applyFont="1" applyBorder="1" applyAlignment="1">
      <alignment vertical="center" wrapText="1"/>
    </xf>
    <xf numFmtId="181" fontId="13" fillId="3" borderId="1" xfId="3" applyNumberFormat="1" applyFont="1" applyFill="1" applyBorder="1" applyAlignment="1">
      <alignment horizontal="right" vertical="distributed" indent="1"/>
    </xf>
    <xf numFmtId="181" fontId="13" fillId="3" borderId="2" xfId="3" applyNumberFormat="1" applyFont="1" applyFill="1" applyBorder="1" applyAlignment="1">
      <alignment horizontal="right" vertical="distributed" indent="1"/>
    </xf>
    <xf numFmtId="0" fontId="13" fillId="7" borderId="146" xfId="3" applyFont="1" applyFill="1" applyBorder="1" applyAlignment="1">
      <alignment horizontal="left" vertical="center"/>
    </xf>
    <xf numFmtId="0" fontId="13" fillId="7" borderId="145" xfId="3" applyFont="1" applyFill="1" applyBorder="1" applyAlignment="1">
      <alignment horizontal="left" vertical="center"/>
    </xf>
    <xf numFmtId="0" fontId="13" fillId="7" borderId="144" xfId="3" applyFont="1" applyFill="1" applyBorder="1" applyAlignment="1">
      <alignment horizontal="left" vertical="center"/>
    </xf>
    <xf numFmtId="0" fontId="16" fillId="7" borderId="1" xfId="3" applyFont="1" applyFill="1" applyBorder="1" applyAlignment="1">
      <alignment horizontal="center" vertical="center"/>
    </xf>
    <xf numFmtId="0" fontId="16" fillId="7" borderId="2" xfId="3" applyFont="1" applyFill="1" applyBorder="1" applyAlignment="1">
      <alignment horizontal="center" vertical="center"/>
    </xf>
    <xf numFmtId="0" fontId="13" fillId="7" borderId="154" xfId="3" applyFont="1" applyFill="1" applyBorder="1" applyAlignment="1">
      <alignment horizontal="left" vertical="center"/>
    </xf>
    <xf numFmtId="0" fontId="13" fillId="7" borderId="143" xfId="3" applyFont="1" applyFill="1" applyBorder="1" applyAlignment="1">
      <alignment horizontal="left" vertical="center"/>
    </xf>
    <xf numFmtId="0" fontId="13" fillId="7" borderId="148" xfId="3" applyFont="1" applyFill="1" applyBorder="1" applyAlignment="1">
      <alignment horizontal="left" vertical="center"/>
    </xf>
    <xf numFmtId="0" fontId="13" fillId="0" borderId="4" xfId="3" applyFont="1" applyBorder="1" applyAlignment="1">
      <alignment horizontal="distributed" vertical="center" wrapText="1"/>
    </xf>
    <xf numFmtId="0" fontId="13" fillId="0" borderId="0" xfId="3" applyFont="1" applyAlignment="1">
      <alignment horizontal="distributed" vertical="center" wrapText="1"/>
    </xf>
    <xf numFmtId="0" fontId="13" fillId="0" borderId="6" xfId="3" applyFont="1" applyBorder="1" applyAlignment="1">
      <alignment horizontal="distributed" vertical="center" wrapText="1"/>
    </xf>
    <xf numFmtId="0" fontId="13" fillId="0" borderId="153" xfId="3" applyFont="1" applyBorder="1" applyAlignment="1">
      <alignment horizontal="center" vertical="center" wrapText="1"/>
    </xf>
    <xf numFmtId="0" fontId="13" fillId="0" borderId="152" xfId="3" applyFont="1" applyBorder="1" applyAlignment="1">
      <alignment horizontal="center" vertical="center" wrapText="1"/>
    </xf>
    <xf numFmtId="189" fontId="13" fillId="7" borderId="0" xfId="3" applyNumberFormat="1" applyFont="1" applyFill="1" applyAlignment="1">
      <alignment horizontal="right" vertical="center"/>
    </xf>
    <xf numFmtId="0" fontId="13" fillId="7" borderId="158" xfId="3" applyFont="1" applyFill="1" applyBorder="1" applyAlignment="1">
      <alignment horizontal="left" vertical="center"/>
    </xf>
    <xf numFmtId="0" fontId="13" fillId="7" borderId="159" xfId="3" applyFont="1" applyFill="1" applyBorder="1" applyAlignment="1">
      <alignment horizontal="left" vertical="center"/>
    </xf>
    <xf numFmtId="0" fontId="13" fillId="7" borderId="160" xfId="3" applyFont="1" applyFill="1" applyBorder="1" applyAlignment="1">
      <alignment horizontal="left" vertical="center"/>
    </xf>
    <xf numFmtId="0" fontId="13" fillId="18" borderId="5" xfId="3" applyFont="1" applyFill="1" applyBorder="1" applyAlignment="1">
      <alignment horizontal="left" vertical="center"/>
    </xf>
    <xf numFmtId="0" fontId="13" fillId="18" borderId="6" xfId="3" applyFont="1" applyFill="1" applyBorder="1" applyAlignment="1">
      <alignment horizontal="left" vertical="center"/>
    </xf>
    <xf numFmtId="0" fontId="13" fillId="18" borderId="138" xfId="3" applyFont="1" applyFill="1" applyBorder="1" applyAlignment="1">
      <alignment horizontal="left" vertical="center"/>
    </xf>
    <xf numFmtId="0" fontId="16" fillId="7" borderId="101" xfId="3" applyFont="1" applyFill="1" applyBorder="1" applyAlignment="1">
      <alignment horizontal="center" vertical="center"/>
    </xf>
    <xf numFmtId="0" fontId="16" fillId="7" borderId="150" xfId="3" applyFont="1" applyFill="1" applyBorder="1" applyAlignment="1">
      <alignment horizontal="center" vertical="center"/>
    </xf>
    <xf numFmtId="0" fontId="13" fillId="0" borderId="24" xfId="3" applyFont="1" applyBorder="1" applyAlignment="1">
      <alignment horizontal="distributed" vertical="center" wrapText="1"/>
    </xf>
    <xf numFmtId="0" fontId="13" fillId="0" borderId="53" xfId="3" applyFont="1" applyBorder="1" applyAlignment="1">
      <alignment horizontal="center" vertical="center" wrapText="1"/>
    </xf>
    <xf numFmtId="0" fontId="13" fillId="0" borderId="47" xfId="3" applyFont="1" applyBorder="1" applyAlignment="1">
      <alignment horizontal="center" vertical="center" wrapText="1"/>
    </xf>
    <xf numFmtId="0" fontId="13" fillId="7" borderId="47" xfId="3" applyFont="1" applyFill="1" applyBorder="1" applyAlignment="1" applyProtection="1">
      <alignment horizontal="center" vertical="center"/>
      <protection locked="0"/>
    </xf>
    <xf numFmtId="0" fontId="13" fillId="7" borderId="54" xfId="3" applyFont="1" applyFill="1" applyBorder="1" applyAlignment="1" applyProtection="1">
      <alignment horizontal="center" vertical="center"/>
      <protection locked="0"/>
    </xf>
    <xf numFmtId="0" fontId="15" fillId="7" borderId="48" xfId="3" applyFont="1" applyFill="1" applyBorder="1" applyAlignment="1" applyProtection="1">
      <alignment horizontal="center" vertical="center"/>
      <protection locked="0"/>
    </xf>
    <xf numFmtId="0" fontId="16" fillId="7" borderId="48" xfId="3" applyFont="1" applyFill="1" applyBorder="1" applyAlignment="1" applyProtection="1">
      <alignment horizontal="center" vertical="center"/>
      <protection locked="0"/>
    </xf>
    <xf numFmtId="0" fontId="13" fillId="7" borderId="48" xfId="3" applyFont="1" applyFill="1" applyBorder="1" applyAlignment="1" applyProtection="1">
      <alignment horizontal="left" vertical="top"/>
      <protection locked="0"/>
    </xf>
    <xf numFmtId="0" fontId="13" fillId="7" borderId="50" xfId="3" applyFont="1" applyFill="1" applyBorder="1" applyAlignment="1" applyProtection="1">
      <alignment horizontal="left" vertical="top"/>
      <protection locked="0"/>
    </xf>
    <xf numFmtId="0" fontId="13" fillId="0" borderId="6" xfId="3" applyFont="1" applyBorder="1" applyAlignment="1">
      <alignment horizontal="left" vertical="center"/>
    </xf>
    <xf numFmtId="0" fontId="13" fillId="0" borderId="5" xfId="3" applyFont="1" applyBorder="1" applyAlignment="1">
      <alignment horizontal="center" vertical="center" shrinkToFit="1"/>
    </xf>
    <xf numFmtId="0" fontId="13" fillId="0" borderId="6" xfId="3" applyFont="1" applyBorder="1" applyAlignment="1">
      <alignment horizontal="center" vertical="center" shrinkToFit="1"/>
    </xf>
    <xf numFmtId="0" fontId="13" fillId="0" borderId="31" xfId="3" applyFont="1" applyBorder="1" applyAlignment="1">
      <alignment horizontal="center" vertical="center" shrinkToFit="1"/>
    </xf>
    <xf numFmtId="0" fontId="13" fillId="7" borderId="5" xfId="3" applyFont="1" applyFill="1" applyBorder="1" applyAlignment="1" applyProtection="1">
      <alignment horizontal="left" vertical="center" indent="1"/>
      <protection locked="0"/>
    </xf>
    <xf numFmtId="0" fontId="13" fillId="7" borderId="6" xfId="3" applyFont="1" applyFill="1" applyBorder="1" applyAlignment="1" applyProtection="1">
      <alignment horizontal="left" vertical="center" indent="1"/>
      <protection locked="0"/>
    </xf>
    <xf numFmtId="0" fontId="13" fillId="7" borderId="138" xfId="3" applyFont="1" applyFill="1" applyBorder="1" applyAlignment="1" applyProtection="1">
      <alignment horizontal="left" vertical="center" indent="1"/>
      <protection locked="0"/>
    </xf>
    <xf numFmtId="0" fontId="13" fillId="18" borderId="1" xfId="3" applyFont="1" applyFill="1" applyBorder="1" applyAlignment="1">
      <alignment horizontal="left" vertical="center"/>
    </xf>
    <xf numFmtId="0" fontId="13" fillId="18" borderId="2" xfId="3" applyFont="1" applyFill="1" applyBorder="1" applyAlignment="1">
      <alignment horizontal="left" vertical="center"/>
    </xf>
    <xf numFmtId="0" fontId="13" fillId="18" borderId="11" xfId="3" applyFont="1" applyFill="1" applyBorder="1" applyAlignment="1">
      <alignment horizontal="left" vertical="center"/>
    </xf>
    <xf numFmtId="189" fontId="13" fillId="7" borderId="6" xfId="3" applyNumberFormat="1" applyFont="1" applyFill="1" applyBorder="1" applyAlignment="1">
      <alignment horizontal="right" vertical="center"/>
    </xf>
    <xf numFmtId="0" fontId="13" fillId="0" borderId="2" xfId="3" applyFont="1" applyBorder="1" applyAlignment="1">
      <alignment horizontal="left" vertical="top" wrapText="1"/>
    </xf>
    <xf numFmtId="0" fontId="13" fillId="0" borderId="2" xfId="3" applyFont="1" applyBorder="1" applyAlignment="1">
      <alignment horizontal="left" vertical="top"/>
    </xf>
    <xf numFmtId="0" fontId="13" fillId="0" borderId="11" xfId="3" applyFont="1" applyBorder="1" applyAlignment="1">
      <alignment horizontal="left" vertical="top"/>
    </xf>
    <xf numFmtId="0" fontId="13" fillId="18" borderId="19" xfId="3" applyFont="1" applyFill="1" applyBorder="1" applyAlignment="1">
      <alignment horizontal="justify" vertical="center" wrapText="1"/>
    </xf>
    <xf numFmtId="0" fontId="13" fillId="18" borderId="13" xfId="3" applyFont="1" applyFill="1" applyBorder="1" applyAlignment="1">
      <alignment horizontal="justify" vertical="center" wrapText="1"/>
    </xf>
    <xf numFmtId="0" fontId="13" fillId="18" borderId="20" xfId="3" applyFont="1" applyFill="1" applyBorder="1" applyAlignment="1">
      <alignment horizontal="justify" vertical="center" wrapText="1"/>
    </xf>
    <xf numFmtId="0" fontId="13" fillId="0" borderId="13" xfId="3" applyFont="1" applyBorder="1" applyAlignment="1">
      <alignment horizontal="distributed" vertical="center" wrapText="1"/>
    </xf>
    <xf numFmtId="0" fontId="13" fillId="0" borderId="53" xfId="3" applyFont="1" applyBorder="1" applyAlignment="1">
      <alignment horizontal="center" vertical="distributed" wrapText="1"/>
    </xf>
    <xf numFmtId="0" fontId="13" fillId="0" borderId="47" xfId="3" applyFont="1" applyBorder="1" applyAlignment="1">
      <alignment horizontal="center" vertical="distributed"/>
    </xf>
    <xf numFmtId="0" fontId="13" fillId="0" borderId="70" xfId="3" applyFont="1" applyBorder="1" applyAlignment="1">
      <alignment horizontal="center" vertical="distributed"/>
    </xf>
    <xf numFmtId="0" fontId="13" fillId="0" borderId="3" xfId="3" applyFont="1" applyBorder="1" applyAlignment="1">
      <alignment horizontal="distributed" vertical="center"/>
    </xf>
    <xf numFmtId="0" fontId="13" fillId="0" borderId="48" xfId="3" applyFont="1" applyBorder="1" applyAlignment="1">
      <alignment horizontal="distributed" vertical="center"/>
    </xf>
    <xf numFmtId="0" fontId="13" fillId="0" borderId="1" xfId="3" applyFont="1" applyBorder="1" applyAlignment="1">
      <alignment horizontal="distributed" vertical="center"/>
    </xf>
    <xf numFmtId="0" fontId="13" fillId="0" borderId="48" xfId="3" applyFont="1" applyBorder="1">
      <alignment vertical="center"/>
    </xf>
    <xf numFmtId="0" fontId="0" fillId="0" borderId="48" xfId="0" applyBorder="1">
      <alignment vertical="center"/>
    </xf>
    <xf numFmtId="0" fontId="0" fillId="0" borderId="2" xfId="0" applyBorder="1">
      <alignment vertical="center"/>
    </xf>
    <xf numFmtId="180" fontId="13" fillId="3" borderId="58" xfId="2" applyNumberFormat="1" applyFont="1" applyFill="1" applyBorder="1" applyAlignment="1">
      <alignment horizontal="center" vertical="center"/>
    </xf>
    <xf numFmtId="180" fontId="13" fillId="3" borderId="5" xfId="2" applyNumberFormat="1" applyFont="1" applyFill="1" applyBorder="1" applyAlignment="1">
      <alignment horizontal="center" vertical="center"/>
    </xf>
    <xf numFmtId="180" fontId="13" fillId="3" borderId="55" xfId="2" applyNumberFormat="1" applyFont="1" applyFill="1" applyBorder="1" applyAlignment="1">
      <alignment horizontal="center" vertical="center"/>
    </xf>
    <xf numFmtId="180" fontId="13" fillId="3" borderId="19" xfId="2" applyNumberFormat="1" applyFont="1" applyFill="1" applyBorder="1" applyAlignment="1">
      <alignment horizontal="center" vertical="center"/>
    </xf>
    <xf numFmtId="180" fontId="13" fillId="3" borderId="29" xfId="2" applyNumberFormat="1" applyFont="1" applyFill="1" applyBorder="1" applyAlignment="1">
      <alignment horizontal="center" vertical="center"/>
    </xf>
    <xf numFmtId="180" fontId="13" fillId="3" borderId="4" xfId="2" applyNumberFormat="1" applyFont="1" applyFill="1" applyBorder="1" applyAlignment="1">
      <alignment horizontal="center" vertical="center"/>
    </xf>
    <xf numFmtId="180" fontId="13" fillId="3" borderId="30" xfId="2" applyNumberFormat="1" applyFont="1" applyFill="1" applyBorder="1" applyAlignment="1">
      <alignment horizontal="center" vertical="center"/>
    </xf>
    <xf numFmtId="180" fontId="13" fillId="3" borderId="21" xfId="2" applyNumberFormat="1" applyFont="1" applyFill="1" applyBorder="1" applyAlignment="1">
      <alignment horizontal="center" vertical="center"/>
    </xf>
    <xf numFmtId="180" fontId="13" fillId="3" borderId="0" xfId="2" applyNumberFormat="1" applyFont="1" applyFill="1" applyBorder="1" applyAlignment="1">
      <alignment horizontal="center" vertical="center"/>
    </xf>
    <xf numFmtId="180" fontId="13" fillId="3" borderId="26" xfId="2" applyNumberFormat="1" applyFont="1" applyFill="1" applyBorder="1" applyAlignment="1">
      <alignment horizontal="center" vertical="center"/>
    </xf>
    <xf numFmtId="180" fontId="13" fillId="3" borderId="6" xfId="2" applyNumberFormat="1" applyFont="1" applyFill="1" applyBorder="1" applyAlignment="1">
      <alignment horizontal="center" vertical="center"/>
    </xf>
    <xf numFmtId="180" fontId="13" fillId="3" borderId="31" xfId="2" applyNumberFormat="1" applyFont="1" applyFill="1" applyBorder="1" applyAlignment="1">
      <alignment horizontal="center" vertical="center"/>
    </xf>
    <xf numFmtId="0" fontId="13" fillId="7" borderId="51" xfId="3" applyFont="1" applyFill="1" applyBorder="1" applyAlignment="1">
      <alignment horizontal="justify" vertical="center" wrapText="1"/>
    </xf>
    <xf numFmtId="0" fontId="13" fillId="7" borderId="4" xfId="3" applyFont="1" applyFill="1" applyBorder="1" applyAlignment="1">
      <alignment horizontal="justify" vertical="center" wrapText="1"/>
    </xf>
    <xf numFmtId="0" fontId="13" fillId="7" borderId="16" xfId="3" applyFont="1" applyFill="1" applyBorder="1" applyAlignment="1">
      <alignment horizontal="justify" vertical="center" wrapText="1"/>
    </xf>
    <xf numFmtId="0" fontId="13" fillId="0" borderId="32" xfId="3" applyFont="1" applyBorder="1" applyAlignment="1">
      <alignment horizontal="left" vertical="center" wrapText="1"/>
    </xf>
    <xf numFmtId="0" fontId="13" fillId="0" borderId="33" xfId="3" applyFont="1" applyBorder="1" applyAlignment="1">
      <alignment horizontal="left" vertical="center" wrapText="1"/>
    </xf>
    <xf numFmtId="0" fontId="13" fillId="0" borderId="10" xfId="3" applyFont="1" applyBorder="1" applyAlignment="1">
      <alignment horizontal="distributed" vertical="center" wrapText="1" indent="1"/>
    </xf>
    <xf numFmtId="0" fontId="13" fillId="0" borderId="2" xfId="3" applyFont="1" applyBorder="1" applyAlignment="1">
      <alignment horizontal="distributed" vertical="center" wrapText="1" indent="1"/>
    </xf>
    <xf numFmtId="0" fontId="13" fillId="7" borderId="1" xfId="3" applyFont="1" applyFill="1" applyBorder="1" applyAlignment="1">
      <alignment horizontal="left" vertical="center" wrapText="1"/>
    </xf>
    <xf numFmtId="0" fontId="13" fillId="7" borderId="2" xfId="3" applyFont="1" applyFill="1" applyBorder="1" applyAlignment="1">
      <alignment horizontal="left" vertical="center" wrapText="1"/>
    </xf>
    <xf numFmtId="0" fontId="13" fillId="7" borderId="11" xfId="3" applyFont="1" applyFill="1" applyBorder="1" applyAlignment="1">
      <alignment horizontal="left" vertical="center" wrapText="1"/>
    </xf>
    <xf numFmtId="0" fontId="13" fillId="0" borderId="12" xfId="3" applyFont="1" applyBorder="1" applyAlignment="1">
      <alignment horizontal="distributed" vertical="center" wrapText="1" indent="1"/>
    </xf>
    <xf numFmtId="0" fontId="13" fillId="0" borderId="13" xfId="3" applyFont="1" applyBorder="1" applyAlignment="1">
      <alignment horizontal="distributed" vertical="center" wrapText="1" indent="1"/>
    </xf>
    <xf numFmtId="0" fontId="13" fillId="7" borderId="19" xfId="3" applyFont="1" applyFill="1" applyBorder="1" applyAlignment="1">
      <alignment horizontal="left" vertical="center" wrapText="1"/>
    </xf>
    <xf numFmtId="0" fontId="13" fillId="0" borderId="11" xfId="3" applyFont="1" applyBorder="1" applyAlignment="1">
      <alignment horizontal="left" vertical="center"/>
    </xf>
    <xf numFmtId="0" fontId="13" fillId="0" borderId="2" xfId="3" applyFont="1" applyBorder="1" applyAlignment="1">
      <alignment horizontal="left" vertical="center" wrapText="1"/>
    </xf>
    <xf numFmtId="0" fontId="13" fillId="0" borderId="2" xfId="3" applyFont="1" applyBorder="1">
      <alignment vertical="center"/>
    </xf>
    <xf numFmtId="198" fontId="13" fillId="7" borderId="2" xfId="3" applyNumberFormat="1" applyFont="1" applyFill="1" applyBorder="1" applyAlignment="1">
      <alignment horizontal="right" vertical="center"/>
    </xf>
    <xf numFmtId="0" fontId="13" fillId="0" borderId="31" xfId="3" applyFont="1" applyBorder="1">
      <alignment vertical="center"/>
    </xf>
    <xf numFmtId="0" fontId="0" fillId="0" borderId="58" xfId="0" applyBorder="1">
      <alignment vertical="center"/>
    </xf>
    <xf numFmtId="0" fontId="13" fillId="0" borderId="3" xfId="3" applyFont="1" applyBorder="1">
      <alignment vertical="center"/>
    </xf>
    <xf numFmtId="0" fontId="13" fillId="0" borderId="58" xfId="3" applyFont="1" applyBorder="1">
      <alignment vertical="center"/>
    </xf>
    <xf numFmtId="0" fontId="13" fillId="18" borderId="47" xfId="3" applyFont="1" applyFill="1" applyBorder="1" applyAlignment="1" applyProtection="1">
      <alignment horizontal="center" vertical="center"/>
      <protection locked="0"/>
    </xf>
    <xf numFmtId="0" fontId="13" fillId="18" borderId="54" xfId="3" applyFont="1" applyFill="1" applyBorder="1" applyAlignment="1" applyProtection="1">
      <alignment horizontal="center" vertical="center"/>
      <protection locked="0"/>
    </xf>
    <xf numFmtId="0" fontId="43" fillId="7" borderId="48" xfId="3" applyFont="1" applyFill="1" applyBorder="1" applyAlignment="1" applyProtection="1">
      <alignment horizontal="left" vertical="top"/>
      <protection locked="0"/>
    </xf>
    <xf numFmtId="0" fontId="15" fillId="0" borderId="4" xfId="3" applyFont="1" applyBorder="1" applyAlignment="1">
      <alignment horizontal="left" vertical="center"/>
    </xf>
    <xf numFmtId="0" fontId="0" fillId="0" borderId="52" xfId="0" applyBorder="1" applyAlignment="1">
      <alignment horizontal="center" vertical="center" shrinkToFit="1"/>
    </xf>
    <xf numFmtId="0" fontId="0" fillId="0" borderId="6" xfId="0" applyBorder="1" applyAlignment="1">
      <alignment horizontal="center" vertical="center" shrinkToFit="1"/>
    </xf>
    <xf numFmtId="0" fontId="13" fillId="0" borderId="10" xfId="3" applyFont="1" applyBorder="1" applyAlignment="1">
      <alignment vertical="center" wrapText="1"/>
    </xf>
    <xf numFmtId="0" fontId="13" fillId="0" borderId="2" xfId="3" applyFont="1" applyBorder="1" applyAlignment="1">
      <alignment vertical="center" wrapText="1"/>
    </xf>
    <xf numFmtId="0" fontId="13" fillId="0" borderId="3" xfId="3" applyFont="1" applyBorder="1" applyAlignment="1">
      <alignment vertical="center" wrapText="1"/>
    </xf>
    <xf numFmtId="190" fontId="13" fillId="7" borderId="19" xfId="3" applyNumberFormat="1" applyFont="1" applyFill="1" applyBorder="1" applyAlignment="1">
      <alignment horizontal="right" vertical="center"/>
    </xf>
    <xf numFmtId="190" fontId="13" fillId="7" borderId="13" xfId="3" applyNumberFormat="1" applyFont="1" applyFill="1" applyBorder="1" applyAlignment="1">
      <alignment horizontal="right" vertical="center"/>
    </xf>
    <xf numFmtId="0" fontId="13" fillId="0" borderId="0" xfId="3" applyFont="1" applyAlignment="1" applyProtection="1">
      <alignment vertical="center" wrapText="1"/>
      <protection locked="0"/>
    </xf>
    <xf numFmtId="0" fontId="13" fillId="0" borderId="2"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188" fontId="13" fillId="3" borderId="2" xfId="3" applyNumberFormat="1" applyFont="1" applyFill="1" applyBorder="1" applyAlignment="1">
      <alignment horizontal="right" vertical="center" shrinkToFit="1"/>
    </xf>
    <xf numFmtId="190" fontId="13" fillId="7" borderId="5" xfId="3" applyNumberFormat="1" applyFont="1" applyFill="1" applyBorder="1" applyAlignment="1">
      <alignment horizontal="right" vertical="center"/>
    </xf>
    <xf numFmtId="190" fontId="13" fillId="7" borderId="6" xfId="3" applyNumberFormat="1" applyFont="1" applyFill="1" applyBorder="1" applyAlignment="1">
      <alignment horizontal="right" vertical="center"/>
    </xf>
    <xf numFmtId="0" fontId="16" fillId="0" borderId="13" xfId="3" applyFont="1" applyBorder="1" applyAlignment="1">
      <alignment horizontal="distributed" vertical="center"/>
    </xf>
    <xf numFmtId="0" fontId="13" fillId="7" borderId="1" xfId="3" applyFont="1" applyFill="1" applyBorder="1" applyAlignment="1">
      <alignment horizontal="right" vertical="center"/>
    </xf>
    <xf numFmtId="0" fontId="13" fillId="7" borderId="2" xfId="3" applyFont="1" applyFill="1" applyBorder="1" applyAlignment="1">
      <alignment horizontal="right" vertical="center"/>
    </xf>
    <xf numFmtId="188" fontId="13" fillId="7" borderId="5" xfId="3" applyNumberFormat="1" applyFont="1" applyFill="1" applyBorder="1" applyAlignment="1">
      <alignment horizontal="right" vertical="center"/>
    </xf>
    <xf numFmtId="188" fontId="13" fillId="7" borderId="6" xfId="3" applyNumberFormat="1" applyFont="1" applyFill="1" applyBorder="1" applyAlignment="1">
      <alignment horizontal="right" vertical="center"/>
    </xf>
    <xf numFmtId="0" fontId="16" fillId="0" borderId="2" xfId="3" applyFont="1" applyBorder="1" applyAlignment="1">
      <alignment horizontal="distributed" vertical="center" wrapText="1"/>
    </xf>
    <xf numFmtId="0" fontId="13" fillId="0" borderId="13" xfId="3" applyFont="1" applyBorder="1" applyAlignment="1">
      <alignment horizontal="distributed" vertical="center"/>
    </xf>
    <xf numFmtId="0" fontId="13" fillId="0" borderId="52" xfId="3" applyFont="1" applyBorder="1" applyAlignment="1">
      <alignment horizontal="left" vertical="center" wrapText="1"/>
    </xf>
    <xf numFmtId="0" fontId="13" fillId="0" borderId="6" xfId="3" applyFont="1" applyBorder="1" applyAlignment="1">
      <alignment horizontal="left" vertical="center" wrapText="1"/>
    </xf>
    <xf numFmtId="188" fontId="13" fillId="7" borderId="2" xfId="3" applyNumberFormat="1" applyFont="1" applyFill="1" applyBorder="1" applyAlignment="1">
      <alignment horizontal="right" vertical="center" shrinkToFit="1"/>
    </xf>
    <xf numFmtId="0" fontId="13" fillId="7" borderId="19" xfId="3" applyFont="1" applyFill="1" applyBorder="1" applyAlignment="1">
      <alignment horizontal="left" vertical="center"/>
    </xf>
    <xf numFmtId="190" fontId="13" fillId="3" borderId="6" xfId="3" applyNumberFormat="1" applyFont="1" applyFill="1" applyBorder="1" applyAlignment="1">
      <alignment horizontal="right" vertical="center"/>
    </xf>
    <xf numFmtId="0" fontId="13" fillId="7" borderId="19" xfId="3" applyFont="1" applyFill="1" applyBorder="1" applyAlignment="1">
      <alignment horizontal="left" vertical="center" shrinkToFit="1"/>
    </xf>
    <xf numFmtId="0" fontId="13" fillId="7" borderId="13" xfId="3" applyFont="1" applyFill="1" applyBorder="1" applyAlignment="1">
      <alignment horizontal="left" vertical="center" shrinkToFit="1"/>
    </xf>
    <xf numFmtId="0" fontId="13" fillId="7" borderId="20" xfId="3" applyFont="1" applyFill="1" applyBorder="1" applyAlignment="1">
      <alignment horizontal="left" vertical="center" shrinkToFit="1"/>
    </xf>
    <xf numFmtId="0" fontId="13" fillId="0" borderId="3" xfId="3" applyFont="1" applyBorder="1" applyAlignment="1">
      <alignment horizontal="left" vertical="center" wrapText="1"/>
    </xf>
    <xf numFmtId="0" fontId="15" fillId="0" borderId="4" xfId="3" applyFont="1" applyBorder="1" applyAlignment="1">
      <alignment horizontal="left" vertical="distributed"/>
    </xf>
    <xf numFmtId="0" fontId="13" fillId="0" borderId="6" xfId="3" applyFont="1" applyBorder="1" applyAlignment="1">
      <alignment horizontal="center" vertical="distributed"/>
    </xf>
    <xf numFmtId="188" fontId="13" fillId="3" borderId="13" xfId="3" applyNumberFormat="1" applyFont="1" applyFill="1" applyBorder="1" applyAlignment="1">
      <alignment horizontal="right" vertical="center" shrinkToFit="1"/>
    </xf>
    <xf numFmtId="188" fontId="13" fillId="7" borderId="13" xfId="3" applyNumberFormat="1" applyFont="1" applyFill="1" applyBorder="1" applyAlignment="1">
      <alignment horizontal="right" vertical="center" shrinkToFit="1"/>
    </xf>
    <xf numFmtId="0" fontId="13" fillId="0" borderId="24" xfId="3" applyFont="1" applyBorder="1" applyAlignment="1" applyProtection="1">
      <alignment horizontal="left" vertical="center" shrinkToFit="1"/>
      <protection locked="0"/>
    </xf>
    <xf numFmtId="0" fontId="13" fillId="0" borderId="28" xfId="3" applyFont="1" applyBorder="1" applyAlignment="1" applyProtection="1">
      <alignment horizontal="left" vertical="center" shrinkToFit="1"/>
      <protection locked="0"/>
    </xf>
    <xf numFmtId="0" fontId="93" fillId="0" borderId="55" xfId="3" applyFont="1" applyBorder="1" applyAlignment="1" applyProtection="1">
      <alignment horizontal="left" vertical="center" shrinkToFit="1"/>
      <protection locked="0"/>
    </xf>
    <xf numFmtId="0" fontId="93" fillId="0" borderId="56" xfId="3" applyFont="1" applyBorder="1" applyAlignment="1" applyProtection="1">
      <alignment horizontal="left" vertical="center" shrinkToFit="1"/>
      <protection locked="0"/>
    </xf>
    <xf numFmtId="0" fontId="13" fillId="7" borderId="14" xfId="3" applyFont="1" applyFill="1" applyBorder="1" applyAlignment="1" applyProtection="1">
      <alignment horizontal="center" vertical="center"/>
      <protection locked="0"/>
    </xf>
    <xf numFmtId="0" fontId="13" fillId="7" borderId="8" xfId="3" applyFont="1" applyFill="1" applyBorder="1" applyAlignment="1" applyProtection="1">
      <alignment horizontal="center" vertical="center"/>
      <protection locked="0"/>
    </xf>
    <xf numFmtId="0" fontId="13" fillId="7" borderId="15" xfId="3" applyFont="1" applyFill="1" applyBorder="1" applyAlignment="1" applyProtection="1">
      <alignment horizontal="center" vertical="center"/>
      <protection locked="0"/>
    </xf>
    <xf numFmtId="0" fontId="13" fillId="0" borderId="0" xfId="3" applyFont="1" applyAlignment="1" applyProtection="1">
      <alignment horizontal="left" vertical="center" shrinkToFit="1"/>
      <protection locked="0"/>
    </xf>
    <xf numFmtId="0" fontId="13" fillId="18" borderId="11" xfId="3" applyFont="1" applyFill="1" applyBorder="1" applyAlignment="1">
      <alignment horizontal="center" vertical="center"/>
    </xf>
    <xf numFmtId="0" fontId="13" fillId="0" borderId="15" xfId="3" applyFont="1" applyBorder="1" applyAlignment="1">
      <alignment horizontal="left" vertical="center" wrapText="1"/>
    </xf>
    <xf numFmtId="0" fontId="15" fillId="0" borderId="10" xfId="3" applyFont="1" applyBorder="1" applyAlignment="1">
      <alignment horizontal="left" vertical="center"/>
    </xf>
    <xf numFmtId="0" fontId="15" fillId="0" borderId="2" xfId="3" applyFont="1" applyBorder="1" applyAlignment="1">
      <alignment horizontal="left" vertical="center"/>
    </xf>
    <xf numFmtId="0" fontId="15" fillId="0" borderId="11" xfId="3" applyFont="1" applyBorder="1" applyAlignment="1">
      <alignment horizontal="left" vertical="center"/>
    </xf>
    <xf numFmtId="0" fontId="13" fillId="0" borderId="23"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28"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13" xfId="3" applyFont="1" applyBorder="1" applyAlignment="1">
      <alignment horizontal="left" vertical="center" wrapText="1"/>
    </xf>
    <xf numFmtId="0" fontId="15" fillId="0" borderId="48" xfId="3" applyFont="1" applyBorder="1" applyAlignment="1" applyProtection="1">
      <alignment horizontal="left" vertical="center" shrinkToFit="1"/>
      <protection locked="0"/>
    </xf>
    <xf numFmtId="0" fontId="15" fillId="0" borderId="50" xfId="3" applyFont="1" applyBorder="1" applyAlignment="1" applyProtection="1">
      <alignment horizontal="left" vertical="center" shrinkToFit="1"/>
      <protection locked="0"/>
    </xf>
    <xf numFmtId="0" fontId="13" fillId="0" borderId="90" xfId="3" applyFont="1" applyBorder="1" applyAlignment="1" applyProtection="1">
      <alignment horizontal="left" vertical="center" shrinkToFit="1"/>
      <protection locked="0"/>
    </xf>
    <xf numFmtId="0" fontId="13" fillId="0" borderId="182" xfId="3" applyFont="1" applyBorder="1" applyAlignment="1" applyProtection="1">
      <alignment horizontal="left" vertical="center" shrinkToFit="1"/>
      <protection locked="0"/>
    </xf>
    <xf numFmtId="0" fontId="13" fillId="15" borderId="14" xfId="3" applyFont="1" applyFill="1" applyBorder="1" applyAlignment="1" applyProtection="1">
      <alignment horizontal="center" vertical="center"/>
      <protection locked="0"/>
    </xf>
    <xf numFmtId="0" fontId="13" fillId="15" borderId="8" xfId="3" applyFont="1" applyFill="1" applyBorder="1" applyAlignment="1" applyProtection="1">
      <alignment horizontal="center" vertical="center"/>
      <protection locked="0"/>
    </xf>
    <xf numFmtId="0" fontId="13" fillId="15" borderId="15" xfId="3" applyFont="1" applyFill="1" applyBorder="1" applyAlignment="1" applyProtection="1">
      <alignment horizontal="center" vertical="center"/>
      <protection locked="0"/>
    </xf>
    <xf numFmtId="0" fontId="13" fillId="3" borderId="14" xfId="3" applyFont="1" applyFill="1" applyBorder="1" applyAlignment="1">
      <alignment horizontal="left" vertical="center" indent="1"/>
    </xf>
    <xf numFmtId="0" fontId="13" fillId="3" borderId="8" xfId="3" applyFont="1" applyFill="1" applyBorder="1" applyAlignment="1">
      <alignment horizontal="left" vertical="center" indent="1"/>
    </xf>
    <xf numFmtId="0" fontId="13" fillId="3" borderId="15" xfId="3" applyFont="1" applyFill="1" applyBorder="1" applyAlignment="1">
      <alignment horizontal="left" vertical="center" indent="1"/>
    </xf>
    <xf numFmtId="0" fontId="13" fillId="3" borderId="1" xfId="3" applyFont="1" applyFill="1" applyBorder="1" applyAlignment="1">
      <alignment horizontal="left" vertical="center" indent="1"/>
    </xf>
    <xf numFmtId="0" fontId="13" fillId="3" borderId="2" xfId="3" applyFont="1" applyFill="1" applyBorder="1" applyAlignment="1">
      <alignment horizontal="left" vertical="center" indent="1"/>
    </xf>
    <xf numFmtId="0" fontId="13" fillId="3" borderId="11" xfId="3" applyFont="1" applyFill="1" applyBorder="1" applyAlignment="1">
      <alignment horizontal="left" vertical="center" indent="1"/>
    </xf>
    <xf numFmtId="0" fontId="13" fillId="3" borderId="1" xfId="3" applyFont="1" applyFill="1" applyBorder="1" applyAlignment="1" applyProtection="1">
      <alignment horizontal="center" vertical="center"/>
      <protection locked="0"/>
    </xf>
    <xf numFmtId="0" fontId="13" fillId="3" borderId="2" xfId="3" applyFont="1" applyFill="1" applyBorder="1" applyAlignment="1" applyProtection="1">
      <alignment horizontal="center" vertical="center"/>
      <protection locked="0"/>
    </xf>
    <xf numFmtId="0" fontId="13" fillId="3" borderId="1" xfId="3" applyFont="1" applyFill="1" applyBorder="1" applyAlignment="1" applyProtection="1">
      <alignment horizontal="left" vertical="center" indent="1"/>
      <protection locked="0"/>
    </xf>
    <xf numFmtId="0" fontId="13" fillId="3" borderId="2" xfId="3" applyFont="1" applyFill="1" applyBorder="1" applyAlignment="1" applyProtection="1">
      <alignment horizontal="left" vertical="center" indent="1"/>
      <protection locked="0"/>
    </xf>
    <xf numFmtId="0" fontId="13" fillId="3" borderId="11" xfId="3" applyFont="1" applyFill="1" applyBorder="1" applyAlignment="1" applyProtection="1">
      <alignment horizontal="left" vertical="center" indent="1"/>
      <protection locked="0"/>
    </xf>
    <xf numFmtId="0" fontId="13" fillId="3" borderId="3" xfId="3" applyFont="1" applyFill="1" applyBorder="1" applyAlignment="1" applyProtection="1">
      <alignment horizontal="left" vertical="center" indent="1"/>
      <protection locked="0"/>
    </xf>
    <xf numFmtId="0" fontId="13" fillId="3" borderId="1" xfId="3" applyFont="1" applyFill="1" applyBorder="1" applyAlignment="1" applyProtection="1">
      <alignment horizontal="left" vertical="center" wrapText="1" indent="1"/>
      <protection locked="0"/>
    </xf>
    <xf numFmtId="0" fontId="13" fillId="3" borderId="2" xfId="3" applyFont="1" applyFill="1" applyBorder="1" applyAlignment="1" applyProtection="1">
      <alignment horizontal="left" vertical="center" wrapText="1" indent="1"/>
      <protection locked="0"/>
    </xf>
    <xf numFmtId="0" fontId="13" fillId="3" borderId="11" xfId="3" applyFont="1" applyFill="1" applyBorder="1" applyAlignment="1" applyProtection="1">
      <alignment horizontal="left" vertical="center" wrapText="1" indent="1"/>
      <protection locked="0"/>
    </xf>
    <xf numFmtId="177" fontId="13" fillId="3" borderId="1" xfId="2" applyNumberFormat="1" applyFont="1" applyFill="1" applyBorder="1" applyAlignment="1" applyProtection="1">
      <alignment horizontal="center" vertical="center"/>
      <protection locked="0"/>
    </xf>
    <xf numFmtId="177" fontId="13" fillId="3" borderId="2" xfId="2" applyNumberFormat="1" applyFont="1" applyFill="1" applyBorder="1" applyAlignment="1" applyProtection="1">
      <alignment horizontal="center" vertical="center"/>
      <protection locked="0"/>
    </xf>
    <xf numFmtId="0" fontId="13" fillId="3" borderId="14" xfId="3" applyFont="1" applyFill="1" applyBorder="1" applyAlignment="1" applyProtection="1">
      <alignment horizontal="left" vertical="center" indent="1"/>
      <protection locked="0"/>
    </xf>
    <xf numFmtId="0" fontId="13" fillId="3" borderId="8" xfId="3" applyFont="1" applyFill="1" applyBorder="1" applyAlignment="1" applyProtection="1">
      <alignment horizontal="left" vertical="center" indent="1"/>
      <protection locked="0"/>
    </xf>
    <xf numFmtId="0" fontId="13" fillId="3" borderId="15" xfId="3" applyFont="1" applyFill="1" applyBorder="1" applyAlignment="1" applyProtection="1">
      <alignment horizontal="left" vertical="center" indent="1"/>
      <protection locked="0"/>
    </xf>
    <xf numFmtId="0" fontId="13" fillId="3" borderId="2" xfId="3" applyFont="1" applyFill="1" applyBorder="1" applyAlignment="1" applyProtection="1">
      <alignment vertical="top"/>
      <protection locked="0"/>
    </xf>
    <xf numFmtId="0" fontId="13" fillId="3" borderId="2" xfId="3" applyFont="1" applyFill="1" applyBorder="1" applyAlignment="1" applyProtection="1">
      <alignment vertical="center" wrapText="1"/>
      <protection locked="0"/>
    </xf>
    <xf numFmtId="0" fontId="13" fillId="3" borderId="11" xfId="3" applyFont="1" applyFill="1" applyBorder="1" applyAlignment="1" applyProtection="1">
      <alignment vertical="center" wrapText="1"/>
      <protection locked="0"/>
    </xf>
    <xf numFmtId="0" fontId="13" fillId="7" borderId="22" xfId="3" applyFont="1" applyFill="1" applyBorder="1" applyAlignment="1" applyProtection="1">
      <alignment horizontal="center" vertical="center"/>
      <protection locked="0"/>
    </xf>
    <xf numFmtId="0" fontId="13" fillId="7" borderId="0" xfId="3" applyFont="1" applyFill="1" applyAlignment="1" applyProtection="1">
      <alignment horizontal="center" vertical="center"/>
      <protection locked="0"/>
    </xf>
    <xf numFmtId="187" fontId="13" fillId="3" borderId="0" xfId="3" applyNumberFormat="1" applyFont="1" applyFill="1" applyAlignment="1" applyProtection="1">
      <alignment horizontal="distributed" vertical="center" indent="1"/>
      <protection locked="0"/>
    </xf>
    <xf numFmtId="0" fontId="13" fillId="0" borderId="0" xfId="3" applyFont="1" applyAlignment="1" applyProtection="1">
      <alignment horizontal="center" vertical="center"/>
      <protection locked="0"/>
    </xf>
    <xf numFmtId="0" fontId="13" fillId="0" borderId="1" xfId="3" applyFont="1" applyBorder="1" applyAlignment="1">
      <alignment horizontal="center" vertical="center" wrapText="1" shrinkToFit="1"/>
    </xf>
    <xf numFmtId="0" fontId="13" fillId="0" borderId="22" xfId="3" applyFont="1" applyBorder="1" applyAlignment="1">
      <alignment horizontal="left" vertical="center"/>
    </xf>
    <xf numFmtId="0" fontId="13" fillId="0" borderId="1" xfId="3" applyFont="1" applyBorder="1" applyAlignment="1">
      <alignment horizontal="center" vertical="distributed"/>
    </xf>
    <xf numFmtId="0" fontId="13" fillId="0" borderId="2" xfId="3" applyFont="1" applyBorder="1" applyAlignment="1">
      <alignment horizontal="center" vertical="distributed"/>
    </xf>
    <xf numFmtId="0" fontId="13" fillId="0" borderId="3" xfId="3" applyFont="1" applyBorder="1" applyAlignment="1">
      <alignment horizontal="center" vertical="distributed"/>
    </xf>
    <xf numFmtId="38" fontId="13" fillId="0" borderId="1" xfId="2" applyFont="1" applyBorder="1" applyAlignment="1">
      <alignment horizontal="center" vertical="distributed"/>
    </xf>
    <xf numFmtId="38" fontId="13" fillId="0" borderId="2" xfId="2" applyFont="1" applyBorder="1" applyAlignment="1">
      <alignment horizontal="center" vertical="distributed"/>
    </xf>
    <xf numFmtId="38" fontId="13" fillId="0" borderId="3" xfId="2" applyFont="1" applyBorder="1" applyAlignment="1">
      <alignment horizontal="center" vertical="distributed"/>
    </xf>
    <xf numFmtId="0" fontId="13" fillId="7" borderId="29" xfId="3" applyFont="1" applyFill="1" applyBorder="1" applyAlignment="1">
      <alignment horizontal="center" vertical="distributed"/>
    </xf>
    <xf numFmtId="0" fontId="13" fillId="7" borderId="30" xfId="3" applyFont="1" applyFill="1" applyBorder="1" applyAlignment="1">
      <alignment horizontal="center" vertical="distributed"/>
    </xf>
    <xf numFmtId="0" fontId="13" fillId="7" borderId="21" xfId="3" applyFont="1" applyFill="1" applyBorder="1" applyAlignment="1">
      <alignment horizontal="center" vertical="distributed"/>
    </xf>
    <xf numFmtId="0" fontId="13" fillId="7" borderId="26" xfId="3" applyFont="1" applyFill="1" applyBorder="1" applyAlignment="1">
      <alignment horizontal="center" vertical="distributed"/>
    </xf>
    <xf numFmtId="0" fontId="13" fillId="7" borderId="5" xfId="3" applyFont="1" applyFill="1" applyBorder="1" applyAlignment="1">
      <alignment horizontal="center" vertical="distributed"/>
    </xf>
    <xf numFmtId="0" fontId="13" fillId="7" borderId="31" xfId="3" applyFont="1" applyFill="1" applyBorder="1" applyAlignment="1">
      <alignment horizontal="center" vertical="distributed"/>
    </xf>
    <xf numFmtId="0" fontId="13" fillId="0" borderId="6" xfId="3" applyFont="1" applyBorder="1" applyAlignment="1">
      <alignment horizontal="distributed" vertical="distributed"/>
    </xf>
    <xf numFmtId="187" fontId="13" fillId="3" borderId="5" xfId="3" applyNumberFormat="1" applyFont="1" applyFill="1" applyBorder="1" applyAlignment="1" applyProtection="1">
      <alignment horizontal="distributed" vertical="center" indent="1"/>
      <protection locked="0"/>
    </xf>
    <xf numFmtId="187" fontId="13" fillId="3" borderId="6" xfId="3" applyNumberFormat="1" applyFont="1" applyFill="1" applyBorder="1" applyAlignment="1" applyProtection="1">
      <alignment horizontal="distributed" vertical="center" indent="1"/>
      <protection locked="0"/>
    </xf>
    <xf numFmtId="0" fontId="13" fillId="0" borderId="13" xfId="3" applyFont="1" applyBorder="1" applyAlignment="1">
      <alignment horizontal="distributed" vertical="distributed"/>
    </xf>
    <xf numFmtId="187" fontId="13" fillId="3" borderId="19" xfId="3" applyNumberFormat="1" applyFont="1" applyFill="1" applyBorder="1" applyAlignment="1" applyProtection="1">
      <alignment horizontal="distributed" vertical="center" indent="1"/>
      <protection locked="0"/>
    </xf>
    <xf numFmtId="187" fontId="13" fillId="3" borderId="13" xfId="3" applyNumberFormat="1" applyFont="1" applyFill="1" applyBorder="1" applyAlignment="1" applyProtection="1">
      <alignment horizontal="distributed" vertical="center" indent="1"/>
      <protection locked="0"/>
    </xf>
    <xf numFmtId="0" fontId="13" fillId="3" borderId="14" xfId="3" applyFont="1" applyFill="1" applyBorder="1" applyAlignment="1" applyProtection="1">
      <alignment horizontal="left" vertical="center" wrapText="1" indent="1"/>
      <protection locked="0"/>
    </xf>
    <xf numFmtId="0" fontId="13" fillId="3" borderId="8" xfId="3" applyFont="1" applyFill="1" applyBorder="1" applyAlignment="1" applyProtection="1">
      <alignment horizontal="left" vertical="center" wrapText="1" indent="1"/>
      <protection locked="0"/>
    </xf>
    <xf numFmtId="0" fontId="13" fillId="3" borderId="15" xfId="3" applyFont="1" applyFill="1" applyBorder="1" applyAlignment="1" applyProtection="1">
      <alignment horizontal="left" vertical="center" wrapText="1" indent="1"/>
      <protection locked="0"/>
    </xf>
    <xf numFmtId="0" fontId="13" fillId="3" borderId="1" xfId="3" applyFont="1" applyFill="1" applyBorder="1" applyProtection="1">
      <alignment vertical="center"/>
      <protection locked="0"/>
    </xf>
    <xf numFmtId="0" fontId="13" fillId="3" borderId="2" xfId="3" applyFont="1" applyFill="1" applyBorder="1" applyProtection="1">
      <alignment vertical="center"/>
      <protection locked="0"/>
    </xf>
    <xf numFmtId="0" fontId="13" fillId="3" borderId="11" xfId="3" applyFont="1" applyFill="1" applyBorder="1" applyProtection="1">
      <alignment vertical="center"/>
      <protection locked="0"/>
    </xf>
    <xf numFmtId="177" fontId="13" fillId="3" borderId="1" xfId="2" applyNumberFormat="1" applyFont="1" applyFill="1" applyBorder="1" applyAlignment="1" applyProtection="1">
      <alignment horizontal="right" vertical="center" indent="1"/>
    </xf>
    <xf numFmtId="177" fontId="13" fillId="3" borderId="2" xfId="2" applyNumberFormat="1" applyFont="1" applyFill="1" applyBorder="1" applyAlignment="1" applyProtection="1">
      <alignment horizontal="right" vertical="center" indent="1"/>
    </xf>
    <xf numFmtId="177" fontId="13" fillId="3" borderId="3" xfId="2" applyNumberFormat="1" applyFont="1" applyFill="1" applyBorder="1" applyAlignment="1" applyProtection="1">
      <alignment horizontal="right" vertical="center" indent="1"/>
    </xf>
    <xf numFmtId="0" fontId="13" fillId="3" borderId="19" xfId="3" applyFont="1" applyFill="1" applyBorder="1">
      <alignment vertical="center"/>
    </xf>
    <xf numFmtId="0" fontId="13" fillId="3" borderId="13" xfId="3" applyFont="1" applyFill="1" applyBorder="1">
      <alignment vertical="center"/>
    </xf>
    <xf numFmtId="0" fontId="13" fillId="3" borderId="20" xfId="3" applyFont="1" applyFill="1" applyBorder="1">
      <alignment vertical="center"/>
    </xf>
    <xf numFmtId="0" fontId="13" fillId="3" borderId="49" xfId="3" applyFont="1" applyFill="1" applyBorder="1" applyAlignment="1" applyProtection="1">
      <alignment horizontal="center" vertical="center"/>
      <protection locked="0"/>
    </xf>
    <xf numFmtId="0" fontId="13" fillId="3" borderId="48" xfId="3" applyFont="1" applyFill="1" applyBorder="1" applyAlignment="1" applyProtection="1">
      <alignment horizontal="center" vertical="center"/>
      <protection locked="0"/>
    </xf>
    <xf numFmtId="0" fontId="13" fillId="3" borderId="3" xfId="3" applyFont="1" applyFill="1" applyBorder="1" applyAlignment="1" applyProtection="1">
      <alignment horizontal="center" vertical="center"/>
      <protection locked="0"/>
    </xf>
    <xf numFmtId="180" fontId="13" fillId="3" borderId="48" xfId="3" applyNumberFormat="1" applyFont="1" applyFill="1" applyBorder="1" applyAlignment="1" applyProtection="1">
      <alignment horizontal="right" vertical="center" indent="1"/>
      <protection locked="0"/>
    </xf>
    <xf numFmtId="0" fontId="13" fillId="3" borderId="48" xfId="3" applyFont="1" applyFill="1" applyBorder="1" applyProtection="1">
      <alignment vertical="center"/>
      <protection locked="0"/>
    </xf>
    <xf numFmtId="0" fontId="13" fillId="3" borderId="50" xfId="3" applyFont="1" applyFill="1" applyBorder="1" applyProtection="1">
      <alignment vertical="center"/>
      <protection locked="0"/>
    </xf>
    <xf numFmtId="0" fontId="13" fillId="3" borderId="14" xfId="3" applyFont="1" applyFill="1" applyBorder="1" applyAlignment="1" applyProtection="1">
      <alignment horizontal="left" vertical="distributed" indent="1"/>
      <protection locked="0"/>
    </xf>
    <xf numFmtId="0" fontId="13" fillId="3" borderId="8" xfId="3" applyFont="1" applyFill="1" applyBorder="1" applyAlignment="1" applyProtection="1">
      <alignment horizontal="left" vertical="distributed" indent="1"/>
      <protection locked="0"/>
    </xf>
    <xf numFmtId="0" fontId="13" fillId="3" borderId="15" xfId="3" applyFont="1" applyFill="1" applyBorder="1" applyAlignment="1" applyProtection="1">
      <alignment horizontal="left" vertical="distributed" indent="1"/>
      <protection locked="0"/>
    </xf>
    <xf numFmtId="0" fontId="15" fillId="3" borderId="38" xfId="3" applyFont="1" applyFill="1" applyBorder="1" applyAlignment="1" applyProtection="1">
      <alignment horizontal="left" vertical="distributed" indent="1"/>
      <protection locked="0"/>
    </xf>
    <xf numFmtId="0" fontId="15" fillId="3" borderId="37" xfId="3" applyFont="1" applyFill="1" applyBorder="1" applyAlignment="1" applyProtection="1">
      <alignment horizontal="left" vertical="distributed" indent="1"/>
      <protection locked="0"/>
    </xf>
    <xf numFmtId="0" fontId="15" fillId="3" borderId="39" xfId="3" applyFont="1" applyFill="1" applyBorder="1" applyAlignment="1" applyProtection="1">
      <alignment horizontal="left" vertical="distributed" indent="1"/>
      <protection locked="0"/>
    </xf>
    <xf numFmtId="0" fontId="13" fillId="3" borderId="62" xfId="3" applyFont="1" applyFill="1" applyBorder="1" applyAlignment="1" applyProtection="1">
      <alignment horizontal="left" vertical="distributed" indent="1"/>
      <protection locked="0"/>
    </xf>
    <xf numFmtId="0" fontId="13" fillId="3" borderId="41" xfId="3" applyFont="1" applyFill="1" applyBorder="1" applyAlignment="1" applyProtection="1">
      <alignment horizontal="left" vertical="distributed" indent="1"/>
      <protection locked="0"/>
    </xf>
    <xf numFmtId="0" fontId="13" fillId="3" borderId="40" xfId="3" applyFont="1" applyFill="1" applyBorder="1" applyAlignment="1" applyProtection="1">
      <alignment horizontal="left" vertical="distributed" indent="1"/>
      <protection locked="0"/>
    </xf>
    <xf numFmtId="0" fontId="13" fillId="3" borderId="0" xfId="3" applyFont="1" applyFill="1" applyAlignment="1" applyProtection="1">
      <alignment horizontal="left" vertical="center" wrapText="1"/>
      <protection locked="0"/>
    </xf>
    <xf numFmtId="0" fontId="13" fillId="3" borderId="1" xfId="3" applyFont="1" applyFill="1" applyBorder="1" applyAlignment="1" applyProtection="1">
      <alignment horizontal="left" vertical="distributed" indent="1"/>
      <protection locked="0"/>
    </xf>
    <xf numFmtId="0" fontId="13" fillId="3" borderId="2" xfId="3" applyFont="1" applyFill="1" applyBorder="1" applyAlignment="1" applyProtection="1">
      <alignment horizontal="left" vertical="distributed" indent="1"/>
      <protection locked="0"/>
    </xf>
    <xf numFmtId="0" fontId="13" fillId="3" borderId="11" xfId="3" applyFont="1" applyFill="1" applyBorder="1" applyAlignment="1" applyProtection="1">
      <alignment horizontal="left" vertical="distributed" indent="1"/>
      <protection locked="0"/>
    </xf>
    <xf numFmtId="0" fontId="13" fillId="3" borderId="2" xfId="3" applyFont="1" applyFill="1" applyBorder="1" applyAlignment="1">
      <alignment vertical="distributed"/>
    </xf>
    <xf numFmtId="0" fontId="0" fillId="3" borderId="2" xfId="0" applyFill="1" applyBorder="1" applyAlignment="1">
      <alignment vertical="distributed"/>
    </xf>
    <xf numFmtId="49" fontId="13" fillId="3" borderId="1" xfId="3" applyNumberFormat="1" applyFont="1" applyFill="1" applyBorder="1" applyAlignment="1" applyProtection="1">
      <alignment horizontal="left" vertical="distributed" indent="1"/>
      <protection locked="0"/>
    </xf>
    <xf numFmtId="49" fontId="13" fillId="3" borderId="2" xfId="3" applyNumberFormat="1" applyFont="1" applyFill="1" applyBorder="1" applyAlignment="1" applyProtection="1">
      <alignment horizontal="left" vertical="distributed" indent="1"/>
      <protection locked="0"/>
    </xf>
    <xf numFmtId="49" fontId="13" fillId="3" borderId="11" xfId="3" applyNumberFormat="1" applyFont="1" applyFill="1" applyBorder="1" applyAlignment="1" applyProtection="1">
      <alignment horizontal="left" vertical="distributed" indent="1"/>
      <protection locked="0"/>
    </xf>
    <xf numFmtId="0" fontId="13" fillId="10" borderId="14" xfId="3" applyFont="1" applyFill="1" applyBorder="1" applyAlignment="1">
      <alignment horizontal="left" vertical="center"/>
    </xf>
    <xf numFmtId="0" fontId="13" fillId="10" borderId="8" xfId="3" applyFont="1" applyFill="1" applyBorder="1" applyAlignment="1">
      <alignment horizontal="left" vertical="center"/>
    </xf>
    <xf numFmtId="0" fontId="13" fillId="10" borderId="15" xfId="3" applyFont="1" applyFill="1" applyBorder="1" applyAlignment="1">
      <alignment horizontal="left" vertical="center"/>
    </xf>
    <xf numFmtId="0" fontId="13" fillId="10" borderId="1" xfId="3" applyFont="1" applyFill="1" applyBorder="1" applyAlignment="1">
      <alignment horizontal="left" vertical="center"/>
    </xf>
    <xf numFmtId="0" fontId="13" fillId="10" borderId="2" xfId="3" applyFont="1" applyFill="1" applyBorder="1" applyAlignment="1">
      <alignment horizontal="left" vertical="center"/>
    </xf>
    <xf numFmtId="0" fontId="13" fillId="10" borderId="11" xfId="3" applyFont="1" applyFill="1" applyBorder="1" applyAlignment="1">
      <alignment horizontal="left" vertical="center"/>
    </xf>
    <xf numFmtId="0" fontId="13" fillId="0" borderId="1" xfId="3" applyFont="1" applyBorder="1" applyAlignment="1">
      <alignment horizontal="center" vertical="center" wrapText="1"/>
    </xf>
    <xf numFmtId="0" fontId="13" fillId="10" borderId="3" xfId="3" applyFont="1" applyFill="1" applyBorder="1" applyAlignment="1">
      <alignment horizontal="left" vertical="center"/>
    </xf>
    <xf numFmtId="0" fontId="13" fillId="10" borderId="1" xfId="3" applyFont="1" applyFill="1" applyBorder="1" applyAlignment="1">
      <alignment horizontal="left" vertical="center" shrinkToFit="1"/>
    </xf>
    <xf numFmtId="0" fontId="13" fillId="10" borderId="2" xfId="3" applyFont="1" applyFill="1" applyBorder="1" applyAlignment="1">
      <alignment horizontal="left" vertical="center" shrinkToFit="1"/>
    </xf>
    <xf numFmtId="0" fontId="13" fillId="10" borderId="3" xfId="3" applyFont="1" applyFill="1" applyBorder="1" applyAlignment="1">
      <alignment horizontal="left" vertical="center" shrinkToFit="1"/>
    </xf>
    <xf numFmtId="188" fontId="13" fillId="10" borderId="1" xfId="2" applyNumberFormat="1" applyFont="1" applyFill="1" applyBorder="1" applyAlignment="1">
      <alignment vertical="center"/>
    </xf>
    <xf numFmtId="188" fontId="13" fillId="10" borderId="2" xfId="2" applyNumberFormat="1" applyFont="1" applyFill="1" applyBorder="1" applyAlignment="1">
      <alignment vertical="center"/>
    </xf>
    <xf numFmtId="0" fontId="16" fillId="0" borderId="1" xfId="3" applyFont="1" applyBorder="1" applyAlignment="1">
      <alignment horizontal="center" vertical="center" wrapText="1"/>
    </xf>
    <xf numFmtId="0" fontId="16" fillId="0" borderId="2" xfId="3" applyFont="1" applyBorder="1" applyAlignment="1">
      <alignment horizontal="center" vertical="center" wrapText="1"/>
    </xf>
    <xf numFmtId="0" fontId="16" fillId="0" borderId="3" xfId="3" applyFont="1" applyBorder="1" applyAlignment="1">
      <alignment horizontal="center" vertical="center" wrapText="1"/>
    </xf>
    <xf numFmtId="188" fontId="13" fillId="10" borderId="1" xfId="3" applyNumberFormat="1" applyFont="1" applyFill="1" applyBorder="1">
      <alignment vertical="center"/>
    </xf>
    <xf numFmtId="188" fontId="13" fillId="10" borderId="2" xfId="3" applyNumberFormat="1" applyFont="1" applyFill="1" applyBorder="1">
      <alignment vertical="center"/>
    </xf>
    <xf numFmtId="0" fontId="16" fillId="10" borderId="1" xfId="3" applyFont="1" applyFill="1" applyBorder="1" applyAlignment="1">
      <alignment horizontal="center" vertical="center"/>
    </xf>
    <xf numFmtId="0" fontId="16" fillId="10" borderId="2" xfId="3" applyFont="1" applyFill="1" applyBorder="1" applyAlignment="1">
      <alignment horizontal="center" vertical="center"/>
    </xf>
    <xf numFmtId="0" fontId="16" fillId="10" borderId="101" xfId="3" applyFont="1" applyFill="1" applyBorder="1" applyAlignment="1">
      <alignment horizontal="center" vertical="center"/>
    </xf>
    <xf numFmtId="0" fontId="16" fillId="10" borderId="150" xfId="3" applyFont="1" applyFill="1" applyBorder="1" applyAlignment="1">
      <alignment horizontal="center" vertical="center"/>
    </xf>
    <xf numFmtId="0" fontId="13" fillId="10" borderId="146" xfId="3" applyFont="1" applyFill="1" applyBorder="1" applyAlignment="1">
      <alignment horizontal="left" vertical="center"/>
    </xf>
    <xf numFmtId="0" fontId="13" fillId="10" borderId="145" xfId="3" applyFont="1" applyFill="1" applyBorder="1" applyAlignment="1">
      <alignment horizontal="left" vertical="center"/>
    </xf>
    <xf numFmtId="0" fontId="13" fillId="10" borderId="144" xfId="3" applyFont="1" applyFill="1" applyBorder="1" applyAlignment="1">
      <alignment horizontal="left" vertical="center"/>
    </xf>
    <xf numFmtId="0" fontId="13" fillId="10" borderId="154" xfId="3" applyFont="1" applyFill="1" applyBorder="1" applyAlignment="1">
      <alignment horizontal="left" vertical="center"/>
    </xf>
    <xf numFmtId="0" fontId="13" fillId="10" borderId="143" xfId="3" applyFont="1" applyFill="1" applyBorder="1" applyAlignment="1">
      <alignment horizontal="left" vertical="center"/>
    </xf>
    <xf numFmtId="0" fontId="13" fillId="10" borderId="148" xfId="3" applyFont="1" applyFill="1" applyBorder="1" applyAlignment="1">
      <alignment horizontal="left" vertical="center"/>
    </xf>
    <xf numFmtId="0" fontId="13" fillId="10" borderId="19" xfId="3" applyFont="1" applyFill="1" applyBorder="1" applyAlignment="1">
      <alignment horizontal="left" vertical="center"/>
    </xf>
    <xf numFmtId="0" fontId="13" fillId="10" borderId="13" xfId="3" applyFont="1" applyFill="1" applyBorder="1" applyAlignment="1">
      <alignment horizontal="left" vertical="center"/>
    </xf>
    <xf numFmtId="0" fontId="13" fillId="10" borderId="20" xfId="3" applyFont="1" applyFill="1" applyBorder="1" applyAlignment="1">
      <alignment horizontal="left" vertical="center"/>
    </xf>
    <xf numFmtId="0" fontId="13" fillId="10" borderId="14" xfId="3" applyFont="1" applyFill="1" applyBorder="1" applyAlignment="1">
      <alignment horizontal="center" vertical="center"/>
    </xf>
    <xf numFmtId="0" fontId="13" fillId="10" borderId="8" xfId="3" applyFont="1" applyFill="1" applyBorder="1" applyAlignment="1">
      <alignment horizontal="center" vertical="center"/>
    </xf>
    <xf numFmtId="0" fontId="13" fillId="10" borderId="15" xfId="3" applyFont="1" applyFill="1" applyBorder="1" applyAlignment="1">
      <alignment horizontal="center" vertical="center"/>
    </xf>
    <xf numFmtId="0" fontId="13" fillId="10" borderId="51" xfId="3" applyFont="1" applyFill="1" applyBorder="1" applyAlignment="1">
      <alignment horizontal="justify" vertical="center" wrapText="1"/>
    </xf>
    <xf numFmtId="0" fontId="13" fillId="10" borderId="4" xfId="3" applyFont="1" applyFill="1" applyBorder="1" applyAlignment="1">
      <alignment horizontal="justify" vertical="center" wrapText="1"/>
    </xf>
    <xf numFmtId="0" fontId="13" fillId="10" borderId="16" xfId="3" applyFont="1" applyFill="1" applyBorder="1" applyAlignment="1">
      <alignment horizontal="justify" vertical="center" wrapText="1"/>
    </xf>
    <xf numFmtId="0" fontId="13" fillId="10" borderId="22" xfId="3" applyFont="1" applyFill="1" applyBorder="1" applyAlignment="1">
      <alignment horizontal="justify" vertical="center" wrapText="1"/>
    </xf>
    <xf numFmtId="0" fontId="13" fillId="10" borderId="0" xfId="3" applyFont="1" applyFill="1" applyAlignment="1">
      <alignment horizontal="justify" vertical="center" wrapText="1"/>
    </xf>
    <xf numFmtId="0" fontId="13" fillId="10" borderId="17" xfId="3" applyFont="1" applyFill="1" applyBorder="1" applyAlignment="1">
      <alignment horizontal="justify" vertical="center" wrapText="1"/>
    </xf>
    <xf numFmtId="0" fontId="13" fillId="10" borderId="23" xfId="3" applyFont="1" applyFill="1" applyBorder="1" applyAlignment="1">
      <alignment horizontal="justify" vertical="center" wrapText="1"/>
    </xf>
    <xf numFmtId="0" fontId="13" fillId="10" borderId="24" xfId="3" applyFont="1" applyFill="1" applyBorder="1" applyAlignment="1">
      <alignment horizontal="justify" vertical="center" wrapText="1"/>
    </xf>
    <xf numFmtId="0" fontId="13" fillId="10" borderId="25" xfId="3" applyFont="1" applyFill="1" applyBorder="1" applyAlignment="1">
      <alignment horizontal="justify" vertical="center" wrapText="1"/>
    </xf>
    <xf numFmtId="0" fontId="13" fillId="10" borderId="158" xfId="3" applyFont="1" applyFill="1" applyBorder="1" applyAlignment="1">
      <alignment horizontal="left" vertical="center"/>
    </xf>
    <xf numFmtId="0" fontId="13" fillId="10" borderId="159" xfId="3" applyFont="1" applyFill="1" applyBorder="1" applyAlignment="1">
      <alignment horizontal="left" vertical="center"/>
    </xf>
    <xf numFmtId="0" fontId="13" fillId="10" borderId="160" xfId="3" applyFont="1" applyFill="1" applyBorder="1" applyAlignment="1">
      <alignment horizontal="left" vertical="center"/>
    </xf>
    <xf numFmtId="189" fontId="13" fillId="10" borderId="0" xfId="3" applyNumberFormat="1" applyFont="1" applyFill="1" applyAlignment="1">
      <alignment horizontal="right" vertical="center"/>
    </xf>
    <xf numFmtId="189" fontId="13" fillId="10" borderId="6" xfId="3" applyNumberFormat="1" applyFont="1" applyFill="1" applyBorder="1" applyAlignment="1">
      <alignment horizontal="right" vertical="center"/>
    </xf>
    <xf numFmtId="0" fontId="13" fillId="0" borderId="150" xfId="3" applyFont="1" applyBorder="1" applyAlignment="1">
      <alignment horizontal="distributed" vertical="center" wrapText="1"/>
    </xf>
    <xf numFmtId="189" fontId="13" fillId="10" borderId="101" xfId="3" applyNumberFormat="1" applyFont="1" applyFill="1" applyBorder="1" applyAlignment="1">
      <alignment horizontal="right" vertical="center"/>
    </xf>
    <xf numFmtId="189" fontId="13" fillId="10" borderId="150" xfId="3" applyNumberFormat="1" applyFont="1" applyFill="1" applyBorder="1" applyAlignment="1">
      <alignment horizontal="right" vertical="center"/>
    </xf>
    <xf numFmtId="0" fontId="13" fillId="10" borderId="150" xfId="3" applyFont="1" applyFill="1" applyBorder="1" applyAlignment="1">
      <alignment horizontal="left" vertical="center"/>
    </xf>
    <xf numFmtId="190" fontId="13" fillId="10" borderId="1" xfId="3" applyNumberFormat="1" applyFont="1" applyFill="1" applyBorder="1" applyAlignment="1">
      <alignment horizontal="right" vertical="center"/>
    </xf>
    <xf numFmtId="190" fontId="13" fillId="10" borderId="2" xfId="3" applyNumberFormat="1" applyFont="1" applyFill="1" applyBorder="1" applyAlignment="1">
      <alignment horizontal="right" vertical="center"/>
    </xf>
    <xf numFmtId="188" fontId="13" fillId="10" borderId="19" xfId="3" applyNumberFormat="1" applyFont="1" applyFill="1" applyBorder="1" applyAlignment="1">
      <alignment horizontal="right" vertical="center"/>
    </xf>
    <xf numFmtId="188" fontId="13" fillId="10" borderId="13" xfId="3" applyNumberFormat="1" applyFont="1" applyFill="1" applyBorder="1" applyAlignment="1">
      <alignment horizontal="right" vertical="center"/>
    </xf>
    <xf numFmtId="0" fontId="13" fillId="10" borderId="12" xfId="3" applyFont="1" applyFill="1" applyBorder="1" applyAlignment="1">
      <alignment horizontal="left" vertical="center"/>
    </xf>
    <xf numFmtId="188" fontId="13" fillId="10" borderId="1" xfId="3" applyNumberFormat="1" applyFont="1" applyFill="1" applyBorder="1" applyAlignment="1">
      <alignment horizontal="right" vertical="center"/>
    </xf>
    <xf numFmtId="188" fontId="13" fillId="10" borderId="2" xfId="3" applyNumberFormat="1" applyFont="1" applyFill="1" applyBorder="1" applyAlignment="1">
      <alignment horizontal="right" vertical="center"/>
    </xf>
    <xf numFmtId="0" fontId="13" fillId="10" borderId="19" xfId="3" applyFont="1" applyFill="1" applyBorder="1" applyAlignment="1">
      <alignment horizontal="left" vertical="center" wrapText="1"/>
    </xf>
    <xf numFmtId="0" fontId="13" fillId="10" borderId="13" xfId="3" applyFont="1" applyFill="1" applyBorder="1" applyAlignment="1">
      <alignment horizontal="left" vertical="center" wrapText="1"/>
    </xf>
    <xf numFmtId="0" fontId="13" fillId="10" borderId="20" xfId="3" applyFont="1" applyFill="1" applyBorder="1" applyAlignment="1">
      <alignment horizontal="left" vertical="center" wrapText="1"/>
    </xf>
    <xf numFmtId="188" fontId="13" fillId="10" borderId="13" xfId="3" applyNumberFormat="1" applyFont="1" applyFill="1" applyBorder="1" applyAlignment="1">
      <alignment horizontal="right" vertical="center" shrinkToFit="1"/>
    </xf>
    <xf numFmtId="0" fontId="13" fillId="10" borderId="11" xfId="3" applyFont="1" applyFill="1" applyBorder="1" applyAlignment="1">
      <alignment horizontal="left" vertical="center" shrinkToFit="1"/>
    </xf>
    <xf numFmtId="0" fontId="13" fillId="0" borderId="3" xfId="3" applyFont="1" applyBorder="1" applyAlignment="1">
      <alignment horizontal="distributed" vertical="center" wrapText="1" indent="1"/>
    </xf>
    <xf numFmtId="0" fontId="13" fillId="10" borderId="1" xfId="3" applyFont="1" applyFill="1" applyBorder="1" applyAlignment="1">
      <alignment horizontal="justify" vertical="center" wrapText="1"/>
    </xf>
    <xf numFmtId="0" fontId="13" fillId="10" borderId="2" xfId="3" applyFont="1" applyFill="1" applyBorder="1" applyAlignment="1">
      <alignment horizontal="justify" vertical="center" wrapText="1"/>
    </xf>
    <xf numFmtId="0" fontId="13" fillId="10" borderId="11" xfId="3" applyFont="1" applyFill="1" applyBorder="1" applyAlignment="1">
      <alignment horizontal="justify" vertical="center" wrapText="1"/>
    </xf>
    <xf numFmtId="0" fontId="13" fillId="0" borderId="18" xfId="3" applyFont="1" applyBorder="1" applyAlignment="1">
      <alignment horizontal="distributed" vertical="center" wrapText="1" indent="1"/>
    </xf>
    <xf numFmtId="0" fontId="13" fillId="10" borderId="19" xfId="3" applyFont="1" applyFill="1" applyBorder="1" applyAlignment="1">
      <alignment horizontal="justify" vertical="center" wrapText="1"/>
    </xf>
    <xf numFmtId="0" fontId="13" fillId="10" borderId="13" xfId="3" applyFont="1" applyFill="1" applyBorder="1" applyAlignment="1">
      <alignment horizontal="justify" vertical="center" wrapText="1"/>
    </xf>
    <xf numFmtId="0" fontId="13" fillId="10" borderId="20" xfId="3" applyFont="1" applyFill="1" applyBorder="1" applyAlignment="1">
      <alignment horizontal="justify" vertical="center" wrapText="1"/>
    </xf>
    <xf numFmtId="0" fontId="13" fillId="0" borderId="24" xfId="3" applyFont="1" applyBorder="1" applyAlignment="1">
      <alignment horizontal="left" vertical="center"/>
    </xf>
    <xf numFmtId="0" fontId="13" fillId="10" borderId="19" xfId="3" applyFont="1" applyFill="1" applyBorder="1" applyAlignment="1">
      <alignment horizontal="right" vertical="center"/>
    </xf>
    <xf numFmtId="0" fontId="13" fillId="10" borderId="13" xfId="3" applyFont="1" applyFill="1" applyBorder="1" applyAlignment="1">
      <alignment horizontal="right" vertical="center"/>
    </xf>
    <xf numFmtId="188" fontId="13" fillId="10" borderId="24" xfId="3" applyNumberFormat="1" applyFont="1" applyFill="1" applyBorder="1" applyAlignment="1">
      <alignment horizontal="right" vertical="center"/>
    </xf>
    <xf numFmtId="0" fontId="13" fillId="10" borderId="24" xfId="3" applyFont="1" applyFill="1" applyBorder="1" applyAlignment="1">
      <alignment horizontal="center" vertical="center"/>
    </xf>
    <xf numFmtId="0" fontId="13" fillId="10" borderId="24" xfId="3" applyFont="1" applyFill="1" applyBorder="1" applyAlignment="1">
      <alignment horizontal="center" vertical="distributed"/>
    </xf>
    <xf numFmtId="190" fontId="13" fillId="10" borderId="24" xfId="3" applyNumberFormat="1" applyFont="1" applyFill="1" applyBorder="1" applyAlignment="1">
      <alignment horizontal="right" vertical="center"/>
    </xf>
    <xf numFmtId="0" fontId="15" fillId="7" borderId="29" xfId="3" applyFont="1" applyFill="1" applyBorder="1" applyAlignment="1">
      <alignment horizontal="center" vertical="center"/>
    </xf>
    <xf numFmtId="0" fontId="15" fillId="7" borderId="30" xfId="3" applyFont="1" applyFill="1" applyBorder="1" applyAlignment="1">
      <alignment horizontal="center" vertical="center"/>
    </xf>
    <xf numFmtId="0" fontId="15" fillId="7" borderId="21" xfId="3" applyFont="1" applyFill="1" applyBorder="1" applyAlignment="1">
      <alignment horizontal="center" vertical="center"/>
    </xf>
    <xf numFmtId="0" fontId="15" fillId="7" borderId="26" xfId="3" applyFont="1" applyFill="1" applyBorder="1" applyAlignment="1">
      <alignment horizontal="center" vertical="center"/>
    </xf>
    <xf numFmtId="0" fontId="15" fillId="7" borderId="5" xfId="3" applyFont="1" applyFill="1" applyBorder="1" applyAlignment="1">
      <alignment horizontal="center" vertical="center"/>
    </xf>
    <xf numFmtId="0" fontId="15" fillId="7" borderId="31" xfId="3" applyFont="1" applyFill="1" applyBorder="1" applyAlignment="1">
      <alignment horizontal="center" vertical="center"/>
    </xf>
    <xf numFmtId="0" fontId="13" fillId="0" borderId="2" xfId="2" applyNumberFormat="1" applyFont="1" applyBorder="1" applyAlignment="1">
      <alignment horizontal="left" vertical="center"/>
    </xf>
    <xf numFmtId="0" fontId="15" fillId="0" borderId="101" xfId="3" applyFont="1" applyBorder="1" applyAlignment="1">
      <alignment horizontal="left" vertical="center" wrapText="1"/>
    </xf>
    <xf numFmtId="0" fontId="15" fillId="0" borderId="150" xfId="3" applyFont="1" applyBorder="1" applyAlignment="1">
      <alignment horizontal="left" vertical="center" wrapText="1"/>
    </xf>
    <xf numFmtId="0" fontId="15" fillId="0" borderId="149" xfId="3" applyFont="1" applyBorder="1" applyAlignment="1">
      <alignment horizontal="left" vertical="center" wrapText="1"/>
    </xf>
    <xf numFmtId="189" fontId="13" fillId="10" borderId="94" xfId="3" applyNumberFormat="1" applyFont="1" applyFill="1" applyBorder="1" applyAlignment="1">
      <alignment horizontal="right" vertical="center"/>
    </xf>
    <xf numFmtId="189" fontId="13" fillId="10" borderId="143" xfId="3" applyNumberFormat="1" applyFont="1" applyFill="1" applyBorder="1" applyAlignment="1">
      <alignment horizontal="right" vertical="center"/>
    </xf>
    <xf numFmtId="0" fontId="13" fillId="0" borderId="143" xfId="3" applyFont="1" applyBorder="1" applyAlignment="1">
      <alignment horizontal="left" vertical="center"/>
    </xf>
    <xf numFmtId="188" fontId="13" fillId="10" borderId="143" xfId="3" applyNumberFormat="1" applyFont="1" applyFill="1" applyBorder="1" applyAlignment="1">
      <alignment horizontal="right" vertical="center"/>
    </xf>
    <xf numFmtId="188" fontId="13" fillId="0" borderId="143" xfId="2" applyNumberFormat="1" applyFont="1" applyBorder="1" applyAlignment="1">
      <alignment horizontal="right" vertical="center"/>
    </xf>
    <xf numFmtId="177" fontId="13" fillId="10" borderId="1" xfId="2" applyNumberFormat="1" applyFont="1" applyFill="1" applyBorder="1" applyAlignment="1" applyProtection="1">
      <alignment horizontal="right" vertical="center" indent="1"/>
      <protection locked="0"/>
    </xf>
    <xf numFmtId="177" fontId="13" fillId="10" borderId="2" xfId="2" applyNumberFormat="1" applyFont="1" applyFill="1" applyBorder="1" applyAlignment="1" applyProtection="1">
      <alignment horizontal="right" vertical="center" indent="1"/>
      <protection locked="0"/>
    </xf>
    <xf numFmtId="177" fontId="13" fillId="10" borderId="3" xfId="2" applyNumberFormat="1" applyFont="1" applyFill="1" applyBorder="1" applyAlignment="1" applyProtection="1">
      <alignment horizontal="right" vertical="center" indent="1"/>
      <protection locked="0"/>
    </xf>
    <xf numFmtId="0" fontId="13" fillId="10" borderId="1" xfId="3" applyFont="1" applyFill="1" applyBorder="1" applyProtection="1">
      <alignment vertical="center"/>
      <protection locked="0"/>
    </xf>
    <xf numFmtId="0" fontId="13" fillId="10" borderId="2" xfId="3" applyFont="1" applyFill="1" applyBorder="1" applyProtection="1">
      <alignment vertical="center"/>
      <protection locked="0"/>
    </xf>
    <xf numFmtId="0" fontId="13" fillId="10" borderId="11" xfId="3" applyFont="1" applyFill="1" applyBorder="1" applyProtection="1">
      <alignment vertical="center"/>
      <protection locked="0"/>
    </xf>
    <xf numFmtId="177" fontId="13" fillId="10" borderId="1" xfId="2" applyNumberFormat="1" applyFont="1" applyFill="1" applyBorder="1" applyAlignment="1" applyProtection="1">
      <alignment horizontal="right" vertical="center" indent="1"/>
    </xf>
    <xf numFmtId="177" fontId="13" fillId="10" borderId="2" xfId="2" applyNumberFormat="1" applyFont="1" applyFill="1" applyBorder="1" applyAlignment="1" applyProtection="1">
      <alignment horizontal="right" vertical="center" indent="1"/>
    </xf>
    <xf numFmtId="177" fontId="13" fillId="10" borderId="3" xfId="2" applyNumberFormat="1" applyFont="1" applyFill="1" applyBorder="1" applyAlignment="1" applyProtection="1">
      <alignment horizontal="right" vertical="center" indent="1"/>
    </xf>
    <xf numFmtId="38" fontId="15" fillId="0" borderId="143" xfId="2" applyFont="1" applyBorder="1" applyAlignment="1">
      <alignment horizontal="center" vertical="center" wrapText="1"/>
    </xf>
    <xf numFmtId="38" fontId="15" fillId="0" borderId="148" xfId="2" applyFont="1" applyBorder="1" applyAlignment="1">
      <alignment horizontal="center" vertical="center" wrapText="1"/>
    </xf>
    <xf numFmtId="0" fontId="13" fillId="0" borderId="4" xfId="3" applyFont="1" applyBorder="1" applyAlignment="1">
      <alignment horizontal="distributed" vertical="center"/>
    </xf>
    <xf numFmtId="177" fontId="13" fillId="10" borderId="19" xfId="2" applyNumberFormat="1" applyFont="1" applyFill="1" applyBorder="1" applyAlignment="1" applyProtection="1">
      <alignment horizontal="right" vertical="center" indent="1"/>
    </xf>
    <xf numFmtId="177" fontId="13" fillId="10" borderId="13" xfId="2" applyNumberFormat="1" applyFont="1" applyFill="1" applyBorder="1" applyAlignment="1" applyProtection="1">
      <alignment horizontal="right" vertical="center" indent="1"/>
    </xf>
    <xf numFmtId="177" fontId="13" fillId="10" borderId="18" xfId="2" applyNumberFormat="1" applyFont="1" applyFill="1" applyBorder="1" applyAlignment="1" applyProtection="1">
      <alignment horizontal="right" vertical="center" indent="1"/>
    </xf>
    <xf numFmtId="0" fontId="13" fillId="10" borderId="19" xfId="3" applyFont="1" applyFill="1" applyBorder="1">
      <alignment vertical="center"/>
    </xf>
    <xf numFmtId="0" fontId="13" fillId="10" borderId="13" xfId="3" applyFont="1" applyFill="1" applyBorder="1">
      <alignment vertical="center"/>
    </xf>
    <xf numFmtId="0" fontId="13" fillId="10" borderId="20" xfId="3" applyFont="1" applyFill="1" applyBorder="1">
      <alignment vertical="center"/>
    </xf>
    <xf numFmtId="0" fontId="13" fillId="10" borderId="10" xfId="3" applyFont="1" applyFill="1" applyBorder="1" applyAlignment="1" applyProtection="1">
      <alignment horizontal="center" vertical="center"/>
      <protection locked="0"/>
    </xf>
    <xf numFmtId="0" fontId="13" fillId="10" borderId="2" xfId="3" applyFont="1" applyFill="1" applyBorder="1" applyAlignment="1" applyProtection="1">
      <alignment horizontal="center" vertical="center"/>
      <protection locked="0"/>
    </xf>
    <xf numFmtId="0" fontId="13" fillId="10" borderId="3" xfId="3" applyFont="1" applyFill="1" applyBorder="1" applyAlignment="1" applyProtection="1">
      <alignment horizontal="center" vertical="center"/>
      <protection locked="0"/>
    </xf>
    <xf numFmtId="0" fontId="13" fillId="10" borderId="1" xfId="3" applyFont="1" applyFill="1" applyBorder="1" applyAlignment="1" applyProtection="1">
      <alignment horizontal="center" vertical="center"/>
      <protection locked="0"/>
    </xf>
    <xf numFmtId="180" fontId="13" fillId="10" borderId="1" xfId="3" applyNumberFormat="1" applyFont="1" applyFill="1" applyBorder="1" applyAlignment="1" applyProtection="1">
      <alignment horizontal="right" vertical="center" indent="1"/>
      <protection locked="0"/>
    </xf>
    <xf numFmtId="180" fontId="13" fillId="10" borderId="2" xfId="3" applyNumberFormat="1" applyFont="1" applyFill="1" applyBorder="1" applyAlignment="1" applyProtection="1">
      <alignment horizontal="right" vertical="center" indent="1"/>
      <protection locked="0"/>
    </xf>
    <xf numFmtId="180" fontId="13" fillId="10" borderId="3" xfId="3" applyNumberFormat="1" applyFont="1" applyFill="1" applyBorder="1" applyAlignment="1" applyProtection="1">
      <alignment horizontal="right" vertical="center" indent="1"/>
      <protection locked="0"/>
    </xf>
    <xf numFmtId="180" fontId="13" fillId="10" borderId="19" xfId="3" applyNumberFormat="1" applyFont="1" applyFill="1" applyBorder="1" applyAlignment="1">
      <alignment horizontal="right" vertical="center" indent="1"/>
    </xf>
    <xf numFmtId="180" fontId="13" fillId="10" borderId="13" xfId="3" applyNumberFormat="1" applyFont="1" applyFill="1" applyBorder="1" applyAlignment="1">
      <alignment horizontal="right" vertical="center" indent="1"/>
    </xf>
    <xf numFmtId="180" fontId="13" fillId="10" borderId="18" xfId="3" applyNumberFormat="1" applyFont="1" applyFill="1" applyBorder="1" applyAlignment="1">
      <alignment horizontal="right" vertical="center" indent="1"/>
    </xf>
    <xf numFmtId="0" fontId="13" fillId="0" borderId="19" xfId="3" applyFont="1" applyBorder="1" applyAlignment="1">
      <alignment horizontal="center" vertical="center"/>
    </xf>
    <xf numFmtId="0" fontId="15" fillId="0" borderId="4" xfId="3" applyFont="1" applyBorder="1" applyAlignment="1">
      <alignment horizontal="justify" vertical="center" wrapText="1"/>
    </xf>
    <xf numFmtId="0" fontId="13" fillId="10" borderId="10" xfId="3" applyFont="1" applyFill="1" applyBorder="1" applyAlignment="1">
      <alignment horizontal="center" vertical="center"/>
    </xf>
    <xf numFmtId="0" fontId="13" fillId="10" borderId="2" xfId="3" applyFont="1" applyFill="1" applyBorder="1" applyAlignment="1">
      <alignment horizontal="center" vertical="center"/>
    </xf>
    <xf numFmtId="0" fontId="13" fillId="10" borderId="0" xfId="3" applyFont="1" applyFill="1" applyAlignment="1" applyProtection="1">
      <alignment horizontal="left" vertical="center" wrapText="1"/>
      <protection locked="0"/>
    </xf>
    <xf numFmtId="0" fontId="13" fillId="10" borderId="24" xfId="3" applyFont="1" applyFill="1" applyBorder="1" applyAlignment="1" applyProtection="1">
      <alignment horizontal="left" vertical="center" wrapText="1"/>
      <protection locked="0"/>
    </xf>
    <xf numFmtId="49" fontId="13" fillId="10" borderId="1" xfId="3" applyNumberFormat="1" applyFont="1" applyFill="1" applyBorder="1" applyAlignment="1">
      <alignment horizontal="left" vertical="center"/>
    </xf>
    <xf numFmtId="49" fontId="13" fillId="10" borderId="2" xfId="3" applyNumberFormat="1" applyFont="1" applyFill="1" applyBorder="1" applyAlignment="1">
      <alignment horizontal="left" vertical="center"/>
    </xf>
    <xf numFmtId="49" fontId="13" fillId="10" borderId="11" xfId="3" applyNumberFormat="1" applyFont="1" applyFill="1" applyBorder="1" applyAlignment="1">
      <alignment horizontal="left" vertical="center"/>
    </xf>
    <xf numFmtId="0" fontId="13" fillId="10" borderId="38" xfId="3" applyFont="1" applyFill="1" applyBorder="1" applyAlignment="1">
      <alignment horizontal="left" vertical="center"/>
    </xf>
    <xf numFmtId="0" fontId="13" fillId="10" borderId="37" xfId="3" applyFont="1" applyFill="1" applyBorder="1" applyAlignment="1">
      <alignment horizontal="left" vertical="center"/>
    </xf>
    <xf numFmtId="0" fontId="13" fillId="10" borderId="39" xfId="3" applyFont="1" applyFill="1" applyBorder="1" applyAlignment="1">
      <alignment horizontal="left" vertical="center"/>
    </xf>
    <xf numFmtId="0" fontId="13" fillId="10" borderId="62" xfId="3" applyFont="1" applyFill="1" applyBorder="1" applyAlignment="1">
      <alignment horizontal="left" vertical="center"/>
    </xf>
    <xf numFmtId="0" fontId="13" fillId="10" borderId="41" xfId="3" applyFont="1" applyFill="1" applyBorder="1" applyAlignment="1">
      <alignment horizontal="left" vertical="center"/>
    </xf>
    <xf numFmtId="0" fontId="13" fillId="10" borderId="40" xfId="3" applyFont="1" applyFill="1" applyBorder="1" applyAlignment="1">
      <alignment horizontal="left" vertical="center"/>
    </xf>
    <xf numFmtId="0" fontId="13" fillId="10" borderId="1" xfId="3" applyFont="1" applyFill="1" applyBorder="1" applyAlignment="1">
      <alignment horizontal="center" vertical="center"/>
    </xf>
    <xf numFmtId="0" fontId="15" fillId="0" borderId="6" xfId="3" applyFont="1" applyBorder="1">
      <alignment vertical="center"/>
    </xf>
    <xf numFmtId="0" fontId="13" fillId="10" borderId="29" xfId="3" applyFont="1" applyFill="1" applyBorder="1" applyAlignment="1">
      <alignment horizontal="justify" vertical="center" wrapText="1"/>
    </xf>
    <xf numFmtId="0" fontId="13" fillId="10" borderId="5" xfId="3" applyFont="1" applyFill="1" applyBorder="1" applyAlignment="1">
      <alignment horizontal="justify" vertical="center" wrapText="1"/>
    </xf>
    <xf numFmtId="0" fontId="13" fillId="10" borderId="6" xfId="3" applyFont="1" applyFill="1" applyBorder="1" applyAlignment="1">
      <alignment horizontal="justify" vertical="center" wrapText="1"/>
    </xf>
    <xf numFmtId="0" fontId="13" fillId="10" borderId="138" xfId="3" applyFont="1" applyFill="1" applyBorder="1" applyAlignment="1">
      <alignment horizontal="justify" vertical="center" wrapText="1"/>
    </xf>
    <xf numFmtId="0" fontId="13" fillId="10" borderId="27" xfId="3" applyFont="1" applyFill="1" applyBorder="1" applyAlignment="1">
      <alignment horizontal="justify" vertical="center" wrapText="1"/>
    </xf>
    <xf numFmtId="38" fontId="13" fillId="0" borderId="2" xfId="2" applyFont="1" applyBorder="1" applyAlignment="1">
      <alignment horizontal="left" vertical="center"/>
    </xf>
    <xf numFmtId="0" fontId="13" fillId="10" borderId="49" xfId="3" applyFont="1" applyFill="1" applyBorder="1" applyAlignment="1" applyProtection="1">
      <alignment horizontal="center" vertical="center"/>
      <protection locked="0"/>
    </xf>
    <xf numFmtId="0" fontId="13" fillId="10" borderId="48" xfId="3" applyFont="1" applyFill="1" applyBorder="1" applyAlignment="1" applyProtection="1">
      <alignment horizontal="center" vertical="center"/>
      <protection locked="0"/>
    </xf>
    <xf numFmtId="180" fontId="13" fillId="10" borderId="48" xfId="3" applyNumberFormat="1" applyFont="1" applyFill="1" applyBorder="1" applyAlignment="1" applyProtection="1">
      <alignment horizontal="right" vertical="center" indent="1"/>
      <protection locked="0"/>
    </xf>
    <xf numFmtId="0" fontId="13" fillId="10" borderId="48" xfId="3" applyFont="1" applyFill="1" applyBorder="1" applyProtection="1">
      <alignment vertical="center"/>
      <protection locked="0"/>
    </xf>
    <xf numFmtId="0" fontId="13" fillId="10" borderId="50" xfId="3" applyFont="1" applyFill="1" applyBorder="1" applyProtection="1">
      <alignment vertical="center"/>
      <protection locked="0"/>
    </xf>
    <xf numFmtId="180" fontId="13" fillId="10" borderId="55" xfId="3" applyNumberFormat="1" applyFont="1" applyFill="1" applyBorder="1" applyAlignment="1">
      <alignment horizontal="right" vertical="center" indent="1"/>
    </xf>
    <xf numFmtId="0" fontId="13" fillId="10" borderId="4" xfId="3" applyFont="1" applyFill="1" applyBorder="1" applyAlignment="1">
      <alignment horizontal="center" vertical="center"/>
    </xf>
    <xf numFmtId="0" fontId="13" fillId="0" borderId="152" xfId="3" applyFont="1" applyBorder="1" applyAlignment="1">
      <alignment horizontal="left" vertical="center" wrapText="1"/>
    </xf>
    <xf numFmtId="0" fontId="13" fillId="10" borderId="1" xfId="3" applyFont="1" applyFill="1" applyBorder="1" applyAlignment="1">
      <alignment horizontal="left" vertical="center" wrapText="1"/>
    </xf>
    <xf numFmtId="0" fontId="13" fillId="10" borderId="2" xfId="3" applyFont="1" applyFill="1" applyBorder="1" applyAlignment="1">
      <alignment horizontal="left" vertical="center" wrapText="1"/>
    </xf>
    <xf numFmtId="0" fontId="13" fillId="10" borderId="11" xfId="3" applyFont="1" applyFill="1" applyBorder="1" applyAlignment="1">
      <alignment horizontal="left" vertical="center" wrapText="1"/>
    </xf>
    <xf numFmtId="0" fontId="13" fillId="0" borderId="6" xfId="3" applyFont="1" applyBorder="1" applyAlignment="1">
      <alignment horizontal="distributed" vertical="center"/>
    </xf>
    <xf numFmtId="0" fontId="15" fillId="0" borderId="29" xfId="3" applyFont="1" applyBorder="1" applyAlignment="1">
      <alignment horizontal="left" vertical="distributed"/>
    </xf>
    <xf numFmtId="0" fontId="15" fillId="0" borderId="16" xfId="3" applyFont="1" applyBorder="1" applyAlignment="1">
      <alignment horizontal="left" vertical="distributed"/>
    </xf>
    <xf numFmtId="188" fontId="13" fillId="10" borderId="143" xfId="2" applyNumberFormat="1" applyFont="1" applyFill="1" applyBorder="1" applyAlignment="1">
      <alignment horizontal="right" vertical="center"/>
    </xf>
    <xf numFmtId="0" fontId="13" fillId="10" borderId="29" xfId="3" applyFont="1" applyFill="1" applyBorder="1" applyAlignment="1">
      <alignment horizontal="left" vertical="center" wrapText="1"/>
    </xf>
    <xf numFmtId="0" fontId="13" fillId="10" borderId="4" xfId="3" applyFont="1" applyFill="1" applyBorder="1" applyAlignment="1">
      <alignment horizontal="left" vertical="center" wrapText="1"/>
    </xf>
    <xf numFmtId="0" fontId="13" fillId="10" borderId="16" xfId="3" applyFont="1" applyFill="1" applyBorder="1" applyAlignment="1">
      <alignment horizontal="left" vertical="center" wrapText="1"/>
    </xf>
    <xf numFmtId="0" fontId="15" fillId="0" borderId="21" xfId="3" applyFont="1" applyBorder="1" applyAlignment="1">
      <alignment vertical="center" wrapText="1"/>
    </xf>
    <xf numFmtId="0" fontId="15" fillId="0" borderId="17" xfId="3" applyFont="1" applyBorder="1" applyAlignment="1">
      <alignment vertical="center" wrapText="1"/>
    </xf>
    <xf numFmtId="0" fontId="15" fillId="0" borderId="5" xfId="3" applyFont="1" applyBorder="1" applyAlignment="1">
      <alignment vertical="center" wrapText="1"/>
    </xf>
    <xf numFmtId="0" fontId="15" fillId="0" borderId="6" xfId="3" applyFont="1" applyBorder="1" applyAlignment="1">
      <alignment vertical="center" wrapText="1"/>
    </xf>
    <xf numFmtId="0" fontId="15" fillId="0" borderId="138" xfId="3" applyFont="1" applyBorder="1" applyAlignment="1">
      <alignment vertical="center" wrapText="1"/>
    </xf>
    <xf numFmtId="0" fontId="0" fillId="0" borderId="2" xfId="0" applyBorder="1" applyAlignment="1">
      <alignment horizontal="distributed" vertical="center" shrinkToFit="1"/>
    </xf>
    <xf numFmtId="188" fontId="13" fillId="10" borderId="2" xfId="3" applyNumberFormat="1" applyFont="1" applyFill="1" applyBorder="1" applyAlignment="1">
      <alignment horizontal="right" vertical="center" shrinkToFit="1"/>
    </xf>
    <xf numFmtId="190" fontId="13" fillId="10" borderId="5" xfId="3" applyNumberFormat="1" applyFont="1" applyFill="1" applyBorder="1" applyAlignment="1">
      <alignment horizontal="right" vertical="center"/>
    </xf>
    <xf numFmtId="190" fontId="13" fillId="10" borderId="6" xfId="3" applyNumberFormat="1" applyFont="1" applyFill="1" applyBorder="1" applyAlignment="1">
      <alignment horizontal="right" vertical="center"/>
    </xf>
    <xf numFmtId="0" fontId="13" fillId="10" borderId="51" xfId="3" applyFont="1" applyFill="1" applyBorder="1" applyAlignment="1">
      <alignment horizontal="center" vertical="center"/>
    </xf>
    <xf numFmtId="188" fontId="13" fillId="10" borderId="5" xfId="3" applyNumberFormat="1" applyFont="1" applyFill="1" applyBorder="1" applyAlignment="1">
      <alignment horizontal="right" vertical="center"/>
    </xf>
    <xf numFmtId="188" fontId="13" fillId="10" borderId="6" xfId="3" applyNumberFormat="1" applyFont="1" applyFill="1" applyBorder="1" applyAlignment="1">
      <alignment horizontal="right" vertical="center"/>
    </xf>
    <xf numFmtId="0" fontId="13" fillId="10" borderId="1" xfId="3" applyFont="1" applyFill="1" applyBorder="1" applyAlignment="1">
      <alignment horizontal="right" vertical="center"/>
    </xf>
    <xf numFmtId="0" fontId="13" fillId="10" borderId="2" xfId="3" applyFont="1" applyFill="1" applyBorder="1" applyAlignment="1">
      <alignment horizontal="right" vertical="center"/>
    </xf>
    <xf numFmtId="0" fontId="15" fillId="10" borderId="4" xfId="3" applyFont="1" applyFill="1" applyBorder="1" applyAlignment="1">
      <alignment horizontal="left" vertical="center"/>
    </xf>
    <xf numFmtId="0" fontId="13" fillId="10" borderId="19" xfId="3" applyFont="1" applyFill="1" applyBorder="1" applyAlignment="1">
      <alignment horizontal="left" vertical="center" shrinkToFit="1"/>
    </xf>
    <xf numFmtId="0" fontId="13" fillId="10" borderId="13" xfId="3" applyFont="1" applyFill="1" applyBorder="1" applyAlignment="1">
      <alignment horizontal="left" vertical="center" shrinkToFit="1"/>
    </xf>
    <xf numFmtId="0" fontId="13" fillId="10" borderId="20" xfId="3" applyFont="1" applyFill="1" applyBorder="1" applyAlignment="1">
      <alignment horizontal="left" vertical="center" shrinkToFit="1"/>
    </xf>
    <xf numFmtId="0" fontId="13" fillId="10" borderId="6" xfId="3" applyFont="1" applyFill="1" applyBorder="1" applyAlignment="1">
      <alignment horizontal="center" vertical="center"/>
    </xf>
    <xf numFmtId="0" fontId="13" fillId="10" borderId="6" xfId="3" applyFont="1" applyFill="1" applyBorder="1" applyAlignment="1">
      <alignment horizontal="center" vertical="distributed"/>
    </xf>
    <xf numFmtId="0" fontId="24" fillId="0" borderId="91" xfId="5" applyFont="1" applyBorder="1" applyAlignment="1">
      <alignment horizontal="center" vertical="center" textRotation="255" shrinkToFit="1"/>
    </xf>
    <xf numFmtId="0" fontId="24" fillId="0" borderId="4" xfId="5" applyFont="1" applyBorder="1" applyAlignment="1">
      <alignment horizontal="center" vertical="center"/>
    </xf>
    <xf numFmtId="0" fontId="24" fillId="0" borderId="103" xfId="5" applyFont="1" applyBorder="1" applyAlignment="1">
      <alignment horizontal="center" vertical="center" textRotation="255" shrinkToFit="1"/>
    </xf>
    <xf numFmtId="0" fontId="19" fillId="0" borderId="5" xfId="5" applyBorder="1" applyAlignment="1">
      <alignment vertical="center" shrinkToFit="1"/>
    </xf>
    <xf numFmtId="0" fontId="19" fillId="0" borderId="31" xfId="5" applyBorder="1" applyAlignment="1">
      <alignment vertical="center" shrinkToFit="1"/>
    </xf>
    <xf numFmtId="0" fontId="19" fillId="0" borderId="57" xfId="5" applyBorder="1">
      <alignment vertical="center"/>
    </xf>
    <xf numFmtId="0" fontId="19" fillId="0" borderId="117" xfId="5" applyBorder="1">
      <alignment vertical="center"/>
    </xf>
    <xf numFmtId="0" fontId="19" fillId="0" borderId="29" xfId="5" applyBorder="1">
      <alignment vertical="center"/>
    </xf>
    <xf numFmtId="0" fontId="19" fillId="0" borderId="30" xfId="5" applyBorder="1">
      <alignment vertical="center"/>
    </xf>
    <xf numFmtId="0" fontId="24" fillId="0" borderId="52" xfId="5" applyFont="1" applyBorder="1" applyAlignment="1">
      <alignment horizontal="center" vertical="center" textRotation="255" shrinkToFit="1"/>
    </xf>
    <xf numFmtId="0" fontId="24" fillId="0" borderId="2" xfId="5" applyFont="1" applyBorder="1" applyAlignment="1">
      <alignment horizontal="center" vertical="center"/>
    </xf>
    <xf numFmtId="0" fontId="19" fillId="3" borderId="19" xfId="5" applyFill="1" applyBorder="1" applyAlignment="1" applyProtection="1">
      <alignment horizontal="center" vertical="center"/>
      <protection locked="0"/>
    </xf>
    <xf numFmtId="0" fontId="19" fillId="3" borderId="13" xfId="5" applyFill="1" applyBorder="1" applyAlignment="1" applyProtection="1">
      <alignment horizontal="center" vertical="center"/>
      <protection locked="0"/>
    </xf>
    <xf numFmtId="0" fontId="19" fillId="3" borderId="20" xfId="5" applyFill="1" applyBorder="1" applyAlignment="1" applyProtection="1">
      <alignment horizontal="center" vertical="center"/>
      <protection locked="0"/>
    </xf>
    <xf numFmtId="0" fontId="19" fillId="0" borderId="70" xfId="5" applyBorder="1" applyAlignment="1">
      <alignment vertical="center" wrapText="1" shrinkToFit="1"/>
    </xf>
    <xf numFmtId="0" fontId="19" fillId="0" borderId="90" xfId="5" applyBorder="1" applyAlignment="1">
      <alignment vertical="center" shrinkToFit="1"/>
    </xf>
    <xf numFmtId="0" fontId="13" fillId="7" borderId="57" xfId="3" applyFont="1" applyFill="1" applyBorder="1" applyAlignment="1" applyProtection="1">
      <alignment horizontal="center" vertical="center"/>
      <protection locked="0"/>
    </xf>
    <xf numFmtId="0" fontId="13" fillId="7" borderId="29" xfId="3" applyFont="1" applyFill="1" applyBorder="1" applyAlignment="1" applyProtection="1">
      <alignment horizontal="center" vertical="center"/>
      <protection locked="0"/>
    </xf>
    <xf numFmtId="0" fontId="13" fillId="7" borderId="4" xfId="3" applyFont="1" applyFill="1" applyBorder="1" applyAlignment="1" applyProtection="1">
      <alignment horizontal="center" vertical="center"/>
      <protection locked="0"/>
    </xf>
    <xf numFmtId="0" fontId="13" fillId="7" borderId="30" xfId="3" applyFont="1" applyFill="1" applyBorder="1" applyAlignment="1" applyProtection="1">
      <alignment horizontal="center" vertical="center"/>
      <protection locked="0"/>
    </xf>
    <xf numFmtId="0" fontId="13" fillId="7" borderId="5" xfId="3" applyFont="1" applyFill="1" applyBorder="1" applyAlignment="1" applyProtection="1">
      <alignment horizontal="center" vertical="center"/>
      <protection locked="0"/>
    </xf>
    <xf numFmtId="0" fontId="13" fillId="7" borderId="6" xfId="3" applyFont="1" applyFill="1" applyBorder="1" applyAlignment="1" applyProtection="1">
      <alignment horizontal="center" vertical="center"/>
      <protection locked="0"/>
    </xf>
    <xf numFmtId="0" fontId="13" fillId="7" borderId="31" xfId="3" applyFont="1" applyFill="1" applyBorder="1" applyAlignment="1" applyProtection="1">
      <alignment horizontal="center" vertical="center"/>
      <protection locked="0"/>
    </xf>
    <xf numFmtId="0" fontId="13" fillId="7" borderId="57" xfId="0" applyFont="1" applyFill="1" applyBorder="1" applyAlignment="1" applyProtection="1">
      <alignment horizontal="center" vertical="center"/>
      <protection locked="0"/>
    </xf>
    <xf numFmtId="0" fontId="13" fillId="7" borderId="58" xfId="3" applyFont="1" applyFill="1" applyBorder="1" applyAlignment="1" applyProtection="1">
      <alignment horizontal="center" vertical="center"/>
      <protection locked="0"/>
    </xf>
    <xf numFmtId="49" fontId="13" fillId="7" borderId="58" xfId="3" applyNumberFormat="1" applyFont="1" applyFill="1" applyBorder="1" applyAlignment="1" applyProtection="1">
      <alignment horizontal="right" vertical="center"/>
      <protection locked="0"/>
    </xf>
    <xf numFmtId="0" fontId="13" fillId="7" borderId="29"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30" xfId="0" applyFont="1" applyFill="1" applyBorder="1" applyAlignment="1" applyProtection="1">
      <alignment horizontal="center" vertical="center"/>
      <protection locked="0"/>
    </xf>
    <xf numFmtId="49" fontId="13" fillId="7" borderId="5" xfId="3" applyNumberFormat="1" applyFont="1" applyFill="1" applyBorder="1" applyAlignment="1" applyProtection="1">
      <alignment horizontal="right" vertical="center"/>
      <protection locked="0"/>
    </xf>
    <xf numFmtId="49" fontId="13" fillId="7" borderId="6" xfId="3" applyNumberFormat="1" applyFont="1" applyFill="1" applyBorder="1" applyAlignment="1" applyProtection="1">
      <alignment horizontal="right" vertical="center"/>
      <protection locked="0"/>
    </xf>
    <xf numFmtId="49" fontId="13" fillId="7" borderId="31" xfId="3" applyNumberFormat="1" applyFont="1" applyFill="1" applyBorder="1" applyAlignment="1" applyProtection="1">
      <alignment horizontal="right" vertical="center"/>
      <protection locked="0"/>
    </xf>
    <xf numFmtId="0" fontId="17" fillId="0" borderId="0" xfId="3" applyFont="1" applyAlignment="1">
      <alignment horizontal="center" vertical="center"/>
    </xf>
    <xf numFmtId="0" fontId="13" fillId="3" borderId="6" xfId="3" applyFont="1" applyFill="1" applyBorder="1" applyAlignment="1">
      <alignment vertical="center" shrinkToFit="1"/>
    </xf>
    <xf numFmtId="176" fontId="13" fillId="0" borderId="48" xfId="2" applyNumberFormat="1" applyFont="1" applyBorder="1" applyAlignment="1">
      <alignment horizontal="center" vertical="center" wrapText="1"/>
    </xf>
    <xf numFmtId="0" fontId="13" fillId="0" borderId="29" xfId="3" applyFont="1" applyBorder="1" applyAlignment="1">
      <alignment horizontal="center" vertical="center"/>
    </xf>
    <xf numFmtId="0" fontId="13" fillId="0" borderId="5" xfId="3" applyFont="1" applyBorder="1" applyAlignment="1">
      <alignment horizontal="center" vertical="center"/>
    </xf>
    <xf numFmtId="0" fontId="49" fillId="0" borderId="0" xfId="3" quotePrefix="1" applyFont="1" applyAlignment="1">
      <alignment horizontal="right" vertical="center"/>
    </xf>
    <xf numFmtId="0" fontId="13" fillId="0" borderId="0" xfId="3" quotePrefix="1" applyFont="1" applyAlignment="1">
      <alignment horizontal="right" vertical="center"/>
    </xf>
    <xf numFmtId="199" fontId="13" fillId="0" borderId="0" xfId="3" applyNumberFormat="1" applyFont="1" applyAlignment="1">
      <alignment horizontal="distributed" vertical="center"/>
    </xf>
    <xf numFmtId="0" fontId="13" fillId="3" borderId="0" xfId="3" applyFont="1" applyFill="1" applyProtection="1">
      <alignment vertical="center"/>
      <protection locked="0"/>
    </xf>
    <xf numFmtId="0" fontId="13" fillId="3" borderId="0" xfId="3" applyFont="1" applyFill="1" applyAlignment="1" applyProtection="1">
      <alignment wrapText="1"/>
      <protection locked="0"/>
    </xf>
    <xf numFmtId="0" fontId="13" fillId="3" borderId="0" xfId="3" applyFont="1" applyFill="1" applyAlignment="1" applyProtection="1">
      <alignment shrinkToFit="1"/>
      <protection locked="0"/>
    </xf>
    <xf numFmtId="0" fontId="13" fillId="7" borderId="0" xfId="3" applyFont="1" applyFill="1" applyAlignment="1" applyProtection="1">
      <alignment horizontal="justify" vertical="center" wrapText="1"/>
      <protection locked="0"/>
    </xf>
    <xf numFmtId="0" fontId="13" fillId="0" borderId="0" xfId="3" applyFont="1" applyAlignment="1">
      <alignment horizontal="center" vertical="distributed" wrapText="1"/>
    </xf>
    <xf numFmtId="38" fontId="13" fillId="0" borderId="0" xfId="2" applyFont="1" applyAlignment="1">
      <alignment horizontal="center" vertical="center"/>
    </xf>
    <xf numFmtId="0" fontId="13" fillId="7" borderId="49" xfId="3" applyFont="1" applyFill="1" applyBorder="1" applyAlignment="1" applyProtection="1">
      <alignment horizontal="center" vertical="center"/>
      <protection locked="0"/>
    </xf>
    <xf numFmtId="180" fontId="13" fillId="7" borderId="48" xfId="3" applyNumberFormat="1" applyFont="1" applyFill="1" applyBorder="1" applyAlignment="1" applyProtection="1">
      <alignment horizontal="center" vertical="center"/>
      <protection locked="0"/>
    </xf>
    <xf numFmtId="180" fontId="13" fillId="3" borderId="55" xfId="3" applyNumberFormat="1" applyFont="1" applyFill="1" applyBorder="1" applyAlignment="1">
      <alignment horizontal="center" vertical="center"/>
    </xf>
    <xf numFmtId="0" fontId="13" fillId="7" borderId="10" xfId="3" applyFont="1" applyFill="1" applyBorder="1" applyAlignment="1" applyProtection="1">
      <alignment horizontal="center" vertical="center"/>
      <protection locked="0"/>
    </xf>
    <xf numFmtId="177" fontId="13" fillId="7" borderId="1" xfId="2" applyNumberFormat="1" applyFont="1" applyFill="1" applyBorder="1" applyAlignment="1" applyProtection="1">
      <alignment vertical="center"/>
      <protection locked="0"/>
    </xf>
    <xf numFmtId="177" fontId="13" fillId="7" borderId="2" xfId="2" applyNumberFormat="1" applyFont="1" applyFill="1" applyBorder="1" applyAlignment="1" applyProtection="1">
      <alignment vertical="center"/>
      <protection locked="0"/>
    </xf>
    <xf numFmtId="177" fontId="13" fillId="7" borderId="3" xfId="2" applyNumberFormat="1" applyFont="1" applyFill="1" applyBorder="1" applyAlignment="1" applyProtection="1">
      <alignment vertical="center"/>
      <protection locked="0"/>
    </xf>
    <xf numFmtId="177" fontId="13" fillId="3" borderId="19" xfId="2" applyNumberFormat="1" applyFont="1" applyFill="1" applyBorder="1" applyAlignment="1" applyProtection="1">
      <alignment vertical="center"/>
    </xf>
    <xf numFmtId="177" fontId="13" fillId="3" borderId="13" xfId="2" applyNumberFormat="1" applyFont="1" applyFill="1" applyBorder="1" applyAlignment="1" applyProtection="1">
      <alignment vertical="center"/>
    </xf>
    <xf numFmtId="177" fontId="13" fillId="3" borderId="18" xfId="2" applyNumberFormat="1" applyFont="1" applyFill="1" applyBorder="1" applyAlignment="1" applyProtection="1">
      <alignment vertical="center"/>
    </xf>
    <xf numFmtId="38" fontId="13" fillId="0" borderId="0" xfId="2" applyFont="1" applyBorder="1" applyAlignment="1" applyProtection="1">
      <alignment horizontal="right" vertical="center"/>
      <protection locked="0"/>
    </xf>
    <xf numFmtId="177" fontId="13" fillId="3" borderId="1" xfId="2" applyNumberFormat="1" applyFont="1" applyFill="1" applyBorder="1" applyAlignment="1" applyProtection="1">
      <alignment vertical="center"/>
    </xf>
    <xf numFmtId="177" fontId="13" fillId="3" borderId="2" xfId="2" applyNumberFormat="1" applyFont="1" applyFill="1" applyBorder="1" applyAlignment="1" applyProtection="1">
      <alignment vertical="center"/>
    </xf>
    <xf numFmtId="177" fontId="13" fillId="3" borderId="3" xfId="2" applyNumberFormat="1" applyFont="1" applyFill="1" applyBorder="1" applyAlignment="1" applyProtection="1">
      <alignment vertical="center"/>
    </xf>
    <xf numFmtId="0" fontId="13" fillId="0" borderId="43" xfId="3" applyFont="1" applyBorder="1" applyAlignment="1">
      <alignment horizontal="distributed" vertical="distributed"/>
    </xf>
    <xf numFmtId="187" fontId="13" fillId="7" borderId="1" xfId="3" applyNumberFormat="1" applyFont="1" applyFill="1" applyBorder="1" applyAlignment="1" applyProtection="1">
      <alignment horizontal="distributed" vertical="center" indent="1"/>
      <protection locked="0"/>
    </xf>
    <xf numFmtId="187" fontId="13" fillId="7" borderId="2" xfId="3" applyNumberFormat="1" applyFont="1" applyFill="1" applyBorder="1" applyAlignment="1" applyProtection="1">
      <alignment horizontal="distributed" vertical="center" indent="1"/>
      <protection locked="0"/>
    </xf>
    <xf numFmtId="179" fontId="13" fillId="3" borderId="2" xfId="2" applyNumberFormat="1" applyFont="1" applyFill="1" applyBorder="1" applyAlignment="1" applyProtection="1">
      <alignment horizontal="right" vertical="center"/>
    </xf>
    <xf numFmtId="0" fontId="13" fillId="7" borderId="0" xfId="3" applyFont="1" applyFill="1" applyAlignment="1" applyProtection="1">
      <alignment vertical="top" wrapText="1"/>
      <protection locked="0"/>
    </xf>
    <xf numFmtId="0" fontId="13" fillId="7" borderId="17" xfId="3" applyFont="1" applyFill="1" applyBorder="1" applyAlignment="1" applyProtection="1">
      <alignment vertical="top" wrapText="1"/>
      <protection locked="0"/>
    </xf>
    <xf numFmtId="0" fontId="13" fillId="7" borderId="6" xfId="3" applyFont="1" applyFill="1" applyBorder="1" applyAlignment="1" applyProtection="1">
      <alignment vertical="top" wrapText="1"/>
      <protection locked="0"/>
    </xf>
    <xf numFmtId="0" fontId="13" fillId="7" borderId="138" xfId="3" applyFont="1" applyFill="1" applyBorder="1" applyAlignment="1" applyProtection="1">
      <alignment vertical="top" wrapText="1"/>
      <protection locked="0"/>
    </xf>
    <xf numFmtId="0" fontId="13" fillId="0" borderId="1" xfId="3" applyFont="1" applyBorder="1">
      <alignment vertical="center"/>
    </xf>
    <xf numFmtId="0" fontId="0" fillId="0" borderId="11" xfId="0" applyBorder="1">
      <alignment vertical="center"/>
    </xf>
    <xf numFmtId="0" fontId="13" fillId="0" borderId="0" xfId="3" applyFont="1" applyAlignment="1" applyProtection="1">
      <alignment horizontal="center" vertical="center" shrinkToFit="1"/>
      <protection locked="0"/>
    </xf>
    <xf numFmtId="0" fontId="13" fillId="3" borderId="5" xfId="3" applyFont="1" applyFill="1" applyBorder="1" applyAlignment="1">
      <alignment horizontal="left" vertical="center" indent="1"/>
    </xf>
    <xf numFmtId="0" fontId="13" fillId="3" borderId="6" xfId="3" applyFont="1" applyFill="1" applyBorder="1" applyAlignment="1">
      <alignment horizontal="left" vertical="center" indent="1"/>
    </xf>
    <xf numFmtId="0" fontId="13" fillId="3" borderId="138" xfId="3" applyFont="1" applyFill="1" applyBorder="1" applyAlignment="1">
      <alignment horizontal="left" vertical="center" indent="1"/>
    </xf>
    <xf numFmtId="178" fontId="13" fillId="7" borderId="45" xfId="3" applyNumberFormat="1" applyFont="1" applyFill="1" applyBorder="1" applyAlignment="1">
      <alignment horizontal="right" vertical="distributed" indent="1"/>
    </xf>
    <xf numFmtId="178" fontId="13" fillId="7" borderId="2" xfId="3" applyNumberFormat="1" applyFont="1" applyFill="1" applyBorder="1" applyAlignment="1">
      <alignment horizontal="right" vertical="distributed" indent="1"/>
    </xf>
    <xf numFmtId="178" fontId="13" fillId="7" borderId="46" xfId="3" applyNumberFormat="1" applyFont="1" applyFill="1" applyBorder="1" applyAlignment="1">
      <alignment horizontal="right" vertical="distributed" indent="1"/>
    </xf>
    <xf numFmtId="178" fontId="13" fillId="7" borderId="43" xfId="3" applyNumberFormat="1" applyFont="1" applyFill="1" applyBorder="1" applyAlignment="1">
      <alignment horizontal="right" vertical="distributed" indent="1"/>
    </xf>
    <xf numFmtId="179" fontId="13" fillId="3" borderId="8" xfId="2" applyNumberFormat="1" applyFont="1" applyFill="1" applyBorder="1" applyAlignment="1" applyProtection="1">
      <alignment horizontal="right" vertical="center"/>
    </xf>
    <xf numFmtId="0" fontId="13" fillId="7" borderId="5" xfId="3" applyFont="1" applyFill="1" applyBorder="1" applyAlignment="1">
      <alignment horizontal="left" vertical="center" indent="1"/>
    </xf>
    <xf numFmtId="0" fontId="13" fillId="7" borderId="6" xfId="3" applyFont="1" applyFill="1" applyBorder="1" applyAlignment="1">
      <alignment horizontal="left" vertical="center" indent="1"/>
    </xf>
    <xf numFmtId="0" fontId="13" fillId="7" borderId="138" xfId="3" applyFont="1" applyFill="1" applyBorder="1" applyAlignment="1">
      <alignment horizontal="left" vertical="center" indent="1"/>
    </xf>
    <xf numFmtId="0" fontId="67" fillId="21" borderId="1" xfId="15" applyFont="1" applyFill="1" applyBorder="1" applyAlignment="1">
      <alignment horizontal="left" vertical="center" wrapText="1" shrinkToFit="1"/>
    </xf>
    <xf numFmtId="0" fontId="67" fillId="21" borderId="2" xfId="15" applyFont="1" applyFill="1" applyBorder="1" applyAlignment="1">
      <alignment horizontal="left" vertical="center" wrapText="1" shrinkToFit="1"/>
    </xf>
    <xf numFmtId="0" fontId="67" fillId="21" borderId="3" xfId="15" applyFont="1" applyFill="1" applyBorder="1" applyAlignment="1">
      <alignment horizontal="left" vertical="center" wrapText="1" shrinkToFit="1"/>
    </xf>
    <xf numFmtId="0" fontId="79" fillId="21" borderId="1" xfId="15" applyFont="1" applyFill="1" applyBorder="1" applyAlignment="1">
      <alignment horizontal="left" vertical="center" wrapText="1" shrinkToFit="1"/>
    </xf>
    <xf numFmtId="0" fontId="79" fillId="21" borderId="2" xfId="15" applyFont="1" applyFill="1" applyBorder="1" applyAlignment="1">
      <alignment horizontal="left" vertical="center" wrapText="1" shrinkToFit="1"/>
    </xf>
    <xf numFmtId="0" fontId="79" fillId="21" borderId="3" xfId="15" applyFont="1" applyFill="1" applyBorder="1" applyAlignment="1">
      <alignment horizontal="left" vertical="center" wrapText="1" shrinkToFit="1"/>
    </xf>
    <xf numFmtId="0" fontId="67" fillId="20" borderId="48" xfId="15" applyFont="1" applyFill="1" applyBorder="1" applyAlignment="1">
      <alignment horizontal="left" vertical="center"/>
    </xf>
    <xf numFmtId="0" fontId="79" fillId="21" borderId="1" xfId="15" applyFont="1" applyFill="1" applyBorder="1" applyAlignment="1">
      <alignment horizontal="left" vertical="center" wrapText="1"/>
    </xf>
    <xf numFmtId="0" fontId="79" fillId="21" borderId="2" xfId="15" applyFont="1" applyFill="1" applyBorder="1" applyAlignment="1">
      <alignment horizontal="left" vertical="center" wrapText="1"/>
    </xf>
    <xf numFmtId="0" fontId="79" fillId="21" borderId="3" xfId="15" applyFont="1" applyFill="1" applyBorder="1" applyAlignment="1">
      <alignment horizontal="left" vertical="center" wrapText="1"/>
    </xf>
    <xf numFmtId="0" fontId="68" fillId="21" borderId="1" xfId="15" applyFont="1" applyFill="1" applyBorder="1" applyAlignment="1">
      <alignment horizontal="left" vertical="top" wrapText="1"/>
    </xf>
    <xf numFmtId="0" fontId="68" fillId="21" borderId="2" xfId="15" applyFont="1" applyFill="1" applyBorder="1" applyAlignment="1">
      <alignment horizontal="left" vertical="top" wrapText="1"/>
    </xf>
    <xf numFmtId="0" fontId="68" fillId="21" borderId="3" xfId="15" applyFont="1" applyFill="1" applyBorder="1" applyAlignment="1">
      <alignment horizontal="left" vertical="top" wrapText="1"/>
    </xf>
    <xf numFmtId="0" fontId="67" fillId="21" borderId="1" xfId="15" applyFont="1" applyFill="1" applyBorder="1" applyAlignment="1">
      <alignment horizontal="center" vertical="top"/>
    </xf>
    <xf numFmtId="0" fontId="67" fillId="21" borderId="2" xfId="15" applyFont="1" applyFill="1" applyBorder="1" applyAlignment="1">
      <alignment horizontal="center" vertical="top"/>
    </xf>
    <xf numFmtId="0" fontId="67" fillId="21" borderId="2" xfId="15" applyFont="1" applyFill="1" applyBorder="1" applyAlignment="1">
      <alignment horizontal="left" vertical="top"/>
    </xf>
    <xf numFmtId="0" fontId="67" fillId="21" borderId="3" xfId="15" applyFont="1" applyFill="1" applyBorder="1" applyAlignment="1">
      <alignment horizontal="left" vertical="top"/>
    </xf>
    <xf numFmtId="0" fontId="68" fillId="21" borderId="1" xfId="15" applyFont="1" applyFill="1" applyBorder="1" applyAlignment="1">
      <alignment horizontal="center" vertical="top" wrapText="1"/>
    </xf>
    <xf numFmtId="0" fontId="68" fillId="21" borderId="2" xfId="15" applyFont="1" applyFill="1" applyBorder="1" applyAlignment="1">
      <alignment horizontal="center" vertical="top" wrapText="1"/>
    </xf>
    <xf numFmtId="0" fontId="68" fillId="20" borderId="48" xfId="15" applyFont="1" applyFill="1" applyBorder="1" applyAlignment="1">
      <alignment horizontal="left" vertical="top" wrapText="1"/>
    </xf>
    <xf numFmtId="0" fontId="99" fillId="21" borderId="1" xfId="15" applyFont="1" applyFill="1" applyBorder="1" applyAlignment="1">
      <alignment horizontal="left" vertical="center" shrinkToFit="1"/>
    </xf>
    <xf numFmtId="0" fontId="99" fillId="21" borderId="2" xfId="15" applyFont="1" applyFill="1" applyBorder="1" applyAlignment="1">
      <alignment horizontal="left" vertical="center" shrinkToFit="1"/>
    </xf>
    <xf numFmtId="0" fontId="99" fillId="21" borderId="3" xfId="15" applyFont="1" applyFill="1" applyBorder="1" applyAlignment="1">
      <alignment horizontal="left" vertical="center" shrinkToFit="1"/>
    </xf>
    <xf numFmtId="0" fontId="101" fillId="21" borderId="1" xfId="15" applyFont="1" applyFill="1" applyBorder="1" applyAlignment="1">
      <alignment horizontal="left" vertical="top" wrapText="1" shrinkToFit="1"/>
    </xf>
    <xf numFmtId="0" fontId="101" fillId="21" borderId="2" xfId="15" applyFont="1" applyFill="1" applyBorder="1" applyAlignment="1">
      <alignment horizontal="left" vertical="top" wrapText="1" shrinkToFit="1"/>
    </xf>
    <xf numFmtId="0" fontId="101" fillId="21" borderId="3" xfId="15" applyFont="1" applyFill="1" applyBorder="1" applyAlignment="1">
      <alignment horizontal="left" vertical="top" wrapText="1" shrinkToFit="1"/>
    </xf>
    <xf numFmtId="0" fontId="101" fillId="21" borderId="1" xfId="15" applyFont="1" applyFill="1" applyBorder="1" applyAlignment="1">
      <alignment horizontal="left" vertical="top" wrapText="1"/>
    </xf>
    <xf numFmtId="0" fontId="101" fillId="21" borderId="2" xfId="15" applyFont="1" applyFill="1" applyBorder="1" applyAlignment="1">
      <alignment horizontal="left" vertical="top" wrapText="1"/>
    </xf>
    <xf numFmtId="0" fontId="101" fillId="21" borderId="3" xfId="15" applyFont="1" applyFill="1" applyBorder="1" applyAlignment="1">
      <alignment horizontal="left" vertical="top" wrapText="1"/>
    </xf>
    <xf numFmtId="0" fontId="99" fillId="20" borderId="48" xfId="15" applyFont="1" applyFill="1" applyBorder="1" applyAlignment="1">
      <alignment horizontal="left" vertical="top" wrapText="1"/>
    </xf>
    <xf numFmtId="0" fontId="99" fillId="21" borderId="48" xfId="15" applyFont="1" applyFill="1" applyBorder="1" applyAlignment="1">
      <alignment horizontal="left" vertical="top"/>
    </xf>
    <xf numFmtId="0" fontId="99" fillId="20" borderId="48" xfId="15" applyFont="1" applyFill="1" applyBorder="1" applyAlignment="1">
      <alignment horizontal="left" vertical="center"/>
    </xf>
    <xf numFmtId="0" fontId="99" fillId="21" borderId="1" xfId="15" applyFont="1" applyFill="1" applyBorder="1" applyAlignment="1">
      <alignment horizontal="center" vertical="top"/>
    </xf>
    <xf numFmtId="0" fontId="99" fillId="21" borderId="2" xfId="15" applyFont="1" applyFill="1" applyBorder="1" applyAlignment="1">
      <alignment horizontal="center" vertical="top"/>
    </xf>
    <xf numFmtId="0" fontId="99" fillId="21" borderId="2" xfId="15" applyFont="1" applyFill="1" applyBorder="1" applyAlignment="1">
      <alignment horizontal="left" vertical="top"/>
    </xf>
    <xf numFmtId="0" fontId="99" fillId="21" borderId="3" xfId="15" applyFont="1" applyFill="1" applyBorder="1" applyAlignment="1">
      <alignment horizontal="left" vertical="top"/>
    </xf>
    <xf numFmtId="0" fontId="0" fillId="0" borderId="58" xfId="0" applyBorder="1" applyAlignment="1">
      <alignment vertical="center" shrinkToFit="1"/>
    </xf>
    <xf numFmtId="0" fontId="19" fillId="0" borderId="61" xfId="5" applyBorder="1" applyAlignment="1">
      <alignment horizontal="center" vertical="center"/>
    </xf>
    <xf numFmtId="0" fontId="0" fillId="0" borderId="59" xfId="0" applyBorder="1">
      <alignment vertical="center"/>
    </xf>
    <xf numFmtId="0" fontId="0" fillId="0" borderId="188" xfId="0" applyBorder="1">
      <alignment vertical="center"/>
    </xf>
    <xf numFmtId="0" fontId="13" fillId="0" borderId="0" xfId="3" applyFont="1" applyAlignment="1" applyProtection="1">
      <alignment horizontal="left" vertical="center" wrapText="1"/>
      <protection locked="0"/>
    </xf>
    <xf numFmtId="0" fontId="13" fillId="7" borderId="14" xfId="3" applyFont="1" applyFill="1" applyBorder="1" applyAlignment="1">
      <alignment horizontal="left" vertical="center" indent="1"/>
    </xf>
    <xf numFmtId="0" fontId="13" fillId="7" borderId="8" xfId="3" applyFont="1" applyFill="1" applyBorder="1" applyAlignment="1">
      <alignment horizontal="left" vertical="center" indent="1"/>
    </xf>
    <xf numFmtId="0" fontId="13" fillId="7" borderId="15" xfId="3" applyFont="1" applyFill="1" applyBorder="1" applyAlignment="1">
      <alignment horizontal="left" vertical="center" indent="1"/>
    </xf>
    <xf numFmtId="0" fontId="13" fillId="7" borderId="2" xfId="3" applyFont="1" applyFill="1" applyBorder="1" applyAlignment="1">
      <alignment horizontal="distributed" vertical="center"/>
    </xf>
    <xf numFmtId="38" fontId="13" fillId="0" borderId="2" xfId="2" applyFont="1" applyBorder="1" applyAlignment="1">
      <alignment horizontal="left" vertical="distributed"/>
    </xf>
    <xf numFmtId="188" fontId="13" fillId="7" borderId="161" xfId="3" applyNumberFormat="1" applyFont="1" applyFill="1" applyBorder="1" applyAlignment="1">
      <alignment horizontal="right" vertical="center" wrapText="1"/>
    </xf>
    <xf numFmtId="188" fontId="13" fillId="7" borderId="13" xfId="3" applyNumberFormat="1" applyFont="1" applyFill="1" applyBorder="1" applyAlignment="1">
      <alignment horizontal="right" vertical="center" wrapText="1"/>
    </xf>
    <xf numFmtId="38" fontId="13" fillId="0" borderId="13" xfId="2" applyFont="1" applyBorder="1" applyAlignment="1">
      <alignment horizontal="left" vertical="distributed"/>
    </xf>
    <xf numFmtId="0" fontId="16" fillId="0" borderId="1" xfId="3" applyFont="1" applyBorder="1" applyAlignment="1">
      <alignment horizontal="justify" vertical="center" wrapText="1"/>
    </xf>
    <xf numFmtId="0" fontId="16" fillId="0" borderId="2" xfId="3" applyFont="1" applyBorder="1" applyAlignment="1">
      <alignment horizontal="justify" vertical="center" wrapText="1"/>
    </xf>
    <xf numFmtId="0" fontId="16" fillId="0" borderId="11" xfId="3" applyFont="1" applyBorder="1" applyAlignment="1">
      <alignment horizontal="justify" vertical="center" wrapText="1"/>
    </xf>
    <xf numFmtId="0" fontId="13" fillId="7" borderId="52" xfId="3" applyFont="1" applyFill="1" applyBorder="1" applyAlignment="1">
      <alignment horizontal="justify" vertical="center" wrapText="1"/>
    </xf>
    <xf numFmtId="0" fontId="13" fillId="7" borderId="6" xfId="3" applyFont="1" applyFill="1" applyBorder="1" applyAlignment="1">
      <alignment horizontal="justify" vertical="center" wrapText="1"/>
    </xf>
    <xf numFmtId="0" fontId="13" fillId="7" borderId="138" xfId="3" applyFont="1" applyFill="1" applyBorder="1" applyAlignment="1">
      <alignment horizontal="justify" vertical="center" wrapText="1"/>
    </xf>
    <xf numFmtId="188" fontId="13" fillId="7" borderId="1" xfId="8" applyNumberFormat="1" applyFont="1" applyFill="1" applyBorder="1" applyAlignment="1">
      <alignment horizontal="right" vertical="center"/>
    </xf>
    <xf numFmtId="188" fontId="13" fillId="7" borderId="2" xfId="8" applyNumberFormat="1" applyFont="1" applyFill="1" applyBorder="1" applyAlignment="1">
      <alignment horizontal="right" vertical="center"/>
    </xf>
    <xf numFmtId="188" fontId="13" fillId="7" borderId="3" xfId="8" applyNumberFormat="1" applyFont="1" applyFill="1" applyBorder="1" applyAlignment="1">
      <alignment horizontal="right" vertical="center"/>
    </xf>
    <xf numFmtId="0" fontId="13" fillId="0" borderId="1" xfId="3" applyFont="1" applyBorder="1" applyAlignment="1">
      <alignment horizontal="left" vertical="center"/>
    </xf>
    <xf numFmtId="188" fontId="13" fillId="3" borderId="19" xfId="8" applyNumberFormat="1" applyFont="1" applyFill="1" applyBorder="1" applyAlignment="1">
      <alignment horizontal="right" vertical="center"/>
    </xf>
    <xf numFmtId="188" fontId="13" fillId="3" borderId="13" xfId="8" applyNumberFormat="1" applyFont="1" applyFill="1" applyBorder="1" applyAlignment="1">
      <alignment horizontal="right" vertical="center"/>
    </xf>
    <xf numFmtId="188" fontId="13" fillId="3" borderId="18" xfId="8" applyNumberFormat="1" applyFont="1" applyFill="1" applyBorder="1" applyAlignment="1">
      <alignment horizontal="right" vertical="center"/>
    </xf>
    <xf numFmtId="0" fontId="13" fillId="0" borderId="19" xfId="3" applyFont="1" applyBorder="1" applyAlignment="1">
      <alignment horizontal="left" vertical="center"/>
    </xf>
    <xf numFmtId="188" fontId="13" fillId="3" borderId="1" xfId="8" applyNumberFormat="1" applyFont="1" applyFill="1" applyBorder="1" applyAlignment="1">
      <alignment horizontal="right" vertical="center"/>
    </xf>
    <xf numFmtId="188" fontId="13" fillId="3" borderId="2" xfId="8" applyNumberFormat="1" applyFont="1" applyFill="1" applyBorder="1" applyAlignment="1">
      <alignment horizontal="right" vertical="center"/>
    </xf>
    <xf numFmtId="188" fontId="13" fillId="3" borderId="3" xfId="8" applyNumberFormat="1" applyFont="1" applyFill="1" applyBorder="1" applyAlignment="1">
      <alignment horizontal="right" vertical="center"/>
    </xf>
    <xf numFmtId="38" fontId="13" fillId="0" borderId="0" xfId="8" applyFont="1" applyBorder="1" applyAlignment="1">
      <alignment horizontal="right" vertical="center"/>
    </xf>
    <xf numFmtId="0" fontId="49" fillId="0" borderId="51" xfId="3" applyFont="1" applyBorder="1" applyAlignment="1">
      <alignment horizontal="center" vertical="center" wrapText="1"/>
    </xf>
    <xf numFmtId="0" fontId="49" fillId="0" borderId="4" xfId="3" applyFont="1" applyBorder="1" applyAlignment="1">
      <alignment horizontal="center" vertical="center" wrapText="1"/>
    </xf>
    <xf numFmtId="0" fontId="49" fillId="0" borderId="30" xfId="3" applyFont="1" applyBorder="1" applyAlignment="1">
      <alignment horizontal="center" vertical="center" wrapText="1"/>
    </xf>
    <xf numFmtId="0" fontId="49" fillId="0" borderId="23" xfId="3" applyFont="1" applyBorder="1" applyAlignment="1">
      <alignment horizontal="center" vertical="center" wrapText="1"/>
    </xf>
    <xf numFmtId="0" fontId="49" fillId="0" borderId="24" xfId="3" applyFont="1" applyBorder="1" applyAlignment="1">
      <alignment horizontal="center" vertical="center" wrapText="1"/>
    </xf>
    <xf numFmtId="0" fontId="49" fillId="0" borderId="28" xfId="3" applyFont="1" applyBorder="1" applyAlignment="1">
      <alignment horizontal="center" vertical="center" wrapText="1"/>
    </xf>
    <xf numFmtId="0" fontId="49" fillId="0" borderId="1" xfId="3" applyFont="1" applyBorder="1" applyAlignment="1">
      <alignment horizontal="center" vertical="center" shrinkToFit="1"/>
    </xf>
    <xf numFmtId="0" fontId="49" fillId="0" borderId="2" xfId="3" applyFont="1" applyBorder="1" applyAlignment="1">
      <alignment horizontal="center" vertical="center" shrinkToFit="1"/>
    </xf>
    <xf numFmtId="0" fontId="49" fillId="0" borderId="3" xfId="3" applyFont="1" applyBorder="1" applyAlignment="1">
      <alignment horizontal="center" vertical="center" shrinkToFit="1"/>
    </xf>
    <xf numFmtId="0" fontId="49" fillId="0" borderId="19" xfId="3" applyFont="1" applyBorder="1" applyAlignment="1">
      <alignment horizontal="center" vertical="center"/>
    </xf>
    <xf numFmtId="0" fontId="49" fillId="0" borderId="13" xfId="3" applyFont="1" applyBorder="1" applyAlignment="1">
      <alignment horizontal="center" vertical="center"/>
    </xf>
    <xf numFmtId="0" fontId="49" fillId="0" borderId="18" xfId="3" applyFont="1" applyBorder="1" applyAlignment="1">
      <alignment horizontal="center" vertical="center"/>
    </xf>
    <xf numFmtId="0" fontId="49" fillId="0" borderId="32" xfId="3" applyFont="1" applyBorder="1" applyAlignment="1">
      <alignment horizontal="center" vertical="center" wrapText="1"/>
    </xf>
    <xf numFmtId="0" fontId="49" fillId="0" borderId="33" xfId="3" applyFont="1" applyBorder="1" applyAlignment="1">
      <alignment horizontal="center" vertical="center" wrapText="1"/>
    </xf>
    <xf numFmtId="0" fontId="49" fillId="0" borderId="134" xfId="3" applyFont="1" applyBorder="1" applyAlignment="1">
      <alignment horizontal="center" vertical="center" wrapText="1"/>
    </xf>
    <xf numFmtId="0" fontId="49" fillId="0" borderId="52" xfId="3" applyFont="1" applyBorder="1" applyAlignment="1">
      <alignment horizontal="center" vertical="center" wrapText="1"/>
    </xf>
    <xf numFmtId="0" fontId="49" fillId="0" borderId="6" xfId="3" applyFont="1" applyBorder="1" applyAlignment="1">
      <alignment horizontal="center" vertical="center" wrapText="1"/>
    </xf>
    <xf numFmtId="0" fontId="49" fillId="0" borderId="31" xfId="3" applyFont="1" applyBorder="1" applyAlignment="1">
      <alignment horizontal="center" vertical="center" wrapText="1"/>
    </xf>
    <xf numFmtId="0" fontId="49" fillId="0" borderId="14" xfId="3" applyFont="1" applyBorder="1" applyAlignment="1">
      <alignment horizontal="center" vertical="center" shrinkToFit="1"/>
    </xf>
    <xf numFmtId="0" fontId="49" fillId="0" borderId="8" xfId="3" applyFont="1" applyBorder="1" applyAlignment="1">
      <alignment horizontal="center" vertical="center" shrinkToFit="1"/>
    </xf>
    <xf numFmtId="0" fontId="49" fillId="0" borderId="9" xfId="3" applyFont="1" applyBorder="1" applyAlignment="1">
      <alignment horizontal="center" vertical="center" shrinkToFit="1"/>
    </xf>
    <xf numFmtId="0" fontId="49" fillId="0" borderId="1" xfId="3" applyFont="1" applyBorder="1" applyAlignment="1">
      <alignment horizontal="center" vertical="center"/>
    </xf>
    <xf numFmtId="0" fontId="49" fillId="0" borderId="2" xfId="3" applyFont="1" applyBorder="1" applyAlignment="1">
      <alignment horizontal="center" vertical="center"/>
    </xf>
    <xf numFmtId="0" fontId="49" fillId="0" borderId="3" xfId="3" applyFont="1" applyBorder="1" applyAlignment="1">
      <alignment horizontal="center" vertical="center"/>
    </xf>
    <xf numFmtId="0" fontId="13" fillId="7" borderId="2" xfId="0" applyFont="1" applyFill="1" applyBorder="1" applyAlignment="1" applyProtection="1">
      <alignment vertical="center" wrapText="1"/>
      <protection locked="0"/>
    </xf>
    <xf numFmtId="0" fontId="91" fillId="3" borderId="0" xfId="0" applyFont="1" applyFill="1" applyAlignment="1">
      <alignment vertical="top" shrinkToFit="1"/>
    </xf>
    <xf numFmtId="0" fontId="13" fillId="7" borderId="0" xfId="0" applyFont="1" applyFill="1" applyAlignment="1">
      <alignment vertical="center" shrinkToFit="1"/>
    </xf>
    <xf numFmtId="0" fontId="14" fillId="2" borderId="0" xfId="3" applyFont="1" applyFill="1" applyAlignment="1">
      <alignment horizontal="center" vertical="center"/>
    </xf>
    <xf numFmtId="0" fontId="13" fillId="2" borderId="0" xfId="0" applyFont="1" applyFill="1" applyAlignment="1">
      <alignment horizontal="justify" vertical="center" wrapText="1"/>
    </xf>
    <xf numFmtId="0" fontId="13" fillId="7" borderId="6" xfId="0" applyFont="1" applyFill="1" applyBorder="1" applyAlignment="1" applyProtection="1">
      <alignment vertical="center" shrinkToFit="1"/>
      <protection locked="0"/>
    </xf>
    <xf numFmtId="0" fontId="13" fillId="7" borderId="2" xfId="0" applyFont="1" applyFill="1" applyBorder="1" applyAlignment="1" applyProtection="1">
      <alignment vertical="center" shrinkToFit="1"/>
      <protection locked="0"/>
    </xf>
    <xf numFmtId="38" fontId="13" fillId="0" borderId="4" xfId="2" applyFont="1" applyBorder="1" applyAlignment="1">
      <alignment horizontal="right" vertical="center"/>
    </xf>
    <xf numFmtId="176" fontId="13" fillId="7" borderId="6" xfId="2" applyNumberFormat="1" applyFont="1" applyFill="1" applyBorder="1" applyAlignment="1">
      <alignment horizontal="left" vertical="center"/>
    </xf>
    <xf numFmtId="176" fontId="13" fillId="7" borderId="31" xfId="2" applyNumberFormat="1" applyFont="1" applyFill="1" applyBorder="1" applyAlignment="1">
      <alignment horizontal="left" vertical="center"/>
    </xf>
    <xf numFmtId="176" fontId="13" fillId="7" borderId="5" xfId="2" applyNumberFormat="1" applyFont="1" applyFill="1" applyBorder="1" applyAlignment="1">
      <alignment horizontal="right" vertical="center"/>
    </xf>
    <xf numFmtId="176" fontId="13" fillId="7" borderId="6" xfId="2" applyNumberFormat="1" applyFont="1" applyFill="1" applyBorder="1" applyAlignment="1">
      <alignment horizontal="right" vertical="center"/>
    </xf>
    <xf numFmtId="176" fontId="13" fillId="7" borderId="155" xfId="2" applyNumberFormat="1" applyFont="1" applyFill="1" applyBorder="1" applyAlignment="1">
      <alignment horizontal="right" vertical="center"/>
    </xf>
    <xf numFmtId="176" fontId="13" fillId="7" borderId="4" xfId="2" applyNumberFormat="1" applyFont="1" applyFill="1" applyBorder="1" applyAlignment="1">
      <alignment horizontal="left" vertical="center"/>
    </xf>
    <xf numFmtId="176" fontId="13" fillId="7" borderId="30" xfId="2" applyNumberFormat="1" applyFont="1" applyFill="1" applyBorder="1" applyAlignment="1">
      <alignment horizontal="left" vertical="center"/>
    </xf>
    <xf numFmtId="176" fontId="13" fillId="7" borderId="0" xfId="2" applyNumberFormat="1" applyFont="1" applyFill="1" applyBorder="1" applyAlignment="1">
      <alignment horizontal="left" vertical="center"/>
    </xf>
    <xf numFmtId="176" fontId="13" fillId="7" borderId="26" xfId="2" applyNumberFormat="1" applyFont="1" applyFill="1" applyBorder="1" applyAlignment="1">
      <alignment horizontal="left" vertical="center"/>
    </xf>
    <xf numFmtId="176" fontId="13" fillId="7" borderId="21" xfId="2" applyNumberFormat="1" applyFont="1" applyFill="1" applyBorder="1" applyAlignment="1">
      <alignment horizontal="right" vertical="center"/>
    </xf>
    <xf numFmtId="176" fontId="13" fillId="7" borderId="0" xfId="2" applyNumberFormat="1" applyFont="1" applyFill="1" applyBorder="1" applyAlignment="1">
      <alignment horizontal="right" vertical="center"/>
    </xf>
    <xf numFmtId="176" fontId="13" fillId="7" borderId="166" xfId="2" applyNumberFormat="1" applyFont="1" applyFill="1" applyBorder="1" applyAlignment="1">
      <alignment horizontal="right" vertical="center"/>
    </xf>
    <xf numFmtId="176" fontId="13" fillId="7" borderId="29" xfId="2" applyNumberFormat="1" applyFont="1" applyFill="1" applyBorder="1" applyAlignment="1">
      <alignment horizontal="right" vertical="center"/>
    </xf>
    <xf numFmtId="176" fontId="13" fillId="7" borderId="4" xfId="2" applyNumberFormat="1" applyFont="1" applyFill="1" applyBorder="1" applyAlignment="1">
      <alignment horizontal="right" vertical="center"/>
    </xf>
    <xf numFmtId="176" fontId="13" fillId="7" borderId="165" xfId="2" applyNumberFormat="1" applyFont="1" applyFill="1" applyBorder="1" applyAlignment="1">
      <alignment horizontal="right" vertical="center"/>
    </xf>
    <xf numFmtId="0" fontId="13" fillId="7" borderId="21" xfId="3" applyFont="1" applyFill="1" applyBorder="1" applyAlignment="1">
      <alignment horizontal="center" vertical="center"/>
    </xf>
    <xf numFmtId="0" fontId="13" fillId="7" borderId="0" xfId="3" applyFont="1" applyFill="1" applyAlignment="1">
      <alignment horizontal="center" vertical="center"/>
    </xf>
    <xf numFmtId="0" fontId="13" fillId="7" borderId="26" xfId="3" applyFont="1" applyFill="1" applyBorder="1" applyAlignment="1">
      <alignment horizontal="center" vertical="center"/>
    </xf>
    <xf numFmtId="0" fontId="13" fillId="7" borderId="5" xfId="3" applyFont="1" applyFill="1" applyBorder="1" applyAlignment="1">
      <alignment horizontal="center" vertical="center"/>
    </xf>
    <xf numFmtId="0" fontId="13" fillId="7" borderId="6" xfId="3" applyFont="1" applyFill="1" applyBorder="1" applyAlignment="1">
      <alignment horizontal="center" vertical="center"/>
    </xf>
    <xf numFmtId="0" fontId="13" fillId="7" borderId="31" xfId="3" applyFont="1" applyFill="1" applyBorder="1" applyAlignment="1">
      <alignment horizontal="center" vertical="center"/>
    </xf>
    <xf numFmtId="0" fontId="13" fillId="3" borderId="21" xfId="3" applyFont="1" applyFill="1" applyBorder="1" applyAlignment="1">
      <alignment horizontal="center" vertical="center"/>
    </xf>
    <xf numFmtId="0" fontId="13" fillId="3" borderId="0" xfId="3" applyFont="1" applyFill="1" applyAlignment="1">
      <alignment horizontal="center" vertical="center"/>
    </xf>
    <xf numFmtId="0" fontId="13" fillId="3" borderId="26" xfId="3" applyFont="1" applyFill="1" applyBorder="1" applyAlignment="1">
      <alignment horizontal="center" vertical="center"/>
    </xf>
    <xf numFmtId="0" fontId="13" fillId="3" borderId="5" xfId="3" applyFont="1" applyFill="1" applyBorder="1" applyAlignment="1">
      <alignment horizontal="center" vertical="center"/>
    </xf>
    <xf numFmtId="0" fontId="13" fillId="3" borderId="6" xfId="3" applyFont="1" applyFill="1" applyBorder="1" applyAlignment="1">
      <alignment horizontal="center" vertical="center"/>
    </xf>
    <xf numFmtId="0" fontId="13" fillId="3" borderId="31" xfId="3" applyFont="1" applyFill="1" applyBorder="1" applyAlignment="1">
      <alignment horizontal="center" vertical="center"/>
    </xf>
    <xf numFmtId="3" fontId="13" fillId="7" borderId="5" xfId="3" applyNumberFormat="1" applyFont="1" applyFill="1" applyBorder="1" applyAlignment="1">
      <alignment horizontal="center" vertical="center"/>
    </xf>
    <xf numFmtId="3" fontId="13" fillId="7" borderId="6" xfId="3" applyNumberFormat="1" applyFont="1" applyFill="1" applyBorder="1" applyAlignment="1">
      <alignment horizontal="center" vertical="center"/>
    </xf>
    <xf numFmtId="0" fontId="13" fillId="7" borderId="29" xfId="3" applyFont="1" applyFill="1" applyBorder="1" applyAlignment="1">
      <alignment horizontal="center" vertical="center"/>
    </xf>
    <xf numFmtId="0" fontId="13" fillId="7" borderId="30" xfId="3" applyFont="1" applyFill="1" applyBorder="1" applyAlignment="1">
      <alignment horizontal="center" vertical="center"/>
    </xf>
    <xf numFmtId="0" fontId="13" fillId="3" borderId="29" xfId="3" applyFont="1" applyFill="1" applyBorder="1" applyAlignment="1">
      <alignment horizontal="center" vertical="center"/>
    </xf>
    <xf numFmtId="0" fontId="13" fillId="3" borderId="4" xfId="3" applyFont="1" applyFill="1" applyBorder="1" applyAlignment="1">
      <alignment horizontal="center" vertical="center"/>
    </xf>
    <xf numFmtId="0" fontId="13" fillId="3" borderId="30" xfId="3" applyFont="1" applyFill="1" applyBorder="1" applyAlignment="1">
      <alignment horizontal="center" vertical="center"/>
    </xf>
    <xf numFmtId="3" fontId="13" fillId="7" borderId="21" xfId="3" applyNumberFormat="1" applyFont="1" applyFill="1" applyBorder="1" applyAlignment="1">
      <alignment horizontal="center" vertical="center"/>
    </xf>
    <xf numFmtId="3" fontId="13" fillId="7" borderId="0" xfId="3" applyNumberFormat="1" applyFont="1" applyFill="1" applyAlignment="1">
      <alignment horizontal="center" vertical="center"/>
    </xf>
    <xf numFmtId="3" fontId="13" fillId="7" borderId="29" xfId="3" applyNumberFormat="1" applyFont="1" applyFill="1" applyBorder="1" applyAlignment="1">
      <alignment horizontal="center" vertical="center"/>
    </xf>
    <xf numFmtId="3" fontId="13" fillId="7" borderId="4" xfId="3" applyNumberFormat="1" applyFont="1" applyFill="1" applyBorder="1" applyAlignment="1">
      <alignment horizontal="center" vertical="center"/>
    </xf>
    <xf numFmtId="0" fontId="16" fillId="0" borderId="29" xfId="3" applyFont="1" applyBorder="1" applyAlignment="1">
      <alignment horizontal="center" vertical="center"/>
    </xf>
    <xf numFmtId="0" fontId="16" fillId="0" borderId="4" xfId="3" applyFont="1" applyBorder="1" applyAlignment="1">
      <alignment horizontal="center" vertical="center"/>
    </xf>
    <xf numFmtId="0" fontId="16" fillId="0" borderId="30" xfId="3" applyFont="1" applyBorder="1" applyAlignment="1">
      <alignment horizontal="center" vertical="center"/>
    </xf>
    <xf numFmtId="0" fontId="16" fillId="0" borderId="21" xfId="3" applyFont="1" applyBorder="1" applyAlignment="1">
      <alignment horizontal="center" vertical="center"/>
    </xf>
    <xf numFmtId="0" fontId="16" fillId="0" borderId="0" xfId="3" applyFont="1" applyAlignment="1">
      <alignment horizontal="center" vertical="center"/>
    </xf>
    <xf numFmtId="0" fontId="16" fillId="0" borderId="26" xfId="3" applyFont="1" applyBorder="1" applyAlignment="1">
      <alignment horizontal="center" vertical="center"/>
    </xf>
    <xf numFmtId="0" fontId="13" fillId="0" borderId="21" xfId="3" applyFont="1" applyBorder="1" applyAlignment="1">
      <alignment horizontal="center" vertical="center"/>
    </xf>
    <xf numFmtId="176" fontId="13" fillId="0" borderId="29" xfId="2" applyNumberFormat="1" applyFont="1" applyBorder="1" applyAlignment="1">
      <alignment horizontal="center" vertical="center" shrinkToFit="1"/>
    </xf>
    <xf numFmtId="176" fontId="13" fillId="0" borderId="4" xfId="2" applyNumberFormat="1" applyFont="1" applyBorder="1" applyAlignment="1">
      <alignment horizontal="center" vertical="center" shrinkToFit="1"/>
    </xf>
    <xf numFmtId="176" fontId="13" fillId="0" borderId="30" xfId="2" applyNumberFormat="1" applyFont="1" applyBorder="1" applyAlignment="1">
      <alignment horizontal="center" vertical="center" shrinkToFit="1"/>
    </xf>
    <xf numFmtId="176" fontId="13" fillId="0" borderId="21" xfId="2" applyNumberFormat="1" applyFont="1" applyBorder="1" applyAlignment="1">
      <alignment horizontal="center" vertical="center" shrinkToFit="1"/>
    </xf>
    <xf numFmtId="176" fontId="13" fillId="0" borderId="0" xfId="2" applyNumberFormat="1" applyFont="1" applyBorder="1" applyAlignment="1">
      <alignment horizontal="center" vertical="center" shrinkToFit="1"/>
    </xf>
    <xf numFmtId="176" fontId="13" fillId="0" borderId="26" xfId="2" applyNumberFormat="1" applyFont="1" applyBorder="1" applyAlignment="1">
      <alignment horizontal="center" vertical="center" shrinkToFit="1"/>
    </xf>
    <xf numFmtId="0" fontId="49" fillId="0" borderId="29" xfId="3" applyFont="1" applyBorder="1" applyAlignment="1">
      <alignment horizontal="center" vertical="center" wrapText="1"/>
    </xf>
    <xf numFmtId="0" fontId="49" fillId="0" borderId="21" xfId="3" applyFont="1" applyBorder="1" applyAlignment="1">
      <alignment horizontal="center" vertical="center" wrapText="1"/>
    </xf>
    <xf numFmtId="0" fontId="49" fillId="0" borderId="0" xfId="3" applyFont="1" applyAlignment="1">
      <alignment horizontal="center" vertical="center" wrapText="1"/>
    </xf>
    <xf numFmtId="0" fontId="49" fillId="0" borderId="26" xfId="3" applyFont="1" applyBorder="1" applyAlignment="1">
      <alignment horizontal="center" vertical="center" wrapText="1"/>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35" fillId="0" borderId="48" xfId="0" applyFont="1" applyBorder="1" applyAlignment="1">
      <alignment horizontal="center" vertical="center"/>
    </xf>
    <xf numFmtId="49" fontId="13" fillId="3" borderId="10" xfId="3" applyNumberFormat="1" applyFont="1" applyFill="1" applyBorder="1" applyAlignment="1" applyProtection="1">
      <alignment horizontal="left" vertical="distributed" indent="1"/>
      <protection locked="0"/>
    </xf>
    <xf numFmtId="0" fontId="15" fillId="3" borderId="36" xfId="3" applyFont="1" applyFill="1" applyBorder="1" applyAlignment="1" applyProtection="1">
      <alignment horizontal="left" vertical="distributed" indent="1"/>
      <protection locked="0"/>
    </xf>
    <xf numFmtId="0" fontId="13" fillId="3" borderId="137" xfId="3" applyFont="1" applyFill="1" applyBorder="1" applyAlignment="1" applyProtection="1">
      <alignment horizontal="left" vertical="distributed" indent="1"/>
      <protection locked="0"/>
    </xf>
    <xf numFmtId="0" fontId="13" fillId="7" borderId="0" xfId="4" applyFont="1" applyFill="1" applyAlignment="1" applyProtection="1">
      <alignment horizontal="justify" vertical="center" wrapText="1"/>
      <protection locked="0"/>
    </xf>
    <xf numFmtId="187" fontId="13" fillId="7" borderId="0" xfId="3" applyNumberFormat="1" applyFont="1" applyFill="1" applyAlignment="1" applyProtection="1">
      <alignment horizontal="distributed" vertical="center"/>
      <protection locked="0"/>
    </xf>
    <xf numFmtId="0" fontId="13" fillId="3" borderId="7" xfId="3" applyFont="1" applyFill="1" applyBorder="1" applyAlignment="1" applyProtection="1">
      <alignment horizontal="left" vertical="distributed" indent="1"/>
      <protection locked="0"/>
    </xf>
    <xf numFmtId="0" fontId="13" fillId="3" borderId="10" xfId="3" applyFont="1" applyFill="1" applyBorder="1" applyAlignment="1" applyProtection="1">
      <alignment horizontal="left" vertical="distributed" indent="1"/>
      <protection locked="0"/>
    </xf>
    <xf numFmtId="0" fontId="13" fillId="3" borderId="0" xfId="4" applyFont="1" applyFill="1" applyAlignment="1" applyProtection="1">
      <alignment vertical="top" wrapText="1"/>
      <protection locked="0"/>
    </xf>
    <xf numFmtId="0" fontId="13" fillId="3" borderId="0" xfId="3" applyFont="1" applyFill="1" applyAlignment="1" applyProtection="1">
      <alignment vertical="top" shrinkToFit="1"/>
      <protection locked="0"/>
    </xf>
    <xf numFmtId="38" fontId="13" fillId="3" borderId="6" xfId="2" applyFont="1" applyFill="1" applyBorder="1" applyAlignment="1" applyProtection="1">
      <alignment horizontal="center" vertical="center"/>
      <protection locked="0"/>
    </xf>
    <xf numFmtId="0" fontId="13" fillId="7" borderId="0" xfId="3" applyFont="1" applyFill="1" applyAlignment="1" applyProtection="1">
      <alignment vertical="top" shrinkToFit="1"/>
      <protection locked="0"/>
    </xf>
    <xf numFmtId="0" fontId="13" fillId="0" borderId="0" xfId="3" applyFont="1" applyAlignment="1">
      <alignment horizontal="left"/>
    </xf>
    <xf numFmtId="0" fontId="13" fillId="10" borderId="36" xfId="3" applyFont="1" applyFill="1" applyBorder="1" applyAlignment="1" applyProtection="1">
      <alignment horizontal="left" vertical="distributed" indent="1"/>
      <protection locked="0"/>
    </xf>
    <xf numFmtId="0" fontId="13" fillId="10" borderId="37" xfId="3" applyFont="1" applyFill="1" applyBorder="1" applyAlignment="1" applyProtection="1">
      <alignment horizontal="left" vertical="distributed" indent="1"/>
      <protection locked="0"/>
    </xf>
    <xf numFmtId="0" fontId="13" fillId="10" borderId="39" xfId="3" applyFont="1" applyFill="1" applyBorder="1" applyAlignment="1" applyProtection="1">
      <alignment horizontal="left" vertical="distributed" indent="1"/>
      <protection locked="0"/>
    </xf>
    <xf numFmtId="0" fontId="16" fillId="0" borderId="8" xfId="3" applyFont="1" applyBorder="1" applyAlignment="1" applyProtection="1">
      <alignment horizontal="center" vertical="distributed"/>
      <protection locked="0"/>
    </xf>
    <xf numFmtId="0" fontId="13" fillId="10" borderId="8" xfId="3" applyFont="1" applyFill="1" applyBorder="1" applyAlignment="1" applyProtection="1">
      <alignment horizontal="center" vertical="distributed"/>
      <protection locked="0"/>
    </xf>
    <xf numFmtId="0" fontId="13" fillId="10" borderId="7" xfId="3" applyFont="1" applyFill="1" applyBorder="1" applyAlignment="1" applyProtection="1">
      <alignment horizontal="center" vertical="distributed"/>
      <protection locked="0"/>
    </xf>
    <xf numFmtId="0" fontId="13" fillId="10" borderId="12" xfId="3" applyFont="1" applyFill="1" applyBorder="1" applyAlignment="1" applyProtection="1">
      <alignment horizontal="left" vertical="distributed" indent="1"/>
      <protection locked="0"/>
    </xf>
    <xf numFmtId="0" fontId="13" fillId="10" borderId="13" xfId="3" applyFont="1" applyFill="1" applyBorder="1" applyAlignment="1" applyProtection="1">
      <alignment horizontal="left" vertical="distributed" indent="1"/>
      <protection locked="0"/>
    </xf>
    <xf numFmtId="0" fontId="13" fillId="10" borderId="20" xfId="3" applyFont="1" applyFill="1" applyBorder="1" applyAlignment="1" applyProtection="1">
      <alignment horizontal="left" vertical="distributed" indent="1"/>
      <protection locked="0"/>
    </xf>
    <xf numFmtId="0" fontId="13" fillId="10" borderId="2" xfId="3" applyFont="1" applyFill="1" applyBorder="1" applyAlignment="1" applyProtection="1">
      <alignment horizontal="center" vertical="distributed"/>
      <protection locked="0"/>
    </xf>
    <xf numFmtId="0" fontId="13" fillId="10" borderId="52" xfId="3" applyFont="1" applyFill="1" applyBorder="1" applyAlignment="1" applyProtection="1">
      <alignment horizontal="center" vertical="distributed"/>
      <protection locked="0"/>
    </xf>
    <xf numFmtId="0" fontId="13" fillId="10" borderId="6" xfId="3" applyFont="1" applyFill="1" applyBorder="1" applyAlignment="1" applyProtection="1">
      <alignment horizontal="center" vertical="distributed"/>
      <protection locked="0"/>
    </xf>
    <xf numFmtId="38" fontId="94" fillId="7" borderId="6" xfId="2" applyFont="1" applyFill="1" applyBorder="1" applyAlignment="1" applyProtection="1">
      <alignment horizontal="center" vertical="center"/>
      <protection locked="0"/>
    </xf>
    <xf numFmtId="14" fontId="13" fillId="7" borderId="0" xfId="4" applyNumberFormat="1" applyFont="1" applyFill="1" applyAlignment="1" applyProtection="1">
      <alignment horizontal="left" wrapText="1"/>
      <protection locked="0"/>
    </xf>
    <xf numFmtId="0" fontId="13" fillId="7" borderId="0" xfId="4" applyFont="1" applyFill="1" applyAlignment="1" applyProtection="1">
      <alignment horizontal="left" wrapText="1"/>
      <protection locked="0"/>
    </xf>
    <xf numFmtId="179" fontId="13" fillId="3" borderId="2" xfId="1" applyNumberFormat="1" applyFont="1" applyFill="1" applyBorder="1" applyAlignment="1" applyProtection="1">
      <alignment horizontal="right" vertical="center"/>
    </xf>
    <xf numFmtId="0" fontId="13" fillId="7" borderId="29" xfId="3" applyFont="1" applyFill="1" applyBorder="1" applyAlignment="1" applyProtection="1">
      <alignment horizontal="left" vertical="center" wrapText="1" indent="1"/>
      <protection locked="0"/>
    </xf>
    <xf numFmtId="0" fontId="13" fillId="7" borderId="4" xfId="3" applyFont="1" applyFill="1" applyBorder="1" applyAlignment="1" applyProtection="1">
      <alignment horizontal="left" vertical="center" wrapText="1" indent="1"/>
      <protection locked="0"/>
    </xf>
    <xf numFmtId="0" fontId="13" fillId="7" borderId="16" xfId="3" applyFont="1" applyFill="1" applyBorder="1" applyAlignment="1" applyProtection="1">
      <alignment horizontal="left" vertical="center" wrapText="1" indent="1"/>
      <protection locked="0"/>
    </xf>
    <xf numFmtId="0" fontId="13" fillId="7" borderId="27" xfId="3" applyFont="1" applyFill="1" applyBorder="1" applyAlignment="1" applyProtection="1">
      <alignment horizontal="left" vertical="center" wrapText="1" indent="1"/>
      <protection locked="0"/>
    </xf>
    <xf numFmtId="0" fontId="13" fillId="7" borderId="24" xfId="3" applyFont="1" applyFill="1" applyBorder="1" applyAlignment="1" applyProtection="1">
      <alignment horizontal="left" vertical="center" wrapText="1" indent="1"/>
      <protection locked="0"/>
    </xf>
    <xf numFmtId="0" fontId="13" fillId="7" borderId="25" xfId="3" applyFont="1" applyFill="1" applyBorder="1" applyAlignment="1" applyProtection="1">
      <alignment horizontal="left" vertical="center" wrapText="1" indent="1"/>
      <protection locked="0"/>
    </xf>
    <xf numFmtId="0" fontId="18" fillId="0" borderId="23"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28" xfId="3" applyFont="1" applyBorder="1" applyAlignment="1">
      <alignment horizontal="center" vertical="center" wrapText="1"/>
    </xf>
    <xf numFmtId="181" fontId="13" fillId="3" borderId="2" xfId="2" applyNumberFormat="1" applyFont="1" applyFill="1" applyBorder="1" applyAlignment="1" applyProtection="1">
      <alignment horizontal="right" vertical="center"/>
    </xf>
    <xf numFmtId="178" fontId="13" fillId="3" borderId="1" xfId="3" applyNumberFormat="1" applyFont="1" applyFill="1" applyBorder="1" applyAlignment="1">
      <alignment horizontal="right" vertical="center"/>
    </xf>
    <xf numFmtId="178" fontId="13" fillId="3" borderId="2" xfId="3" applyNumberFormat="1" applyFont="1" applyFill="1" applyBorder="1" applyAlignment="1">
      <alignment horizontal="right" vertical="center"/>
    </xf>
    <xf numFmtId="178" fontId="13" fillId="3" borderId="6" xfId="3" applyNumberFormat="1" applyFont="1" applyFill="1" applyBorder="1" applyAlignment="1">
      <alignment horizontal="right" vertical="center"/>
    </xf>
    <xf numFmtId="181" fontId="13" fillId="3" borderId="8" xfId="2" applyNumberFormat="1" applyFont="1" applyFill="1" applyBorder="1" applyAlignment="1" applyProtection="1">
      <alignment horizontal="right" vertical="center"/>
    </xf>
    <xf numFmtId="0" fontId="13" fillId="0" borderId="0" xfId="3" applyFont="1" applyAlignment="1">
      <alignment horizontal="distributed" vertical="center"/>
    </xf>
    <xf numFmtId="38" fontId="13" fillId="0" borderId="0" xfId="2" applyFont="1" applyAlignment="1" applyProtection="1">
      <alignment horizontal="center" vertical="center"/>
    </xf>
    <xf numFmtId="0" fontId="19" fillId="3" borderId="35" xfId="5" applyFill="1" applyBorder="1" applyAlignment="1" applyProtection="1">
      <alignment horizontal="left" vertical="center"/>
      <protection locked="0"/>
    </xf>
    <xf numFmtId="0" fontId="19" fillId="3" borderId="33" xfId="5" applyFill="1" applyBorder="1" applyAlignment="1" applyProtection="1">
      <alignment horizontal="left" vertical="center"/>
      <protection locked="0"/>
    </xf>
    <xf numFmtId="0" fontId="19" fillId="3" borderId="34" xfId="5" applyFill="1" applyBorder="1" applyAlignment="1" applyProtection="1">
      <alignment horizontal="left" vertical="center"/>
      <protection locked="0"/>
    </xf>
    <xf numFmtId="0" fontId="19" fillId="3" borderId="1" xfId="5" applyFill="1" applyBorder="1" applyAlignment="1" applyProtection="1">
      <alignment horizontal="left" vertical="center"/>
      <protection locked="0"/>
    </xf>
    <xf numFmtId="0" fontId="19" fillId="3" borderId="2" xfId="5" applyFill="1" applyBorder="1" applyAlignment="1" applyProtection="1">
      <alignment horizontal="left" vertical="center"/>
      <protection locked="0"/>
    </xf>
    <xf numFmtId="0" fontId="19" fillId="3" borderId="11" xfId="5" applyFill="1" applyBorder="1" applyAlignment="1" applyProtection="1">
      <alignment horizontal="left" vertical="center"/>
      <protection locked="0"/>
    </xf>
    <xf numFmtId="0" fontId="19" fillId="0" borderId="63" xfId="5" applyBorder="1" applyAlignment="1">
      <alignment horizontal="center" vertical="center"/>
    </xf>
    <xf numFmtId="0" fontId="19" fillId="0" borderId="55" xfId="5" applyBorder="1" applyAlignment="1">
      <alignment horizontal="center" vertical="center"/>
    </xf>
    <xf numFmtId="0" fontId="19" fillId="0" borderId="32" xfId="5" applyBorder="1" applyAlignment="1">
      <alignment horizontal="center" vertical="center" wrapText="1"/>
    </xf>
    <xf numFmtId="0" fontId="0" fillId="0" borderId="59" xfId="0" applyBorder="1" applyAlignment="1">
      <alignment horizontal="center" vertical="center"/>
    </xf>
    <xf numFmtId="0" fontId="0" fillId="0" borderId="188" xfId="0" applyBorder="1" applyAlignment="1">
      <alignment horizontal="center" vertical="center"/>
    </xf>
    <xf numFmtId="180" fontId="13" fillId="19" borderId="2" xfId="2" applyNumberFormat="1" applyFont="1" applyFill="1" applyBorder="1" applyAlignment="1" applyProtection="1">
      <alignment horizontal="center" vertical="center"/>
    </xf>
    <xf numFmtId="0" fontId="13" fillId="0" borderId="2" xfId="3" quotePrefix="1" applyFont="1" applyBorder="1" applyAlignment="1">
      <alignment horizontal="center" vertical="center"/>
    </xf>
    <xf numFmtId="196" fontId="13" fillId="19" borderId="2" xfId="2" applyNumberFormat="1" applyFont="1" applyFill="1" applyBorder="1" applyAlignment="1" applyProtection="1">
      <alignment horizontal="center" vertical="center"/>
    </xf>
    <xf numFmtId="0" fontId="13" fillId="0" borderId="1" xfId="3" applyFont="1" applyBorder="1" applyAlignment="1" applyProtection="1">
      <alignment horizontal="left" vertical="center" wrapText="1"/>
      <protection locked="0"/>
    </xf>
    <xf numFmtId="0" fontId="13" fillId="0" borderId="3" xfId="3" applyFont="1" applyBorder="1" applyAlignment="1">
      <alignment horizontal="left" vertical="center"/>
    </xf>
    <xf numFmtId="180" fontId="13" fillId="7" borderId="2" xfId="2" applyNumberFormat="1" applyFont="1" applyFill="1" applyBorder="1" applyAlignment="1" applyProtection="1">
      <alignment horizontal="center" vertical="center"/>
    </xf>
    <xf numFmtId="180" fontId="13" fillId="19" borderId="6" xfId="2" applyNumberFormat="1" applyFont="1" applyFill="1" applyBorder="1" applyAlignment="1" applyProtection="1">
      <alignment horizontal="center" vertical="center"/>
    </xf>
    <xf numFmtId="180" fontId="13" fillId="7" borderId="8" xfId="2" applyNumberFormat="1" applyFont="1" applyFill="1" applyBorder="1" applyAlignment="1" applyProtection="1">
      <alignment horizontal="center" vertical="center"/>
    </xf>
  </cellXfs>
  <cellStyles count="16">
    <cellStyle name="スタイル 1" xfId="7" xr:uid="{00000000-0005-0000-0000-000000000000}"/>
    <cellStyle name="パーセント" xfId="1" builtinId="5"/>
    <cellStyle name="ハイパーリンク" xfId="14" builtinId="8"/>
    <cellStyle name="桁区切り" xfId="2" builtinId="6"/>
    <cellStyle name="桁区切り 2" xfId="6" xr:uid="{00000000-0005-0000-0000-000003000000}"/>
    <cellStyle name="桁区切り 2 2" xfId="8" xr:uid="{00000000-0005-0000-0000-000004000000}"/>
    <cellStyle name="桁区切り 3" xfId="13" xr:uid="{FA3CA615-D8DA-41A0-AF2C-6CAAB79302F5}"/>
    <cellStyle name="標準" xfId="0" builtinId="0"/>
    <cellStyle name="標準 2" xfId="9" xr:uid="{00000000-0005-0000-0000-000006000000}"/>
    <cellStyle name="標準 3" xfId="10" xr:uid="{00000000-0005-0000-0000-000007000000}"/>
    <cellStyle name="標準 3 2" xfId="11" xr:uid="{00000000-0005-0000-0000-000008000000}"/>
    <cellStyle name="標準 3 3" xfId="12" xr:uid="{1547899A-F5FD-49D5-94B9-AD18AD47BA5E}"/>
    <cellStyle name="標準 4" xfId="15" xr:uid="{D32411A8-12C9-488E-9479-32B0B096C0C0}"/>
    <cellStyle name="標準_03_●〔様式〕" xfId="3" xr:uid="{00000000-0005-0000-0000-000009000000}"/>
    <cellStyle name="標準_03_輸送高度化別記様式" xfId="4" xr:uid="{00000000-0005-0000-0000-00000A000000}"/>
    <cellStyle name="標準_報告書等作成支援シートVer.1.0　20120622(マクロ無版）0627受信" xfId="5" xr:uid="{00000000-0005-0000-0000-00000B000000}"/>
  </cellStyles>
  <dxfs count="34">
    <dxf>
      <font>
        <b/>
        <i val="0"/>
        <color rgb="FFFF0000"/>
      </font>
    </dxf>
    <dxf>
      <font>
        <color auto="1"/>
      </font>
      <fill>
        <patternFill>
          <bgColor theme="9" tint="0.79998168889431442"/>
        </patternFill>
      </fill>
    </dxf>
    <dxf>
      <font>
        <color theme="0"/>
      </font>
    </dxf>
    <dxf>
      <font>
        <b/>
        <i val="0"/>
        <color rgb="FFFF0000"/>
      </font>
    </dxf>
    <dxf>
      <font>
        <color theme="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9" tint="0.79998168889431442"/>
      </font>
    </dxf>
    <dxf>
      <font>
        <color theme="8" tint="0.39994506668294322"/>
      </font>
    </dxf>
    <dxf>
      <fill>
        <patternFill>
          <bgColor theme="9" tint="0.79998168889431442"/>
        </patternFill>
      </fill>
    </dxf>
    <dxf>
      <fill>
        <patternFill>
          <bgColor theme="9" tint="0.79998168889431442"/>
        </patternFill>
      </fill>
    </dxf>
    <dxf>
      <font>
        <color theme="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color theme="8" tint="0.79998168889431442"/>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79998168889431442"/>
      </font>
    </dxf>
  </dxfs>
  <tableStyles count="0" defaultTableStyle="TableStyleMedium2" defaultPivotStyle="PivotStyleLight16"/>
  <colors>
    <mruColors>
      <color rgb="FFFFFFCC"/>
      <color rgb="FF92CDDC"/>
      <color rgb="FF92D050"/>
      <color rgb="FFBE000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47</xdr:col>
      <xdr:colOff>123825</xdr:colOff>
      <xdr:row>3</xdr:row>
      <xdr:rowOff>142461</xdr:rowOff>
    </xdr:from>
    <xdr:to>
      <xdr:col>57</xdr:col>
      <xdr:colOff>133350</xdr:colOff>
      <xdr:row>6</xdr:row>
      <xdr:rowOff>83655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658225" y="713961"/>
          <a:ext cx="1819275" cy="512694"/>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45720</xdr:colOff>
          <xdr:row>21</xdr:row>
          <xdr:rowOff>0</xdr:rowOff>
        </xdr:from>
        <xdr:to>
          <xdr:col>1</xdr:col>
          <xdr:colOff>175260</xdr:colOff>
          <xdr:row>22</xdr:row>
          <xdr:rowOff>22860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21</xdr:row>
          <xdr:rowOff>190500</xdr:rowOff>
        </xdr:from>
        <xdr:to>
          <xdr:col>1</xdr:col>
          <xdr:colOff>175260</xdr:colOff>
          <xdr:row>23</xdr:row>
          <xdr:rowOff>22860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23</xdr:row>
          <xdr:rowOff>0</xdr:rowOff>
        </xdr:from>
        <xdr:to>
          <xdr:col>1</xdr:col>
          <xdr:colOff>175260</xdr:colOff>
          <xdr:row>24</xdr:row>
          <xdr:rowOff>22860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9</xdr:row>
          <xdr:rowOff>38100</xdr:rowOff>
        </xdr:from>
        <xdr:to>
          <xdr:col>13</xdr:col>
          <xdr:colOff>45720</xdr:colOff>
          <xdr:row>9</xdr:row>
          <xdr:rowOff>297180</xdr:rowOff>
        </xdr:to>
        <xdr:sp macro="" textlink="">
          <xdr:nvSpPr>
            <xdr:cNvPr id="141318" name="Check Box 6" hidden="1">
              <a:extLst>
                <a:ext uri="{63B3BB69-23CF-44E3-9099-C40C66FF867C}">
                  <a14:compatExt spid="_x0000_s141318"/>
                </a:ext>
                <a:ext uri="{FF2B5EF4-FFF2-40B4-BE49-F238E27FC236}">
                  <a16:creationId xmlns:a16="http://schemas.microsoft.com/office/drawing/2014/main" id="{00000000-0008-0000-0C00-00000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10</xdr:row>
          <xdr:rowOff>22860</xdr:rowOff>
        </xdr:from>
        <xdr:to>
          <xdr:col>13</xdr:col>
          <xdr:colOff>30480</xdr:colOff>
          <xdr:row>10</xdr:row>
          <xdr:rowOff>289560</xdr:rowOff>
        </xdr:to>
        <xdr:sp macro="" textlink="">
          <xdr:nvSpPr>
            <xdr:cNvPr id="141319" name="Check Box 7" hidden="1">
              <a:extLst>
                <a:ext uri="{63B3BB69-23CF-44E3-9099-C40C66FF867C}">
                  <a14:compatExt spid="_x0000_s141319"/>
                </a:ext>
                <a:ext uri="{FF2B5EF4-FFF2-40B4-BE49-F238E27FC236}">
                  <a16:creationId xmlns:a16="http://schemas.microsoft.com/office/drawing/2014/main" id="{00000000-0008-0000-0C00-00000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106680</xdr:colOff>
      <xdr:row>13</xdr:row>
      <xdr:rowOff>30480</xdr:rowOff>
    </xdr:from>
    <xdr:to>
      <xdr:col>13</xdr:col>
      <xdr:colOff>53340</xdr:colOff>
      <xdr:row>14</xdr:row>
      <xdr:rowOff>297180</xdr:rowOff>
    </xdr:to>
    <xdr:grpSp>
      <xdr:nvGrpSpPr>
        <xdr:cNvPr id="3" name="グループ化 2">
          <a:extLst>
            <a:ext uri="{FF2B5EF4-FFF2-40B4-BE49-F238E27FC236}">
              <a16:creationId xmlns:a16="http://schemas.microsoft.com/office/drawing/2014/main" id="{00000000-0008-0000-0C00-000003000000}"/>
            </a:ext>
          </a:extLst>
        </xdr:cNvPr>
        <xdr:cNvGrpSpPr/>
      </xdr:nvGrpSpPr>
      <xdr:grpSpPr>
        <a:xfrm>
          <a:off x="2247900" y="3779520"/>
          <a:ext cx="327660" cy="586740"/>
          <a:chOff x="2225040" y="6469379"/>
          <a:chExt cx="327662" cy="586698"/>
        </a:xfrm>
      </xdr:grpSpPr>
      <xdr:sp macro="" textlink="">
        <xdr:nvSpPr>
          <xdr:cNvPr id="141320" name="Check Box 8" hidden="1">
            <a:extLst>
              <a:ext uri="{63B3BB69-23CF-44E3-9099-C40C66FF867C}">
                <a14:compatExt xmlns:a14="http://schemas.microsoft.com/office/drawing/2010/main" spid="_x0000_s141320"/>
              </a:ext>
              <a:ext uri="{FF2B5EF4-FFF2-40B4-BE49-F238E27FC236}">
                <a16:creationId xmlns:a16="http://schemas.microsoft.com/office/drawing/2014/main" id="{00000000-0008-0000-0C00-000008280200}"/>
              </a:ext>
            </a:extLst>
          </xdr:cNvPr>
          <xdr:cNvSpPr/>
        </xdr:nvSpPr>
        <xdr:spPr bwMode="auto">
          <a:xfrm>
            <a:off x="2225040" y="6469379"/>
            <a:ext cx="32004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1321" name="Check Box 9" hidden="1">
            <a:extLst>
              <a:ext uri="{63B3BB69-23CF-44E3-9099-C40C66FF867C}">
                <a14:compatExt xmlns:a14="http://schemas.microsoft.com/office/drawing/2010/main" spid="_x0000_s141321"/>
              </a:ext>
              <a:ext uri="{FF2B5EF4-FFF2-40B4-BE49-F238E27FC236}">
                <a16:creationId xmlns:a16="http://schemas.microsoft.com/office/drawing/2014/main" id="{00000000-0008-0000-0C00-000009280200}"/>
              </a:ext>
            </a:extLst>
          </xdr:cNvPr>
          <xdr:cNvSpPr/>
        </xdr:nvSpPr>
        <xdr:spPr bwMode="auto">
          <a:xfrm>
            <a:off x="2225042" y="6804617"/>
            <a:ext cx="3276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75</xdr:row>
          <xdr:rowOff>22860</xdr:rowOff>
        </xdr:from>
        <xdr:to>
          <xdr:col>2</xdr:col>
          <xdr:colOff>22860</xdr:colOff>
          <xdr:row>75</xdr:row>
          <xdr:rowOff>289560</xdr:rowOff>
        </xdr:to>
        <xdr:sp macro="" textlink="">
          <xdr:nvSpPr>
            <xdr:cNvPr id="141322" name="Check Box 10" hidden="1">
              <a:extLst>
                <a:ext uri="{63B3BB69-23CF-44E3-9099-C40C66FF867C}">
                  <a14:compatExt spid="_x0000_s141322"/>
                </a:ext>
                <a:ext uri="{FF2B5EF4-FFF2-40B4-BE49-F238E27FC236}">
                  <a16:creationId xmlns:a16="http://schemas.microsoft.com/office/drawing/2014/main" id="{00000000-0008-0000-0C00-00000A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75</xdr:row>
          <xdr:rowOff>22860</xdr:rowOff>
        </xdr:from>
        <xdr:to>
          <xdr:col>7</xdr:col>
          <xdr:colOff>22860</xdr:colOff>
          <xdr:row>75</xdr:row>
          <xdr:rowOff>289560</xdr:rowOff>
        </xdr:to>
        <xdr:sp macro="" textlink="">
          <xdr:nvSpPr>
            <xdr:cNvPr id="141323" name="Check Box 11" hidden="1">
              <a:extLst>
                <a:ext uri="{63B3BB69-23CF-44E3-9099-C40C66FF867C}">
                  <a14:compatExt spid="_x0000_s141323"/>
                </a:ext>
                <a:ext uri="{FF2B5EF4-FFF2-40B4-BE49-F238E27FC236}">
                  <a16:creationId xmlns:a16="http://schemas.microsoft.com/office/drawing/2014/main" id="{00000000-0008-0000-0C00-00000B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13</xdr:row>
          <xdr:rowOff>30480</xdr:rowOff>
        </xdr:from>
        <xdr:to>
          <xdr:col>13</xdr:col>
          <xdr:colOff>53340</xdr:colOff>
          <xdr:row>14</xdr:row>
          <xdr:rowOff>297180</xdr:rowOff>
        </xdr:to>
        <xdr:grpSp>
          <xdr:nvGrpSpPr>
            <xdr:cNvPr id="141349" name="Group 37">
              <a:extLst>
                <a:ext uri="{FF2B5EF4-FFF2-40B4-BE49-F238E27FC236}">
                  <a16:creationId xmlns:a16="http://schemas.microsoft.com/office/drawing/2014/main" id="{00000000-0008-0000-0C00-000025280200}"/>
                </a:ext>
              </a:extLst>
            </xdr:cNvPr>
            <xdr:cNvGrpSpPr>
              <a:grpSpLocks/>
            </xdr:cNvGrpSpPr>
          </xdr:nvGrpSpPr>
          <xdr:grpSpPr bwMode="auto">
            <a:xfrm>
              <a:off x="2247900" y="3779520"/>
              <a:ext cx="327660" cy="586740"/>
              <a:chOff x="22250" y="64693"/>
              <a:chExt cx="3277" cy="5867"/>
            </a:xfrm>
          </xdr:grpSpPr>
          <xdr:sp macro="" textlink="">
            <xdr:nvSpPr>
              <xdr:cNvPr id="2" name="Check Box 8" hidden="1">
                <a:extLst>
                  <a:ext uri="{63B3BB69-23CF-44E3-9099-C40C66FF867C}">
                    <a14:compatExt spid="_x0000_s141320"/>
                  </a:ext>
                  <a:ext uri="{FF2B5EF4-FFF2-40B4-BE49-F238E27FC236}">
                    <a16:creationId xmlns:a16="http://schemas.microsoft.com/office/drawing/2014/main" id="{00000000-0008-0000-0C00-000002000000}"/>
                  </a:ext>
                </a:extLst>
              </xdr:cNvPr>
              <xdr:cNvSpPr/>
            </xdr:nvSpPr>
            <xdr:spPr bwMode="auto">
              <a:xfrm>
                <a:off x="22250" y="64693"/>
                <a:ext cx="3200" cy="2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 name="Check Box 9" hidden="1">
                <a:extLst>
                  <a:ext uri="{63B3BB69-23CF-44E3-9099-C40C66FF867C}">
                    <a14:compatExt spid="_x0000_s141321"/>
                  </a:ext>
                  <a:ext uri="{FF2B5EF4-FFF2-40B4-BE49-F238E27FC236}">
                    <a16:creationId xmlns:a16="http://schemas.microsoft.com/office/drawing/2014/main" id="{00000000-0008-0000-0C00-000004000000}"/>
                  </a:ext>
                </a:extLst>
              </xdr:cNvPr>
              <xdr:cNvSpPr/>
            </xdr:nvSpPr>
            <xdr:spPr bwMode="auto">
              <a:xfrm>
                <a:off x="22250" y="68046"/>
                <a:ext cx="3277" cy="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85724</xdr:colOff>
      <xdr:row>0</xdr:row>
      <xdr:rowOff>228600</xdr:rowOff>
    </xdr:from>
    <xdr:to>
      <xdr:col>38</xdr:col>
      <xdr:colOff>419100</xdr:colOff>
      <xdr:row>3</xdr:row>
      <xdr:rowOff>179070</xdr:rowOff>
    </xdr:to>
    <xdr:sp macro="" textlink="">
      <xdr:nvSpPr>
        <xdr:cNvPr id="8" name="角丸四角形 1">
          <a:extLst>
            <a:ext uri="{FF2B5EF4-FFF2-40B4-BE49-F238E27FC236}">
              <a16:creationId xmlns:a16="http://schemas.microsoft.com/office/drawing/2014/main" id="{00000000-0008-0000-0C00-000008000000}"/>
            </a:ext>
          </a:extLst>
        </xdr:cNvPr>
        <xdr:cNvSpPr/>
      </xdr:nvSpPr>
      <xdr:spPr>
        <a:xfrm>
          <a:off x="6505574" y="228600"/>
          <a:ext cx="2324101" cy="72199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103</xdr:row>
          <xdr:rowOff>144780</xdr:rowOff>
        </xdr:from>
        <xdr:to>
          <xdr:col>1</xdr:col>
          <xdr:colOff>106680</xdr:colOff>
          <xdr:row>105</xdr:row>
          <xdr:rowOff>45720</xdr:rowOff>
        </xdr:to>
        <xdr:sp macro="" textlink="">
          <xdr:nvSpPr>
            <xdr:cNvPr id="141332" name="Check Box 20" hidden="1">
              <a:extLst>
                <a:ext uri="{63B3BB69-23CF-44E3-9099-C40C66FF867C}">
                  <a14:compatExt spid="_x0000_s141332"/>
                </a:ext>
                <a:ext uri="{FF2B5EF4-FFF2-40B4-BE49-F238E27FC236}">
                  <a16:creationId xmlns:a16="http://schemas.microsoft.com/office/drawing/2014/main" id="{00000000-0008-0000-0C00-000014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144780</xdr:rowOff>
        </xdr:from>
        <xdr:to>
          <xdr:col>1</xdr:col>
          <xdr:colOff>106680</xdr:colOff>
          <xdr:row>106</xdr:row>
          <xdr:rowOff>45720</xdr:rowOff>
        </xdr:to>
        <xdr:sp macro="" textlink="">
          <xdr:nvSpPr>
            <xdr:cNvPr id="141333" name="Check Box 21" hidden="1">
              <a:extLst>
                <a:ext uri="{63B3BB69-23CF-44E3-9099-C40C66FF867C}">
                  <a14:compatExt spid="_x0000_s141333"/>
                </a:ext>
                <a:ext uri="{FF2B5EF4-FFF2-40B4-BE49-F238E27FC236}">
                  <a16:creationId xmlns:a16="http://schemas.microsoft.com/office/drawing/2014/main" id="{00000000-0008-0000-0C00-000015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144780</xdr:rowOff>
        </xdr:from>
        <xdr:to>
          <xdr:col>1</xdr:col>
          <xdr:colOff>106680</xdr:colOff>
          <xdr:row>107</xdr:row>
          <xdr:rowOff>45720</xdr:rowOff>
        </xdr:to>
        <xdr:sp macro="" textlink="">
          <xdr:nvSpPr>
            <xdr:cNvPr id="141334" name="Check Box 22" hidden="1">
              <a:extLst>
                <a:ext uri="{63B3BB69-23CF-44E3-9099-C40C66FF867C}">
                  <a14:compatExt spid="_x0000_s141334"/>
                </a:ext>
                <a:ext uri="{FF2B5EF4-FFF2-40B4-BE49-F238E27FC236}">
                  <a16:creationId xmlns:a16="http://schemas.microsoft.com/office/drawing/2014/main" id="{00000000-0008-0000-0C00-00001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144780</xdr:rowOff>
        </xdr:from>
        <xdr:to>
          <xdr:col>1</xdr:col>
          <xdr:colOff>106680</xdr:colOff>
          <xdr:row>108</xdr:row>
          <xdr:rowOff>45720</xdr:rowOff>
        </xdr:to>
        <xdr:sp macro="" textlink="">
          <xdr:nvSpPr>
            <xdr:cNvPr id="141335" name="Check Box 23" hidden="1">
              <a:extLst>
                <a:ext uri="{63B3BB69-23CF-44E3-9099-C40C66FF867C}">
                  <a14:compatExt spid="_x0000_s141335"/>
                </a:ext>
                <a:ext uri="{FF2B5EF4-FFF2-40B4-BE49-F238E27FC236}">
                  <a16:creationId xmlns:a16="http://schemas.microsoft.com/office/drawing/2014/main" id="{00000000-0008-0000-0C00-00001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144780</xdr:rowOff>
        </xdr:from>
        <xdr:to>
          <xdr:col>1</xdr:col>
          <xdr:colOff>106680</xdr:colOff>
          <xdr:row>109</xdr:row>
          <xdr:rowOff>45720</xdr:rowOff>
        </xdr:to>
        <xdr:sp macro="" textlink="">
          <xdr:nvSpPr>
            <xdr:cNvPr id="141336" name="Check Box 24" hidden="1">
              <a:extLst>
                <a:ext uri="{63B3BB69-23CF-44E3-9099-C40C66FF867C}">
                  <a14:compatExt spid="_x0000_s141336"/>
                </a:ext>
                <a:ext uri="{FF2B5EF4-FFF2-40B4-BE49-F238E27FC236}">
                  <a16:creationId xmlns:a16="http://schemas.microsoft.com/office/drawing/2014/main" id="{00000000-0008-0000-0C00-000018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144780</xdr:rowOff>
        </xdr:from>
        <xdr:to>
          <xdr:col>1</xdr:col>
          <xdr:colOff>106680</xdr:colOff>
          <xdr:row>110</xdr:row>
          <xdr:rowOff>45720</xdr:rowOff>
        </xdr:to>
        <xdr:sp macro="" textlink="">
          <xdr:nvSpPr>
            <xdr:cNvPr id="141337" name="Check Box 25" hidden="1">
              <a:extLst>
                <a:ext uri="{63B3BB69-23CF-44E3-9099-C40C66FF867C}">
                  <a14:compatExt spid="_x0000_s141337"/>
                </a:ext>
                <a:ext uri="{FF2B5EF4-FFF2-40B4-BE49-F238E27FC236}">
                  <a16:creationId xmlns:a16="http://schemas.microsoft.com/office/drawing/2014/main" id="{00000000-0008-0000-0C00-000019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144780</xdr:rowOff>
        </xdr:from>
        <xdr:to>
          <xdr:col>1</xdr:col>
          <xdr:colOff>106680</xdr:colOff>
          <xdr:row>111</xdr:row>
          <xdr:rowOff>45720</xdr:rowOff>
        </xdr:to>
        <xdr:sp macro="" textlink="">
          <xdr:nvSpPr>
            <xdr:cNvPr id="141338" name="Check Box 26" hidden="1">
              <a:extLst>
                <a:ext uri="{63B3BB69-23CF-44E3-9099-C40C66FF867C}">
                  <a14:compatExt spid="_x0000_s141338"/>
                </a:ext>
                <a:ext uri="{FF2B5EF4-FFF2-40B4-BE49-F238E27FC236}">
                  <a16:creationId xmlns:a16="http://schemas.microsoft.com/office/drawing/2014/main" id="{00000000-0008-0000-0C00-00001A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144780</xdr:rowOff>
        </xdr:from>
        <xdr:to>
          <xdr:col>1</xdr:col>
          <xdr:colOff>106680</xdr:colOff>
          <xdr:row>112</xdr:row>
          <xdr:rowOff>45720</xdr:rowOff>
        </xdr:to>
        <xdr:sp macro="" textlink="">
          <xdr:nvSpPr>
            <xdr:cNvPr id="141339" name="Check Box 27" hidden="1">
              <a:extLst>
                <a:ext uri="{63B3BB69-23CF-44E3-9099-C40C66FF867C}">
                  <a14:compatExt spid="_x0000_s141339"/>
                </a:ext>
                <a:ext uri="{FF2B5EF4-FFF2-40B4-BE49-F238E27FC236}">
                  <a16:creationId xmlns:a16="http://schemas.microsoft.com/office/drawing/2014/main" id="{00000000-0008-0000-0C00-00001B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111</xdr:row>
          <xdr:rowOff>144780</xdr:rowOff>
        </xdr:from>
        <xdr:to>
          <xdr:col>1</xdr:col>
          <xdr:colOff>106680</xdr:colOff>
          <xdr:row>113</xdr:row>
          <xdr:rowOff>45720</xdr:rowOff>
        </xdr:to>
        <xdr:sp macro="" textlink="">
          <xdr:nvSpPr>
            <xdr:cNvPr id="141340" name="Check Box 28" hidden="1">
              <a:extLst>
                <a:ext uri="{63B3BB69-23CF-44E3-9099-C40C66FF867C}">
                  <a14:compatExt spid="_x0000_s141340"/>
                </a:ext>
                <a:ext uri="{FF2B5EF4-FFF2-40B4-BE49-F238E27FC236}">
                  <a16:creationId xmlns:a16="http://schemas.microsoft.com/office/drawing/2014/main" id="{00000000-0008-0000-0C00-00001C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144780</xdr:rowOff>
        </xdr:from>
        <xdr:to>
          <xdr:col>1</xdr:col>
          <xdr:colOff>106680</xdr:colOff>
          <xdr:row>114</xdr:row>
          <xdr:rowOff>45720</xdr:rowOff>
        </xdr:to>
        <xdr:sp macro="" textlink="">
          <xdr:nvSpPr>
            <xdr:cNvPr id="141341" name="Check Box 29" hidden="1">
              <a:extLst>
                <a:ext uri="{63B3BB69-23CF-44E3-9099-C40C66FF867C}">
                  <a14:compatExt spid="_x0000_s141341"/>
                </a:ext>
                <a:ext uri="{FF2B5EF4-FFF2-40B4-BE49-F238E27FC236}">
                  <a16:creationId xmlns:a16="http://schemas.microsoft.com/office/drawing/2014/main" id="{00000000-0008-0000-0C00-00001D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xdr:row>
          <xdr:rowOff>144780</xdr:rowOff>
        </xdr:from>
        <xdr:to>
          <xdr:col>1</xdr:col>
          <xdr:colOff>106680</xdr:colOff>
          <xdr:row>115</xdr:row>
          <xdr:rowOff>45720</xdr:rowOff>
        </xdr:to>
        <xdr:sp macro="" textlink="">
          <xdr:nvSpPr>
            <xdr:cNvPr id="141342" name="Check Box 30" hidden="1">
              <a:extLst>
                <a:ext uri="{63B3BB69-23CF-44E3-9099-C40C66FF867C}">
                  <a14:compatExt spid="_x0000_s141342"/>
                </a:ext>
                <a:ext uri="{FF2B5EF4-FFF2-40B4-BE49-F238E27FC236}">
                  <a16:creationId xmlns:a16="http://schemas.microsoft.com/office/drawing/2014/main" id="{00000000-0008-0000-0C00-00001E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9</xdr:row>
          <xdr:rowOff>38100</xdr:rowOff>
        </xdr:from>
        <xdr:to>
          <xdr:col>13</xdr:col>
          <xdr:colOff>0</xdr:colOff>
          <xdr:row>9</xdr:row>
          <xdr:rowOff>289560</xdr:rowOff>
        </xdr:to>
        <xdr:sp macro="" textlink="">
          <xdr:nvSpPr>
            <xdr:cNvPr id="242689" name="Check Box 1" hidden="1">
              <a:extLst>
                <a:ext uri="{63B3BB69-23CF-44E3-9099-C40C66FF867C}">
                  <a14:compatExt spid="_x0000_s242689"/>
                </a:ext>
                <a:ext uri="{FF2B5EF4-FFF2-40B4-BE49-F238E27FC236}">
                  <a16:creationId xmlns:a16="http://schemas.microsoft.com/office/drawing/2014/main" id="{00000000-0008-0000-0D00-000001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10</xdr:row>
          <xdr:rowOff>22860</xdr:rowOff>
        </xdr:from>
        <xdr:to>
          <xdr:col>12</xdr:col>
          <xdr:colOff>175260</xdr:colOff>
          <xdr:row>10</xdr:row>
          <xdr:rowOff>289560</xdr:rowOff>
        </xdr:to>
        <xdr:sp macro="" textlink="">
          <xdr:nvSpPr>
            <xdr:cNvPr id="242690" name="Check Box 2" hidden="1">
              <a:extLst>
                <a:ext uri="{63B3BB69-23CF-44E3-9099-C40C66FF867C}">
                  <a14:compatExt spid="_x0000_s242690"/>
                </a:ext>
                <a:ext uri="{FF2B5EF4-FFF2-40B4-BE49-F238E27FC236}">
                  <a16:creationId xmlns:a16="http://schemas.microsoft.com/office/drawing/2014/main" id="{00000000-0008-0000-0D00-000002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104775</xdr:colOff>
      <xdr:row>13</xdr:row>
      <xdr:rowOff>28575</xdr:rowOff>
    </xdr:from>
    <xdr:to>
      <xdr:col>13</xdr:col>
      <xdr:colOff>57150</xdr:colOff>
      <xdr:row>14</xdr:row>
      <xdr:rowOff>295275</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2535555" y="3777615"/>
          <a:ext cx="394335" cy="586740"/>
          <a:chOff x="2225040" y="6469379"/>
          <a:chExt cx="327662" cy="586698"/>
        </a:xfrm>
      </xdr:grpSpPr>
      <xdr:sp macro="" textlink="">
        <xdr:nvSpPr>
          <xdr:cNvPr id="3" name="Check Box 8" hidden="1">
            <a:extLst>
              <a:ext uri="{63B3BB69-23CF-44E3-9099-C40C66FF867C}">
                <a14:compatExt xmlns:a14="http://schemas.microsoft.com/office/drawing/2010/main" spid="_x0000_s141320"/>
              </a:ext>
              <a:ext uri="{FF2B5EF4-FFF2-40B4-BE49-F238E27FC236}">
                <a16:creationId xmlns:a16="http://schemas.microsoft.com/office/drawing/2014/main" id="{00000000-0008-0000-0D00-000003000000}"/>
              </a:ext>
            </a:extLst>
          </xdr:cNvPr>
          <xdr:cNvSpPr/>
        </xdr:nvSpPr>
        <xdr:spPr bwMode="auto">
          <a:xfrm>
            <a:off x="2225040" y="6469379"/>
            <a:ext cx="32004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9" hidden="1">
            <a:extLst>
              <a:ext uri="{63B3BB69-23CF-44E3-9099-C40C66FF867C}">
                <a14:compatExt xmlns:a14="http://schemas.microsoft.com/office/drawing/2010/main" spid="_x0000_s141321"/>
              </a:ext>
              <a:ext uri="{FF2B5EF4-FFF2-40B4-BE49-F238E27FC236}">
                <a16:creationId xmlns:a16="http://schemas.microsoft.com/office/drawing/2014/main" id="{00000000-0008-0000-0D00-000004000000}"/>
              </a:ext>
            </a:extLst>
          </xdr:cNvPr>
          <xdr:cNvSpPr/>
        </xdr:nvSpPr>
        <xdr:spPr bwMode="auto">
          <a:xfrm>
            <a:off x="2225042" y="6804617"/>
            <a:ext cx="3276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58</xdr:row>
          <xdr:rowOff>22860</xdr:rowOff>
        </xdr:from>
        <xdr:to>
          <xdr:col>1</xdr:col>
          <xdr:colOff>175260</xdr:colOff>
          <xdr:row>58</xdr:row>
          <xdr:rowOff>289560</xdr:rowOff>
        </xdr:to>
        <xdr:sp macro="" textlink="">
          <xdr:nvSpPr>
            <xdr:cNvPr id="242691" name="Check Box 3" hidden="1">
              <a:extLst>
                <a:ext uri="{63B3BB69-23CF-44E3-9099-C40C66FF867C}">
                  <a14:compatExt spid="_x0000_s242691"/>
                </a:ext>
                <a:ext uri="{FF2B5EF4-FFF2-40B4-BE49-F238E27FC236}">
                  <a16:creationId xmlns:a16="http://schemas.microsoft.com/office/drawing/2014/main" id="{00000000-0008-0000-0D00-000003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58</xdr:row>
          <xdr:rowOff>22860</xdr:rowOff>
        </xdr:from>
        <xdr:to>
          <xdr:col>6</xdr:col>
          <xdr:colOff>175260</xdr:colOff>
          <xdr:row>58</xdr:row>
          <xdr:rowOff>289560</xdr:rowOff>
        </xdr:to>
        <xdr:sp macro="" textlink="">
          <xdr:nvSpPr>
            <xdr:cNvPr id="242692" name="Check Box 4" hidden="1">
              <a:extLst>
                <a:ext uri="{63B3BB69-23CF-44E3-9099-C40C66FF867C}">
                  <a14:compatExt spid="_x0000_s242692"/>
                </a:ext>
                <a:ext uri="{FF2B5EF4-FFF2-40B4-BE49-F238E27FC236}">
                  <a16:creationId xmlns:a16="http://schemas.microsoft.com/office/drawing/2014/main" id="{00000000-0008-0000-0D00-000004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13</xdr:row>
          <xdr:rowOff>28575</xdr:rowOff>
        </xdr:from>
        <xdr:to>
          <xdr:col>13</xdr:col>
          <xdr:colOff>57150</xdr:colOff>
          <xdr:row>14</xdr:row>
          <xdr:rowOff>295275</xdr:rowOff>
        </xdr:to>
        <xdr:grpSp>
          <xdr:nvGrpSpPr>
            <xdr:cNvPr id="5" name="Group 37">
              <a:extLst>
                <a:ext uri="{FF2B5EF4-FFF2-40B4-BE49-F238E27FC236}">
                  <a16:creationId xmlns:a16="http://schemas.microsoft.com/office/drawing/2014/main" id="{00000000-0008-0000-0D00-000005000000}"/>
                </a:ext>
              </a:extLst>
            </xdr:cNvPr>
            <xdr:cNvGrpSpPr>
              <a:grpSpLocks/>
            </xdr:cNvGrpSpPr>
          </xdr:nvGrpSpPr>
          <xdr:grpSpPr bwMode="auto">
            <a:xfrm>
              <a:off x="2535555" y="3777615"/>
              <a:ext cx="394335" cy="586740"/>
              <a:chOff x="22250" y="64693"/>
              <a:chExt cx="3277" cy="5867"/>
            </a:xfrm>
          </xdr:grpSpPr>
          <xdr:sp macro="" textlink="">
            <xdr:nvSpPr>
              <xdr:cNvPr id="242693" name="Check Box 5" hidden="1">
                <a:extLst>
                  <a:ext uri="{63B3BB69-23CF-44E3-9099-C40C66FF867C}">
                    <a14:compatExt spid="_x0000_s242693"/>
                  </a:ext>
                  <a:ext uri="{FF2B5EF4-FFF2-40B4-BE49-F238E27FC236}">
                    <a16:creationId xmlns:a16="http://schemas.microsoft.com/office/drawing/2014/main" id="{00000000-0008-0000-0D00-000005B40300}"/>
                  </a:ext>
                </a:extLst>
              </xdr:cNvPr>
              <xdr:cNvSpPr/>
            </xdr:nvSpPr>
            <xdr:spPr bwMode="auto">
              <a:xfrm>
                <a:off x="22250" y="64693"/>
                <a:ext cx="3200" cy="2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2694" name="Check Box 6" hidden="1">
                <a:extLst>
                  <a:ext uri="{63B3BB69-23CF-44E3-9099-C40C66FF867C}">
                    <a14:compatExt spid="_x0000_s242694"/>
                  </a:ext>
                  <a:ext uri="{FF2B5EF4-FFF2-40B4-BE49-F238E27FC236}">
                    <a16:creationId xmlns:a16="http://schemas.microsoft.com/office/drawing/2014/main" id="{00000000-0008-0000-0D00-000006B40300}"/>
                  </a:ext>
                </a:extLst>
              </xdr:cNvPr>
              <xdr:cNvSpPr/>
            </xdr:nvSpPr>
            <xdr:spPr bwMode="auto">
              <a:xfrm>
                <a:off x="22250" y="68046"/>
                <a:ext cx="3277" cy="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85724</xdr:colOff>
      <xdr:row>0</xdr:row>
      <xdr:rowOff>228600</xdr:rowOff>
    </xdr:from>
    <xdr:to>
      <xdr:col>46</xdr:col>
      <xdr:colOff>114299</xdr:colOff>
      <xdr:row>4</xdr:row>
      <xdr:rowOff>9525</xdr:rowOff>
    </xdr:to>
    <xdr:sp macro="" textlink="">
      <xdr:nvSpPr>
        <xdr:cNvPr id="6" name="角丸四角形 1">
          <a:extLst>
            <a:ext uri="{FF2B5EF4-FFF2-40B4-BE49-F238E27FC236}">
              <a16:creationId xmlns:a16="http://schemas.microsoft.com/office/drawing/2014/main" id="{00000000-0008-0000-0D00-000006000000}"/>
            </a:ext>
          </a:extLst>
        </xdr:cNvPr>
        <xdr:cNvSpPr/>
      </xdr:nvSpPr>
      <xdr:spPr>
        <a:xfrm>
          <a:off x="7419974" y="228600"/>
          <a:ext cx="2333625" cy="8667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86</xdr:row>
          <xdr:rowOff>144780</xdr:rowOff>
        </xdr:from>
        <xdr:to>
          <xdr:col>1</xdr:col>
          <xdr:colOff>76200</xdr:colOff>
          <xdr:row>88</xdr:row>
          <xdr:rowOff>45720</xdr:rowOff>
        </xdr:to>
        <xdr:sp macro="" textlink="">
          <xdr:nvSpPr>
            <xdr:cNvPr id="242695" name="Check Box 7" hidden="1">
              <a:extLst>
                <a:ext uri="{63B3BB69-23CF-44E3-9099-C40C66FF867C}">
                  <a14:compatExt spid="_x0000_s242695"/>
                </a:ext>
                <a:ext uri="{FF2B5EF4-FFF2-40B4-BE49-F238E27FC236}">
                  <a16:creationId xmlns:a16="http://schemas.microsoft.com/office/drawing/2014/main" id="{00000000-0008-0000-0D00-000007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144780</xdr:rowOff>
        </xdr:from>
        <xdr:to>
          <xdr:col>1</xdr:col>
          <xdr:colOff>76200</xdr:colOff>
          <xdr:row>89</xdr:row>
          <xdr:rowOff>45720</xdr:rowOff>
        </xdr:to>
        <xdr:sp macro="" textlink="">
          <xdr:nvSpPr>
            <xdr:cNvPr id="242697" name="Check Box 9" hidden="1">
              <a:extLst>
                <a:ext uri="{63B3BB69-23CF-44E3-9099-C40C66FF867C}">
                  <a14:compatExt spid="_x0000_s242697"/>
                </a:ext>
                <a:ext uri="{FF2B5EF4-FFF2-40B4-BE49-F238E27FC236}">
                  <a16:creationId xmlns:a16="http://schemas.microsoft.com/office/drawing/2014/main" id="{00000000-0008-0000-0D00-000009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144780</xdr:rowOff>
        </xdr:from>
        <xdr:to>
          <xdr:col>1</xdr:col>
          <xdr:colOff>76200</xdr:colOff>
          <xdr:row>90</xdr:row>
          <xdr:rowOff>45720</xdr:rowOff>
        </xdr:to>
        <xdr:sp macro="" textlink="">
          <xdr:nvSpPr>
            <xdr:cNvPr id="242698" name="Check Box 10" hidden="1">
              <a:extLst>
                <a:ext uri="{63B3BB69-23CF-44E3-9099-C40C66FF867C}">
                  <a14:compatExt spid="_x0000_s242698"/>
                </a:ext>
                <a:ext uri="{FF2B5EF4-FFF2-40B4-BE49-F238E27FC236}">
                  <a16:creationId xmlns:a16="http://schemas.microsoft.com/office/drawing/2014/main" id="{00000000-0008-0000-0D00-00000A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144780</xdr:rowOff>
        </xdr:from>
        <xdr:to>
          <xdr:col>1</xdr:col>
          <xdr:colOff>76200</xdr:colOff>
          <xdr:row>91</xdr:row>
          <xdr:rowOff>45720</xdr:rowOff>
        </xdr:to>
        <xdr:sp macro="" textlink="">
          <xdr:nvSpPr>
            <xdr:cNvPr id="242699" name="Check Box 11" hidden="1">
              <a:extLst>
                <a:ext uri="{63B3BB69-23CF-44E3-9099-C40C66FF867C}">
                  <a14:compatExt spid="_x0000_s242699"/>
                </a:ext>
                <a:ext uri="{FF2B5EF4-FFF2-40B4-BE49-F238E27FC236}">
                  <a16:creationId xmlns:a16="http://schemas.microsoft.com/office/drawing/2014/main" id="{00000000-0008-0000-0D00-00000B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144780</xdr:rowOff>
        </xdr:from>
        <xdr:to>
          <xdr:col>1</xdr:col>
          <xdr:colOff>76200</xdr:colOff>
          <xdr:row>92</xdr:row>
          <xdr:rowOff>45720</xdr:rowOff>
        </xdr:to>
        <xdr:sp macro="" textlink="">
          <xdr:nvSpPr>
            <xdr:cNvPr id="242700" name="Check Box 12" hidden="1">
              <a:extLst>
                <a:ext uri="{63B3BB69-23CF-44E3-9099-C40C66FF867C}">
                  <a14:compatExt spid="_x0000_s242700"/>
                </a:ext>
                <a:ext uri="{FF2B5EF4-FFF2-40B4-BE49-F238E27FC236}">
                  <a16:creationId xmlns:a16="http://schemas.microsoft.com/office/drawing/2014/main" id="{00000000-0008-0000-0D00-00000C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144780</xdr:rowOff>
        </xdr:from>
        <xdr:to>
          <xdr:col>1</xdr:col>
          <xdr:colOff>76200</xdr:colOff>
          <xdr:row>93</xdr:row>
          <xdr:rowOff>45720</xdr:rowOff>
        </xdr:to>
        <xdr:sp macro="" textlink="">
          <xdr:nvSpPr>
            <xdr:cNvPr id="242701" name="Check Box 13" hidden="1">
              <a:extLst>
                <a:ext uri="{63B3BB69-23CF-44E3-9099-C40C66FF867C}">
                  <a14:compatExt spid="_x0000_s242701"/>
                </a:ext>
                <a:ext uri="{FF2B5EF4-FFF2-40B4-BE49-F238E27FC236}">
                  <a16:creationId xmlns:a16="http://schemas.microsoft.com/office/drawing/2014/main" id="{00000000-0008-0000-0D00-00000D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144780</xdr:rowOff>
        </xdr:from>
        <xdr:to>
          <xdr:col>1</xdr:col>
          <xdr:colOff>76200</xdr:colOff>
          <xdr:row>94</xdr:row>
          <xdr:rowOff>45720</xdr:rowOff>
        </xdr:to>
        <xdr:sp macro="" textlink="">
          <xdr:nvSpPr>
            <xdr:cNvPr id="242702" name="Check Box 14" hidden="1">
              <a:extLst>
                <a:ext uri="{63B3BB69-23CF-44E3-9099-C40C66FF867C}">
                  <a14:compatExt spid="_x0000_s242702"/>
                </a:ext>
                <a:ext uri="{FF2B5EF4-FFF2-40B4-BE49-F238E27FC236}">
                  <a16:creationId xmlns:a16="http://schemas.microsoft.com/office/drawing/2014/main" id="{00000000-0008-0000-0D00-00000E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144780</xdr:rowOff>
        </xdr:from>
        <xdr:to>
          <xdr:col>1</xdr:col>
          <xdr:colOff>76200</xdr:colOff>
          <xdr:row>95</xdr:row>
          <xdr:rowOff>45720</xdr:rowOff>
        </xdr:to>
        <xdr:sp macro="" textlink="">
          <xdr:nvSpPr>
            <xdr:cNvPr id="242703" name="Check Box 15" hidden="1">
              <a:extLst>
                <a:ext uri="{63B3BB69-23CF-44E3-9099-C40C66FF867C}">
                  <a14:compatExt spid="_x0000_s242703"/>
                </a:ext>
                <a:ext uri="{FF2B5EF4-FFF2-40B4-BE49-F238E27FC236}">
                  <a16:creationId xmlns:a16="http://schemas.microsoft.com/office/drawing/2014/main" id="{00000000-0008-0000-0D00-00000FB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9</xdr:row>
          <xdr:rowOff>38100</xdr:rowOff>
        </xdr:from>
        <xdr:to>
          <xdr:col>13</xdr:col>
          <xdr:colOff>60960</xdr:colOff>
          <xdr:row>9</xdr:row>
          <xdr:rowOff>289560</xdr:rowOff>
        </xdr:to>
        <xdr:sp macro="" textlink="">
          <xdr:nvSpPr>
            <xdr:cNvPr id="278529" name="Check Box 1" hidden="1">
              <a:extLst>
                <a:ext uri="{63B3BB69-23CF-44E3-9099-C40C66FF867C}">
                  <a14:compatExt spid="_x0000_s278529"/>
                </a:ext>
                <a:ext uri="{FF2B5EF4-FFF2-40B4-BE49-F238E27FC236}">
                  <a16:creationId xmlns:a16="http://schemas.microsoft.com/office/drawing/2014/main" id="{00000000-0008-0000-0E00-000001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10</xdr:row>
          <xdr:rowOff>22860</xdr:rowOff>
        </xdr:from>
        <xdr:to>
          <xdr:col>13</xdr:col>
          <xdr:colOff>22860</xdr:colOff>
          <xdr:row>10</xdr:row>
          <xdr:rowOff>289560</xdr:rowOff>
        </xdr:to>
        <xdr:sp macro="" textlink="">
          <xdr:nvSpPr>
            <xdr:cNvPr id="278530" name="Check Box 2" hidden="1">
              <a:extLst>
                <a:ext uri="{63B3BB69-23CF-44E3-9099-C40C66FF867C}">
                  <a14:compatExt spid="_x0000_s278530"/>
                </a:ext>
                <a:ext uri="{FF2B5EF4-FFF2-40B4-BE49-F238E27FC236}">
                  <a16:creationId xmlns:a16="http://schemas.microsoft.com/office/drawing/2014/main" id="{00000000-0008-0000-0E00-000002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104775</xdr:colOff>
      <xdr:row>13</xdr:row>
      <xdr:rowOff>28575</xdr:rowOff>
    </xdr:from>
    <xdr:to>
      <xdr:col>13</xdr:col>
      <xdr:colOff>57150</xdr:colOff>
      <xdr:row>14</xdr:row>
      <xdr:rowOff>295275</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2245995" y="3701415"/>
          <a:ext cx="333375" cy="586740"/>
          <a:chOff x="2225040" y="6469379"/>
          <a:chExt cx="327662" cy="586698"/>
        </a:xfrm>
      </xdr:grpSpPr>
      <xdr:sp macro="" textlink="">
        <xdr:nvSpPr>
          <xdr:cNvPr id="3" name="Check Box 8" hidden="1">
            <a:extLst>
              <a:ext uri="{63B3BB69-23CF-44E3-9099-C40C66FF867C}">
                <a14:compatExt xmlns:a14="http://schemas.microsoft.com/office/drawing/2010/main" spid="_x0000_s141320"/>
              </a:ext>
              <a:ext uri="{FF2B5EF4-FFF2-40B4-BE49-F238E27FC236}">
                <a16:creationId xmlns:a16="http://schemas.microsoft.com/office/drawing/2014/main" id="{00000000-0008-0000-0E00-000003000000}"/>
              </a:ext>
            </a:extLst>
          </xdr:cNvPr>
          <xdr:cNvSpPr/>
        </xdr:nvSpPr>
        <xdr:spPr bwMode="auto">
          <a:xfrm>
            <a:off x="2225040" y="6469379"/>
            <a:ext cx="32004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9" hidden="1">
            <a:extLst>
              <a:ext uri="{63B3BB69-23CF-44E3-9099-C40C66FF867C}">
                <a14:compatExt xmlns:a14="http://schemas.microsoft.com/office/drawing/2010/main" spid="_x0000_s141321"/>
              </a:ext>
              <a:ext uri="{FF2B5EF4-FFF2-40B4-BE49-F238E27FC236}">
                <a16:creationId xmlns:a16="http://schemas.microsoft.com/office/drawing/2014/main" id="{00000000-0008-0000-0E00-000004000000}"/>
              </a:ext>
            </a:extLst>
          </xdr:cNvPr>
          <xdr:cNvSpPr/>
        </xdr:nvSpPr>
        <xdr:spPr bwMode="auto">
          <a:xfrm>
            <a:off x="2225042" y="6804617"/>
            <a:ext cx="3276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69</xdr:row>
          <xdr:rowOff>22860</xdr:rowOff>
        </xdr:from>
        <xdr:to>
          <xdr:col>2</xdr:col>
          <xdr:colOff>22860</xdr:colOff>
          <xdr:row>69</xdr:row>
          <xdr:rowOff>289560</xdr:rowOff>
        </xdr:to>
        <xdr:sp macro="" textlink="">
          <xdr:nvSpPr>
            <xdr:cNvPr id="278531" name="Check Box 3" hidden="1">
              <a:extLst>
                <a:ext uri="{63B3BB69-23CF-44E3-9099-C40C66FF867C}">
                  <a14:compatExt spid="_x0000_s278531"/>
                </a:ext>
                <a:ext uri="{FF2B5EF4-FFF2-40B4-BE49-F238E27FC236}">
                  <a16:creationId xmlns:a16="http://schemas.microsoft.com/office/drawing/2014/main" id="{00000000-0008-0000-0E00-000003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69</xdr:row>
          <xdr:rowOff>22860</xdr:rowOff>
        </xdr:from>
        <xdr:to>
          <xdr:col>7</xdr:col>
          <xdr:colOff>22860</xdr:colOff>
          <xdr:row>69</xdr:row>
          <xdr:rowOff>289560</xdr:rowOff>
        </xdr:to>
        <xdr:sp macro="" textlink="">
          <xdr:nvSpPr>
            <xdr:cNvPr id="278532" name="Check Box 4" hidden="1">
              <a:extLst>
                <a:ext uri="{63B3BB69-23CF-44E3-9099-C40C66FF867C}">
                  <a14:compatExt spid="_x0000_s278532"/>
                </a:ext>
                <a:ext uri="{FF2B5EF4-FFF2-40B4-BE49-F238E27FC236}">
                  <a16:creationId xmlns:a16="http://schemas.microsoft.com/office/drawing/2014/main" id="{00000000-0008-0000-0E00-000004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13</xdr:row>
          <xdr:rowOff>28575</xdr:rowOff>
        </xdr:from>
        <xdr:to>
          <xdr:col>13</xdr:col>
          <xdr:colOff>57150</xdr:colOff>
          <xdr:row>14</xdr:row>
          <xdr:rowOff>295275</xdr:rowOff>
        </xdr:to>
        <xdr:grpSp>
          <xdr:nvGrpSpPr>
            <xdr:cNvPr id="5" name="Group 37">
              <a:extLst>
                <a:ext uri="{FF2B5EF4-FFF2-40B4-BE49-F238E27FC236}">
                  <a16:creationId xmlns:a16="http://schemas.microsoft.com/office/drawing/2014/main" id="{00000000-0008-0000-0E00-000005000000}"/>
                </a:ext>
              </a:extLst>
            </xdr:cNvPr>
            <xdr:cNvGrpSpPr>
              <a:grpSpLocks/>
            </xdr:cNvGrpSpPr>
          </xdr:nvGrpSpPr>
          <xdr:grpSpPr bwMode="auto">
            <a:xfrm>
              <a:off x="2245995" y="3701415"/>
              <a:ext cx="333375" cy="586740"/>
              <a:chOff x="22250" y="64693"/>
              <a:chExt cx="3277" cy="5867"/>
            </a:xfrm>
          </xdr:grpSpPr>
          <xdr:sp macro="" textlink="">
            <xdr:nvSpPr>
              <xdr:cNvPr id="278533" name="Check Box 5" hidden="1">
                <a:extLst>
                  <a:ext uri="{63B3BB69-23CF-44E3-9099-C40C66FF867C}">
                    <a14:compatExt spid="_x0000_s278533"/>
                  </a:ext>
                  <a:ext uri="{FF2B5EF4-FFF2-40B4-BE49-F238E27FC236}">
                    <a16:creationId xmlns:a16="http://schemas.microsoft.com/office/drawing/2014/main" id="{00000000-0008-0000-0E00-000005400400}"/>
                  </a:ext>
                </a:extLst>
              </xdr:cNvPr>
              <xdr:cNvSpPr/>
            </xdr:nvSpPr>
            <xdr:spPr bwMode="auto">
              <a:xfrm>
                <a:off x="22250" y="64693"/>
                <a:ext cx="3200" cy="2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8534" name="Check Box 6" hidden="1">
                <a:extLst>
                  <a:ext uri="{63B3BB69-23CF-44E3-9099-C40C66FF867C}">
                    <a14:compatExt spid="_x0000_s278534"/>
                  </a:ext>
                  <a:ext uri="{FF2B5EF4-FFF2-40B4-BE49-F238E27FC236}">
                    <a16:creationId xmlns:a16="http://schemas.microsoft.com/office/drawing/2014/main" id="{00000000-0008-0000-0E00-000006400400}"/>
                  </a:ext>
                </a:extLst>
              </xdr:cNvPr>
              <xdr:cNvSpPr/>
            </xdr:nvSpPr>
            <xdr:spPr bwMode="auto">
              <a:xfrm>
                <a:off x="22250" y="68046"/>
                <a:ext cx="3277" cy="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85725</xdr:colOff>
      <xdr:row>0</xdr:row>
      <xdr:rowOff>228600</xdr:rowOff>
    </xdr:from>
    <xdr:to>
      <xdr:col>38</xdr:col>
      <xdr:colOff>363855</xdr:colOff>
      <xdr:row>3</xdr:row>
      <xdr:rowOff>179070</xdr:rowOff>
    </xdr:to>
    <xdr:sp macro="" textlink="">
      <xdr:nvSpPr>
        <xdr:cNvPr id="6" name="角丸四角形 1">
          <a:extLst>
            <a:ext uri="{FF2B5EF4-FFF2-40B4-BE49-F238E27FC236}">
              <a16:creationId xmlns:a16="http://schemas.microsoft.com/office/drawing/2014/main" id="{00000000-0008-0000-0E00-000006000000}"/>
            </a:ext>
          </a:extLst>
        </xdr:cNvPr>
        <xdr:cNvSpPr/>
      </xdr:nvSpPr>
      <xdr:spPr>
        <a:xfrm>
          <a:off x="6505575" y="228600"/>
          <a:ext cx="2268855" cy="72199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90</xdr:row>
          <xdr:rowOff>144780</xdr:rowOff>
        </xdr:from>
        <xdr:to>
          <xdr:col>1</xdr:col>
          <xdr:colOff>106680</xdr:colOff>
          <xdr:row>92</xdr:row>
          <xdr:rowOff>45720</xdr:rowOff>
        </xdr:to>
        <xdr:sp macro="" textlink="">
          <xdr:nvSpPr>
            <xdr:cNvPr id="278535" name="Check Box 7" hidden="1">
              <a:extLst>
                <a:ext uri="{63B3BB69-23CF-44E3-9099-C40C66FF867C}">
                  <a14:compatExt spid="_x0000_s278535"/>
                </a:ext>
                <a:ext uri="{FF2B5EF4-FFF2-40B4-BE49-F238E27FC236}">
                  <a16:creationId xmlns:a16="http://schemas.microsoft.com/office/drawing/2014/main" id="{00000000-0008-0000-0E00-000007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144780</xdr:rowOff>
        </xdr:from>
        <xdr:to>
          <xdr:col>1</xdr:col>
          <xdr:colOff>106680</xdr:colOff>
          <xdr:row>93</xdr:row>
          <xdr:rowOff>45720</xdr:rowOff>
        </xdr:to>
        <xdr:sp macro="" textlink="">
          <xdr:nvSpPr>
            <xdr:cNvPr id="278536" name="Check Box 8" hidden="1">
              <a:extLst>
                <a:ext uri="{63B3BB69-23CF-44E3-9099-C40C66FF867C}">
                  <a14:compatExt spid="_x0000_s278536"/>
                </a:ext>
                <a:ext uri="{FF2B5EF4-FFF2-40B4-BE49-F238E27FC236}">
                  <a16:creationId xmlns:a16="http://schemas.microsoft.com/office/drawing/2014/main" id="{00000000-0008-0000-0E00-000008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144780</xdr:rowOff>
        </xdr:from>
        <xdr:to>
          <xdr:col>1</xdr:col>
          <xdr:colOff>106680</xdr:colOff>
          <xdr:row>94</xdr:row>
          <xdr:rowOff>45720</xdr:rowOff>
        </xdr:to>
        <xdr:sp macro="" textlink="">
          <xdr:nvSpPr>
            <xdr:cNvPr id="278537" name="Check Box 9" hidden="1">
              <a:extLst>
                <a:ext uri="{63B3BB69-23CF-44E3-9099-C40C66FF867C}">
                  <a14:compatExt spid="_x0000_s278537"/>
                </a:ext>
                <a:ext uri="{FF2B5EF4-FFF2-40B4-BE49-F238E27FC236}">
                  <a16:creationId xmlns:a16="http://schemas.microsoft.com/office/drawing/2014/main" id="{00000000-0008-0000-0E00-000009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144780</xdr:rowOff>
        </xdr:from>
        <xdr:to>
          <xdr:col>1</xdr:col>
          <xdr:colOff>106680</xdr:colOff>
          <xdr:row>95</xdr:row>
          <xdr:rowOff>45720</xdr:rowOff>
        </xdr:to>
        <xdr:sp macro="" textlink="">
          <xdr:nvSpPr>
            <xdr:cNvPr id="278538" name="Check Box 10" hidden="1">
              <a:extLst>
                <a:ext uri="{63B3BB69-23CF-44E3-9099-C40C66FF867C}">
                  <a14:compatExt spid="_x0000_s278538"/>
                </a:ext>
                <a:ext uri="{FF2B5EF4-FFF2-40B4-BE49-F238E27FC236}">
                  <a16:creationId xmlns:a16="http://schemas.microsoft.com/office/drawing/2014/main" id="{00000000-0008-0000-0E00-00000A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144780</xdr:rowOff>
        </xdr:from>
        <xdr:to>
          <xdr:col>1</xdr:col>
          <xdr:colOff>106680</xdr:colOff>
          <xdr:row>96</xdr:row>
          <xdr:rowOff>45720</xdr:rowOff>
        </xdr:to>
        <xdr:sp macro="" textlink="">
          <xdr:nvSpPr>
            <xdr:cNvPr id="278539" name="Check Box 11" hidden="1">
              <a:extLst>
                <a:ext uri="{63B3BB69-23CF-44E3-9099-C40C66FF867C}">
                  <a14:compatExt spid="_x0000_s278539"/>
                </a:ext>
                <a:ext uri="{FF2B5EF4-FFF2-40B4-BE49-F238E27FC236}">
                  <a16:creationId xmlns:a16="http://schemas.microsoft.com/office/drawing/2014/main" id="{00000000-0008-0000-0E00-00000B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144780</xdr:rowOff>
        </xdr:from>
        <xdr:to>
          <xdr:col>1</xdr:col>
          <xdr:colOff>106680</xdr:colOff>
          <xdr:row>97</xdr:row>
          <xdr:rowOff>45720</xdr:rowOff>
        </xdr:to>
        <xdr:sp macro="" textlink="">
          <xdr:nvSpPr>
            <xdr:cNvPr id="278540" name="Check Box 12" hidden="1">
              <a:extLst>
                <a:ext uri="{63B3BB69-23CF-44E3-9099-C40C66FF867C}">
                  <a14:compatExt spid="_x0000_s278540"/>
                </a:ext>
                <a:ext uri="{FF2B5EF4-FFF2-40B4-BE49-F238E27FC236}">
                  <a16:creationId xmlns:a16="http://schemas.microsoft.com/office/drawing/2014/main" id="{00000000-0008-0000-0E00-00000C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342900</xdr:rowOff>
        </xdr:from>
        <xdr:to>
          <xdr:col>1</xdr:col>
          <xdr:colOff>106680</xdr:colOff>
          <xdr:row>99</xdr:row>
          <xdr:rowOff>38100</xdr:rowOff>
        </xdr:to>
        <xdr:sp macro="" textlink="">
          <xdr:nvSpPr>
            <xdr:cNvPr id="278541" name="Check Box 13" hidden="1">
              <a:extLst>
                <a:ext uri="{63B3BB69-23CF-44E3-9099-C40C66FF867C}">
                  <a14:compatExt spid="_x0000_s278541"/>
                </a:ext>
                <a:ext uri="{FF2B5EF4-FFF2-40B4-BE49-F238E27FC236}">
                  <a16:creationId xmlns:a16="http://schemas.microsoft.com/office/drawing/2014/main" id="{00000000-0008-0000-0E00-00000D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144780</xdr:rowOff>
        </xdr:from>
        <xdr:to>
          <xdr:col>1</xdr:col>
          <xdr:colOff>106680</xdr:colOff>
          <xdr:row>100</xdr:row>
          <xdr:rowOff>45720</xdr:rowOff>
        </xdr:to>
        <xdr:sp macro="" textlink="">
          <xdr:nvSpPr>
            <xdr:cNvPr id="278542" name="Check Box 14" hidden="1">
              <a:extLst>
                <a:ext uri="{63B3BB69-23CF-44E3-9099-C40C66FF867C}">
                  <a14:compatExt spid="_x0000_s278542"/>
                </a:ext>
                <a:ext uri="{FF2B5EF4-FFF2-40B4-BE49-F238E27FC236}">
                  <a16:creationId xmlns:a16="http://schemas.microsoft.com/office/drawing/2014/main" id="{00000000-0008-0000-0E00-00000E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144780</xdr:rowOff>
        </xdr:from>
        <xdr:to>
          <xdr:col>1</xdr:col>
          <xdr:colOff>106680</xdr:colOff>
          <xdr:row>92</xdr:row>
          <xdr:rowOff>45720</xdr:rowOff>
        </xdr:to>
        <xdr:sp macro="" textlink="">
          <xdr:nvSpPr>
            <xdr:cNvPr id="278544" name="Check Box 16" hidden="1">
              <a:extLst>
                <a:ext uri="{63B3BB69-23CF-44E3-9099-C40C66FF867C}">
                  <a14:compatExt spid="_x0000_s278544"/>
                </a:ext>
                <a:ext uri="{FF2B5EF4-FFF2-40B4-BE49-F238E27FC236}">
                  <a16:creationId xmlns:a16="http://schemas.microsoft.com/office/drawing/2014/main" id="{00000000-0008-0000-0E00-000010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144780</xdr:rowOff>
        </xdr:from>
        <xdr:to>
          <xdr:col>1</xdr:col>
          <xdr:colOff>106680</xdr:colOff>
          <xdr:row>93</xdr:row>
          <xdr:rowOff>45720</xdr:rowOff>
        </xdr:to>
        <xdr:sp macro="" textlink="">
          <xdr:nvSpPr>
            <xdr:cNvPr id="278545" name="Check Box 17" hidden="1">
              <a:extLst>
                <a:ext uri="{63B3BB69-23CF-44E3-9099-C40C66FF867C}">
                  <a14:compatExt spid="_x0000_s278545"/>
                </a:ext>
                <a:ext uri="{FF2B5EF4-FFF2-40B4-BE49-F238E27FC236}">
                  <a16:creationId xmlns:a16="http://schemas.microsoft.com/office/drawing/2014/main" id="{00000000-0008-0000-0E00-000011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144780</xdr:rowOff>
        </xdr:from>
        <xdr:to>
          <xdr:col>1</xdr:col>
          <xdr:colOff>106680</xdr:colOff>
          <xdr:row>94</xdr:row>
          <xdr:rowOff>45720</xdr:rowOff>
        </xdr:to>
        <xdr:sp macro="" textlink="">
          <xdr:nvSpPr>
            <xdr:cNvPr id="278546" name="Check Box 18" hidden="1">
              <a:extLst>
                <a:ext uri="{63B3BB69-23CF-44E3-9099-C40C66FF867C}">
                  <a14:compatExt spid="_x0000_s278546"/>
                </a:ext>
                <a:ext uri="{FF2B5EF4-FFF2-40B4-BE49-F238E27FC236}">
                  <a16:creationId xmlns:a16="http://schemas.microsoft.com/office/drawing/2014/main" id="{00000000-0008-0000-0E00-000012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144780</xdr:rowOff>
        </xdr:from>
        <xdr:to>
          <xdr:col>1</xdr:col>
          <xdr:colOff>106680</xdr:colOff>
          <xdr:row>95</xdr:row>
          <xdr:rowOff>45720</xdr:rowOff>
        </xdr:to>
        <xdr:sp macro="" textlink="">
          <xdr:nvSpPr>
            <xdr:cNvPr id="278547" name="Check Box 19" hidden="1">
              <a:extLst>
                <a:ext uri="{63B3BB69-23CF-44E3-9099-C40C66FF867C}">
                  <a14:compatExt spid="_x0000_s278547"/>
                </a:ext>
                <a:ext uri="{FF2B5EF4-FFF2-40B4-BE49-F238E27FC236}">
                  <a16:creationId xmlns:a16="http://schemas.microsoft.com/office/drawing/2014/main" id="{00000000-0008-0000-0E00-000013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144780</xdr:rowOff>
        </xdr:from>
        <xdr:to>
          <xdr:col>1</xdr:col>
          <xdr:colOff>106680</xdr:colOff>
          <xdr:row>96</xdr:row>
          <xdr:rowOff>45720</xdr:rowOff>
        </xdr:to>
        <xdr:sp macro="" textlink="">
          <xdr:nvSpPr>
            <xdr:cNvPr id="278548" name="Check Box 20" hidden="1">
              <a:extLst>
                <a:ext uri="{63B3BB69-23CF-44E3-9099-C40C66FF867C}">
                  <a14:compatExt spid="_x0000_s278548"/>
                </a:ext>
                <a:ext uri="{FF2B5EF4-FFF2-40B4-BE49-F238E27FC236}">
                  <a16:creationId xmlns:a16="http://schemas.microsoft.com/office/drawing/2014/main" id="{00000000-0008-0000-0E00-000014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144780</xdr:rowOff>
        </xdr:from>
        <xdr:to>
          <xdr:col>1</xdr:col>
          <xdr:colOff>106680</xdr:colOff>
          <xdr:row>97</xdr:row>
          <xdr:rowOff>45720</xdr:rowOff>
        </xdr:to>
        <xdr:sp macro="" textlink="">
          <xdr:nvSpPr>
            <xdr:cNvPr id="278549" name="Check Box 21" hidden="1">
              <a:extLst>
                <a:ext uri="{63B3BB69-23CF-44E3-9099-C40C66FF867C}">
                  <a14:compatExt spid="_x0000_s278549"/>
                </a:ext>
                <a:ext uri="{FF2B5EF4-FFF2-40B4-BE49-F238E27FC236}">
                  <a16:creationId xmlns:a16="http://schemas.microsoft.com/office/drawing/2014/main" id="{00000000-0008-0000-0E00-000015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144780</xdr:rowOff>
        </xdr:from>
        <xdr:to>
          <xdr:col>1</xdr:col>
          <xdr:colOff>106680</xdr:colOff>
          <xdr:row>100</xdr:row>
          <xdr:rowOff>45720</xdr:rowOff>
        </xdr:to>
        <xdr:sp macro="" textlink="">
          <xdr:nvSpPr>
            <xdr:cNvPr id="278551" name="Check Box 23" hidden="1">
              <a:extLst>
                <a:ext uri="{63B3BB69-23CF-44E3-9099-C40C66FF867C}">
                  <a14:compatExt spid="_x0000_s278551"/>
                </a:ext>
                <a:ext uri="{FF2B5EF4-FFF2-40B4-BE49-F238E27FC236}">
                  <a16:creationId xmlns:a16="http://schemas.microsoft.com/office/drawing/2014/main" id="{00000000-0008-0000-0E00-000017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152400</xdr:rowOff>
        </xdr:from>
        <xdr:to>
          <xdr:col>1</xdr:col>
          <xdr:colOff>106680</xdr:colOff>
          <xdr:row>97</xdr:row>
          <xdr:rowOff>228600</xdr:rowOff>
        </xdr:to>
        <xdr:sp macro="" textlink="">
          <xdr:nvSpPr>
            <xdr:cNvPr id="278560" name="Check Box 32" hidden="1">
              <a:extLst>
                <a:ext uri="{63B3BB69-23CF-44E3-9099-C40C66FF867C}">
                  <a14:compatExt spid="_x0000_s278560"/>
                </a:ext>
                <a:ext uri="{FF2B5EF4-FFF2-40B4-BE49-F238E27FC236}">
                  <a16:creationId xmlns:a16="http://schemas.microsoft.com/office/drawing/2014/main" id="{00000000-0008-0000-0E00-000020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144780</xdr:rowOff>
        </xdr:from>
        <xdr:to>
          <xdr:col>1</xdr:col>
          <xdr:colOff>106680</xdr:colOff>
          <xdr:row>101</xdr:row>
          <xdr:rowOff>45720</xdr:rowOff>
        </xdr:to>
        <xdr:sp macro="" textlink="">
          <xdr:nvSpPr>
            <xdr:cNvPr id="278564" name="Check Box 36" hidden="1">
              <a:extLst>
                <a:ext uri="{63B3BB69-23CF-44E3-9099-C40C66FF867C}">
                  <a14:compatExt spid="_x0000_s278564"/>
                </a:ext>
                <a:ext uri="{FF2B5EF4-FFF2-40B4-BE49-F238E27FC236}">
                  <a16:creationId xmlns:a16="http://schemas.microsoft.com/office/drawing/2014/main" id="{00000000-0008-0000-0E00-000024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144780</xdr:rowOff>
        </xdr:from>
        <xdr:to>
          <xdr:col>1</xdr:col>
          <xdr:colOff>106680</xdr:colOff>
          <xdr:row>101</xdr:row>
          <xdr:rowOff>45720</xdr:rowOff>
        </xdr:to>
        <xdr:sp macro="" textlink="">
          <xdr:nvSpPr>
            <xdr:cNvPr id="278565" name="Check Box 37" hidden="1">
              <a:extLst>
                <a:ext uri="{63B3BB69-23CF-44E3-9099-C40C66FF867C}">
                  <a14:compatExt spid="_x0000_s278565"/>
                </a:ext>
                <a:ext uri="{FF2B5EF4-FFF2-40B4-BE49-F238E27FC236}">
                  <a16:creationId xmlns:a16="http://schemas.microsoft.com/office/drawing/2014/main" id="{00000000-0008-0000-0E00-0000254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9</xdr:row>
          <xdr:rowOff>38100</xdr:rowOff>
        </xdr:from>
        <xdr:to>
          <xdr:col>13</xdr:col>
          <xdr:colOff>60960</xdr:colOff>
          <xdr:row>9</xdr:row>
          <xdr:rowOff>297180</xdr:rowOff>
        </xdr:to>
        <xdr:sp macro="" textlink="">
          <xdr:nvSpPr>
            <xdr:cNvPr id="279553" name="Check Box 1" hidden="1">
              <a:extLst>
                <a:ext uri="{63B3BB69-23CF-44E3-9099-C40C66FF867C}">
                  <a14:compatExt spid="_x0000_s279553"/>
                </a:ext>
                <a:ext uri="{FF2B5EF4-FFF2-40B4-BE49-F238E27FC236}">
                  <a16:creationId xmlns:a16="http://schemas.microsoft.com/office/drawing/2014/main" id="{00000000-0008-0000-0F00-000001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10</xdr:row>
          <xdr:rowOff>22860</xdr:rowOff>
        </xdr:from>
        <xdr:to>
          <xdr:col>13</xdr:col>
          <xdr:colOff>22860</xdr:colOff>
          <xdr:row>10</xdr:row>
          <xdr:rowOff>297180</xdr:rowOff>
        </xdr:to>
        <xdr:sp macro="" textlink="">
          <xdr:nvSpPr>
            <xdr:cNvPr id="279554" name="Check Box 2" hidden="1">
              <a:extLst>
                <a:ext uri="{63B3BB69-23CF-44E3-9099-C40C66FF867C}">
                  <a14:compatExt spid="_x0000_s279554"/>
                </a:ext>
                <a:ext uri="{FF2B5EF4-FFF2-40B4-BE49-F238E27FC236}">
                  <a16:creationId xmlns:a16="http://schemas.microsoft.com/office/drawing/2014/main" id="{00000000-0008-0000-0F00-000002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104775</xdr:colOff>
      <xdr:row>13</xdr:row>
      <xdr:rowOff>28575</xdr:rowOff>
    </xdr:from>
    <xdr:to>
      <xdr:col>13</xdr:col>
      <xdr:colOff>57150</xdr:colOff>
      <xdr:row>14</xdr:row>
      <xdr:rowOff>295275</xdr:rowOff>
    </xdr:to>
    <xdr:grpSp>
      <xdr:nvGrpSpPr>
        <xdr:cNvPr id="2" name="グループ化 1">
          <a:extLst>
            <a:ext uri="{FF2B5EF4-FFF2-40B4-BE49-F238E27FC236}">
              <a16:creationId xmlns:a16="http://schemas.microsoft.com/office/drawing/2014/main" id="{00000000-0008-0000-0F00-000002000000}"/>
            </a:ext>
          </a:extLst>
        </xdr:cNvPr>
        <xdr:cNvGrpSpPr/>
      </xdr:nvGrpSpPr>
      <xdr:grpSpPr>
        <a:xfrm>
          <a:off x="2245995" y="3663315"/>
          <a:ext cx="333375" cy="586740"/>
          <a:chOff x="2225040" y="6469379"/>
          <a:chExt cx="327662" cy="586698"/>
        </a:xfrm>
      </xdr:grpSpPr>
      <xdr:sp macro="" textlink="">
        <xdr:nvSpPr>
          <xdr:cNvPr id="3" name="Check Box 8" hidden="1">
            <a:extLst>
              <a:ext uri="{63B3BB69-23CF-44E3-9099-C40C66FF867C}">
                <a14:compatExt xmlns:a14="http://schemas.microsoft.com/office/drawing/2010/main" spid="_x0000_s141320"/>
              </a:ext>
              <a:ext uri="{FF2B5EF4-FFF2-40B4-BE49-F238E27FC236}">
                <a16:creationId xmlns:a16="http://schemas.microsoft.com/office/drawing/2014/main" id="{00000000-0008-0000-0F00-000003000000}"/>
              </a:ext>
            </a:extLst>
          </xdr:cNvPr>
          <xdr:cNvSpPr/>
        </xdr:nvSpPr>
        <xdr:spPr bwMode="auto">
          <a:xfrm>
            <a:off x="2225040" y="6469379"/>
            <a:ext cx="32004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9" hidden="1">
            <a:extLst>
              <a:ext uri="{63B3BB69-23CF-44E3-9099-C40C66FF867C}">
                <a14:compatExt xmlns:a14="http://schemas.microsoft.com/office/drawing/2010/main" spid="_x0000_s141321"/>
              </a:ext>
              <a:ext uri="{FF2B5EF4-FFF2-40B4-BE49-F238E27FC236}">
                <a16:creationId xmlns:a16="http://schemas.microsoft.com/office/drawing/2014/main" id="{00000000-0008-0000-0F00-000004000000}"/>
              </a:ext>
            </a:extLst>
          </xdr:cNvPr>
          <xdr:cNvSpPr/>
        </xdr:nvSpPr>
        <xdr:spPr bwMode="auto">
          <a:xfrm>
            <a:off x="2225042" y="6804617"/>
            <a:ext cx="3276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80</xdr:row>
          <xdr:rowOff>22860</xdr:rowOff>
        </xdr:from>
        <xdr:to>
          <xdr:col>2</xdr:col>
          <xdr:colOff>22860</xdr:colOff>
          <xdr:row>80</xdr:row>
          <xdr:rowOff>297180</xdr:rowOff>
        </xdr:to>
        <xdr:sp macro="" textlink="">
          <xdr:nvSpPr>
            <xdr:cNvPr id="279555" name="Check Box 3" hidden="1">
              <a:extLst>
                <a:ext uri="{63B3BB69-23CF-44E3-9099-C40C66FF867C}">
                  <a14:compatExt spid="_x0000_s279555"/>
                </a:ext>
                <a:ext uri="{FF2B5EF4-FFF2-40B4-BE49-F238E27FC236}">
                  <a16:creationId xmlns:a16="http://schemas.microsoft.com/office/drawing/2014/main" id="{00000000-0008-0000-0F00-000003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80</xdr:row>
          <xdr:rowOff>22860</xdr:rowOff>
        </xdr:from>
        <xdr:to>
          <xdr:col>7</xdr:col>
          <xdr:colOff>22860</xdr:colOff>
          <xdr:row>80</xdr:row>
          <xdr:rowOff>297180</xdr:rowOff>
        </xdr:to>
        <xdr:sp macro="" textlink="">
          <xdr:nvSpPr>
            <xdr:cNvPr id="279556" name="Check Box 4" hidden="1">
              <a:extLst>
                <a:ext uri="{63B3BB69-23CF-44E3-9099-C40C66FF867C}">
                  <a14:compatExt spid="_x0000_s279556"/>
                </a:ext>
                <a:ext uri="{FF2B5EF4-FFF2-40B4-BE49-F238E27FC236}">
                  <a16:creationId xmlns:a16="http://schemas.microsoft.com/office/drawing/2014/main" id="{00000000-0008-0000-0F00-000004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13</xdr:row>
          <xdr:rowOff>28575</xdr:rowOff>
        </xdr:from>
        <xdr:to>
          <xdr:col>13</xdr:col>
          <xdr:colOff>57150</xdr:colOff>
          <xdr:row>14</xdr:row>
          <xdr:rowOff>295275</xdr:rowOff>
        </xdr:to>
        <xdr:grpSp>
          <xdr:nvGrpSpPr>
            <xdr:cNvPr id="5" name="Group 37">
              <a:extLst>
                <a:ext uri="{FF2B5EF4-FFF2-40B4-BE49-F238E27FC236}">
                  <a16:creationId xmlns:a16="http://schemas.microsoft.com/office/drawing/2014/main" id="{00000000-0008-0000-0F00-000005000000}"/>
                </a:ext>
              </a:extLst>
            </xdr:cNvPr>
            <xdr:cNvGrpSpPr>
              <a:grpSpLocks/>
            </xdr:cNvGrpSpPr>
          </xdr:nvGrpSpPr>
          <xdr:grpSpPr bwMode="auto">
            <a:xfrm>
              <a:off x="2245995" y="3663315"/>
              <a:ext cx="333375" cy="586740"/>
              <a:chOff x="22250" y="64693"/>
              <a:chExt cx="3277" cy="5867"/>
            </a:xfrm>
          </xdr:grpSpPr>
          <xdr:sp macro="" textlink="">
            <xdr:nvSpPr>
              <xdr:cNvPr id="279557" name="Check Box 5" hidden="1">
                <a:extLst>
                  <a:ext uri="{63B3BB69-23CF-44E3-9099-C40C66FF867C}">
                    <a14:compatExt spid="_x0000_s279557"/>
                  </a:ext>
                  <a:ext uri="{FF2B5EF4-FFF2-40B4-BE49-F238E27FC236}">
                    <a16:creationId xmlns:a16="http://schemas.microsoft.com/office/drawing/2014/main" id="{00000000-0008-0000-0F00-000005440400}"/>
                  </a:ext>
                </a:extLst>
              </xdr:cNvPr>
              <xdr:cNvSpPr/>
            </xdr:nvSpPr>
            <xdr:spPr bwMode="auto">
              <a:xfrm>
                <a:off x="22250" y="64693"/>
                <a:ext cx="3200" cy="2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9558" name="Check Box 6" hidden="1">
                <a:extLst>
                  <a:ext uri="{63B3BB69-23CF-44E3-9099-C40C66FF867C}">
                    <a14:compatExt spid="_x0000_s279558"/>
                  </a:ext>
                  <a:ext uri="{FF2B5EF4-FFF2-40B4-BE49-F238E27FC236}">
                    <a16:creationId xmlns:a16="http://schemas.microsoft.com/office/drawing/2014/main" id="{00000000-0008-0000-0F00-000006440400}"/>
                  </a:ext>
                </a:extLst>
              </xdr:cNvPr>
              <xdr:cNvSpPr/>
            </xdr:nvSpPr>
            <xdr:spPr bwMode="auto">
              <a:xfrm>
                <a:off x="22250" y="68046"/>
                <a:ext cx="3277" cy="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85725</xdr:colOff>
      <xdr:row>0</xdr:row>
      <xdr:rowOff>228600</xdr:rowOff>
    </xdr:from>
    <xdr:to>
      <xdr:col>38</xdr:col>
      <xdr:colOff>363855</xdr:colOff>
      <xdr:row>3</xdr:row>
      <xdr:rowOff>179070</xdr:rowOff>
    </xdr:to>
    <xdr:sp macro="" textlink="">
      <xdr:nvSpPr>
        <xdr:cNvPr id="6" name="角丸四角形 1">
          <a:extLst>
            <a:ext uri="{FF2B5EF4-FFF2-40B4-BE49-F238E27FC236}">
              <a16:creationId xmlns:a16="http://schemas.microsoft.com/office/drawing/2014/main" id="{00000000-0008-0000-0F00-000006000000}"/>
            </a:ext>
          </a:extLst>
        </xdr:cNvPr>
        <xdr:cNvSpPr/>
      </xdr:nvSpPr>
      <xdr:spPr>
        <a:xfrm>
          <a:off x="6505575" y="228600"/>
          <a:ext cx="2268855" cy="72199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101</xdr:row>
          <xdr:rowOff>144780</xdr:rowOff>
        </xdr:from>
        <xdr:to>
          <xdr:col>1</xdr:col>
          <xdr:colOff>106680</xdr:colOff>
          <xdr:row>103</xdr:row>
          <xdr:rowOff>45720</xdr:rowOff>
        </xdr:to>
        <xdr:sp macro="" textlink="">
          <xdr:nvSpPr>
            <xdr:cNvPr id="279559" name="Check Box 7" hidden="1">
              <a:extLst>
                <a:ext uri="{63B3BB69-23CF-44E3-9099-C40C66FF867C}">
                  <a14:compatExt spid="_x0000_s279559"/>
                </a:ext>
                <a:ext uri="{FF2B5EF4-FFF2-40B4-BE49-F238E27FC236}">
                  <a16:creationId xmlns:a16="http://schemas.microsoft.com/office/drawing/2014/main" id="{00000000-0008-0000-0F00-000007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144780</xdr:rowOff>
        </xdr:from>
        <xdr:to>
          <xdr:col>1</xdr:col>
          <xdr:colOff>106680</xdr:colOff>
          <xdr:row>104</xdr:row>
          <xdr:rowOff>45720</xdr:rowOff>
        </xdr:to>
        <xdr:sp macro="" textlink="">
          <xdr:nvSpPr>
            <xdr:cNvPr id="279560" name="Check Box 8" hidden="1">
              <a:extLst>
                <a:ext uri="{63B3BB69-23CF-44E3-9099-C40C66FF867C}">
                  <a14:compatExt spid="_x0000_s279560"/>
                </a:ext>
                <a:ext uri="{FF2B5EF4-FFF2-40B4-BE49-F238E27FC236}">
                  <a16:creationId xmlns:a16="http://schemas.microsoft.com/office/drawing/2014/main" id="{00000000-0008-0000-0F00-000008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144780</xdr:rowOff>
        </xdr:from>
        <xdr:to>
          <xdr:col>1</xdr:col>
          <xdr:colOff>106680</xdr:colOff>
          <xdr:row>105</xdr:row>
          <xdr:rowOff>45720</xdr:rowOff>
        </xdr:to>
        <xdr:sp macro="" textlink="">
          <xdr:nvSpPr>
            <xdr:cNvPr id="279561" name="Check Box 9" hidden="1">
              <a:extLst>
                <a:ext uri="{63B3BB69-23CF-44E3-9099-C40C66FF867C}">
                  <a14:compatExt spid="_x0000_s279561"/>
                </a:ext>
                <a:ext uri="{FF2B5EF4-FFF2-40B4-BE49-F238E27FC236}">
                  <a16:creationId xmlns:a16="http://schemas.microsoft.com/office/drawing/2014/main" id="{00000000-0008-0000-0F00-000009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144780</xdr:rowOff>
        </xdr:from>
        <xdr:to>
          <xdr:col>1</xdr:col>
          <xdr:colOff>106680</xdr:colOff>
          <xdr:row>106</xdr:row>
          <xdr:rowOff>45720</xdr:rowOff>
        </xdr:to>
        <xdr:sp macro="" textlink="">
          <xdr:nvSpPr>
            <xdr:cNvPr id="279562" name="Check Box 10" hidden="1">
              <a:extLst>
                <a:ext uri="{63B3BB69-23CF-44E3-9099-C40C66FF867C}">
                  <a14:compatExt spid="_x0000_s279562"/>
                </a:ext>
                <a:ext uri="{FF2B5EF4-FFF2-40B4-BE49-F238E27FC236}">
                  <a16:creationId xmlns:a16="http://schemas.microsoft.com/office/drawing/2014/main" id="{00000000-0008-0000-0F00-00000A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144780</xdr:rowOff>
        </xdr:from>
        <xdr:to>
          <xdr:col>1</xdr:col>
          <xdr:colOff>106680</xdr:colOff>
          <xdr:row>107</xdr:row>
          <xdr:rowOff>45720</xdr:rowOff>
        </xdr:to>
        <xdr:sp macro="" textlink="">
          <xdr:nvSpPr>
            <xdr:cNvPr id="279563" name="Check Box 11" hidden="1">
              <a:extLst>
                <a:ext uri="{63B3BB69-23CF-44E3-9099-C40C66FF867C}">
                  <a14:compatExt spid="_x0000_s279563"/>
                </a:ext>
                <a:ext uri="{FF2B5EF4-FFF2-40B4-BE49-F238E27FC236}">
                  <a16:creationId xmlns:a16="http://schemas.microsoft.com/office/drawing/2014/main" id="{00000000-0008-0000-0F00-00000B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144780</xdr:rowOff>
        </xdr:from>
        <xdr:to>
          <xdr:col>1</xdr:col>
          <xdr:colOff>106680</xdr:colOff>
          <xdr:row>108</xdr:row>
          <xdr:rowOff>45720</xdr:rowOff>
        </xdr:to>
        <xdr:sp macro="" textlink="">
          <xdr:nvSpPr>
            <xdr:cNvPr id="279564" name="Check Box 12" hidden="1">
              <a:extLst>
                <a:ext uri="{63B3BB69-23CF-44E3-9099-C40C66FF867C}">
                  <a14:compatExt spid="_x0000_s279564"/>
                </a:ext>
                <a:ext uri="{FF2B5EF4-FFF2-40B4-BE49-F238E27FC236}">
                  <a16:creationId xmlns:a16="http://schemas.microsoft.com/office/drawing/2014/main" id="{00000000-0008-0000-0F00-00000C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342900</xdr:rowOff>
        </xdr:from>
        <xdr:to>
          <xdr:col>1</xdr:col>
          <xdr:colOff>106680</xdr:colOff>
          <xdr:row>110</xdr:row>
          <xdr:rowOff>38100</xdr:rowOff>
        </xdr:to>
        <xdr:sp macro="" textlink="">
          <xdr:nvSpPr>
            <xdr:cNvPr id="279565" name="Check Box 13" hidden="1">
              <a:extLst>
                <a:ext uri="{63B3BB69-23CF-44E3-9099-C40C66FF867C}">
                  <a14:compatExt spid="_x0000_s279565"/>
                </a:ext>
                <a:ext uri="{FF2B5EF4-FFF2-40B4-BE49-F238E27FC236}">
                  <a16:creationId xmlns:a16="http://schemas.microsoft.com/office/drawing/2014/main" id="{00000000-0008-0000-0F00-00000D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144780</xdr:rowOff>
        </xdr:from>
        <xdr:to>
          <xdr:col>1</xdr:col>
          <xdr:colOff>106680</xdr:colOff>
          <xdr:row>111</xdr:row>
          <xdr:rowOff>45720</xdr:rowOff>
        </xdr:to>
        <xdr:sp macro="" textlink="">
          <xdr:nvSpPr>
            <xdr:cNvPr id="279566" name="Check Box 14" hidden="1">
              <a:extLst>
                <a:ext uri="{63B3BB69-23CF-44E3-9099-C40C66FF867C}">
                  <a14:compatExt spid="_x0000_s279566"/>
                </a:ext>
                <a:ext uri="{FF2B5EF4-FFF2-40B4-BE49-F238E27FC236}">
                  <a16:creationId xmlns:a16="http://schemas.microsoft.com/office/drawing/2014/main" id="{00000000-0008-0000-0F00-00000E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144780</xdr:rowOff>
        </xdr:from>
        <xdr:to>
          <xdr:col>1</xdr:col>
          <xdr:colOff>106680</xdr:colOff>
          <xdr:row>103</xdr:row>
          <xdr:rowOff>45720</xdr:rowOff>
        </xdr:to>
        <xdr:sp macro="" textlink="">
          <xdr:nvSpPr>
            <xdr:cNvPr id="279567" name="Check Box 15" hidden="1">
              <a:extLst>
                <a:ext uri="{63B3BB69-23CF-44E3-9099-C40C66FF867C}">
                  <a14:compatExt spid="_x0000_s279567"/>
                </a:ext>
                <a:ext uri="{FF2B5EF4-FFF2-40B4-BE49-F238E27FC236}">
                  <a16:creationId xmlns:a16="http://schemas.microsoft.com/office/drawing/2014/main" id="{00000000-0008-0000-0F00-00000F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144780</xdr:rowOff>
        </xdr:from>
        <xdr:to>
          <xdr:col>1</xdr:col>
          <xdr:colOff>106680</xdr:colOff>
          <xdr:row>104</xdr:row>
          <xdr:rowOff>45720</xdr:rowOff>
        </xdr:to>
        <xdr:sp macro="" textlink="">
          <xdr:nvSpPr>
            <xdr:cNvPr id="279568" name="Check Box 16" hidden="1">
              <a:extLst>
                <a:ext uri="{63B3BB69-23CF-44E3-9099-C40C66FF867C}">
                  <a14:compatExt spid="_x0000_s279568"/>
                </a:ext>
                <a:ext uri="{FF2B5EF4-FFF2-40B4-BE49-F238E27FC236}">
                  <a16:creationId xmlns:a16="http://schemas.microsoft.com/office/drawing/2014/main" id="{00000000-0008-0000-0F00-000010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144780</xdr:rowOff>
        </xdr:from>
        <xdr:to>
          <xdr:col>1</xdr:col>
          <xdr:colOff>106680</xdr:colOff>
          <xdr:row>105</xdr:row>
          <xdr:rowOff>45720</xdr:rowOff>
        </xdr:to>
        <xdr:sp macro="" textlink="">
          <xdr:nvSpPr>
            <xdr:cNvPr id="279569" name="Check Box 17" hidden="1">
              <a:extLst>
                <a:ext uri="{63B3BB69-23CF-44E3-9099-C40C66FF867C}">
                  <a14:compatExt spid="_x0000_s279569"/>
                </a:ext>
                <a:ext uri="{FF2B5EF4-FFF2-40B4-BE49-F238E27FC236}">
                  <a16:creationId xmlns:a16="http://schemas.microsoft.com/office/drawing/2014/main" id="{00000000-0008-0000-0F00-000011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144780</xdr:rowOff>
        </xdr:from>
        <xdr:to>
          <xdr:col>1</xdr:col>
          <xdr:colOff>106680</xdr:colOff>
          <xdr:row>106</xdr:row>
          <xdr:rowOff>45720</xdr:rowOff>
        </xdr:to>
        <xdr:sp macro="" textlink="">
          <xdr:nvSpPr>
            <xdr:cNvPr id="279570" name="Check Box 18" hidden="1">
              <a:extLst>
                <a:ext uri="{63B3BB69-23CF-44E3-9099-C40C66FF867C}">
                  <a14:compatExt spid="_x0000_s279570"/>
                </a:ext>
                <a:ext uri="{FF2B5EF4-FFF2-40B4-BE49-F238E27FC236}">
                  <a16:creationId xmlns:a16="http://schemas.microsoft.com/office/drawing/2014/main" id="{00000000-0008-0000-0F00-000012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144780</xdr:rowOff>
        </xdr:from>
        <xdr:to>
          <xdr:col>1</xdr:col>
          <xdr:colOff>106680</xdr:colOff>
          <xdr:row>107</xdr:row>
          <xdr:rowOff>45720</xdr:rowOff>
        </xdr:to>
        <xdr:sp macro="" textlink="">
          <xdr:nvSpPr>
            <xdr:cNvPr id="279571" name="Check Box 19" hidden="1">
              <a:extLst>
                <a:ext uri="{63B3BB69-23CF-44E3-9099-C40C66FF867C}">
                  <a14:compatExt spid="_x0000_s279571"/>
                </a:ext>
                <a:ext uri="{FF2B5EF4-FFF2-40B4-BE49-F238E27FC236}">
                  <a16:creationId xmlns:a16="http://schemas.microsoft.com/office/drawing/2014/main" id="{00000000-0008-0000-0F00-000013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144780</xdr:rowOff>
        </xdr:from>
        <xdr:to>
          <xdr:col>1</xdr:col>
          <xdr:colOff>106680</xdr:colOff>
          <xdr:row>108</xdr:row>
          <xdr:rowOff>45720</xdr:rowOff>
        </xdr:to>
        <xdr:sp macro="" textlink="">
          <xdr:nvSpPr>
            <xdr:cNvPr id="279572" name="Check Box 20" hidden="1">
              <a:extLst>
                <a:ext uri="{63B3BB69-23CF-44E3-9099-C40C66FF867C}">
                  <a14:compatExt spid="_x0000_s279572"/>
                </a:ext>
                <a:ext uri="{FF2B5EF4-FFF2-40B4-BE49-F238E27FC236}">
                  <a16:creationId xmlns:a16="http://schemas.microsoft.com/office/drawing/2014/main" id="{00000000-0008-0000-0F00-000014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144780</xdr:rowOff>
        </xdr:from>
        <xdr:to>
          <xdr:col>1</xdr:col>
          <xdr:colOff>106680</xdr:colOff>
          <xdr:row>111</xdr:row>
          <xdr:rowOff>45720</xdr:rowOff>
        </xdr:to>
        <xdr:sp macro="" textlink="">
          <xdr:nvSpPr>
            <xdr:cNvPr id="279573" name="Check Box 21" hidden="1">
              <a:extLst>
                <a:ext uri="{63B3BB69-23CF-44E3-9099-C40C66FF867C}">
                  <a14:compatExt spid="_x0000_s279573"/>
                </a:ext>
                <a:ext uri="{FF2B5EF4-FFF2-40B4-BE49-F238E27FC236}">
                  <a16:creationId xmlns:a16="http://schemas.microsoft.com/office/drawing/2014/main" id="{00000000-0008-0000-0F00-000015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152400</xdr:rowOff>
        </xdr:from>
        <xdr:to>
          <xdr:col>1</xdr:col>
          <xdr:colOff>106680</xdr:colOff>
          <xdr:row>108</xdr:row>
          <xdr:rowOff>236220</xdr:rowOff>
        </xdr:to>
        <xdr:sp macro="" textlink="">
          <xdr:nvSpPr>
            <xdr:cNvPr id="279574" name="Check Box 22" hidden="1">
              <a:extLst>
                <a:ext uri="{63B3BB69-23CF-44E3-9099-C40C66FF867C}">
                  <a14:compatExt spid="_x0000_s279574"/>
                </a:ext>
                <a:ext uri="{FF2B5EF4-FFF2-40B4-BE49-F238E27FC236}">
                  <a16:creationId xmlns:a16="http://schemas.microsoft.com/office/drawing/2014/main" id="{00000000-0008-0000-0F00-000016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144780</xdr:rowOff>
        </xdr:from>
        <xdr:to>
          <xdr:col>1</xdr:col>
          <xdr:colOff>106680</xdr:colOff>
          <xdr:row>112</xdr:row>
          <xdr:rowOff>60960</xdr:rowOff>
        </xdr:to>
        <xdr:sp macro="" textlink="">
          <xdr:nvSpPr>
            <xdr:cNvPr id="279575" name="Check Box 23" hidden="1">
              <a:extLst>
                <a:ext uri="{63B3BB69-23CF-44E3-9099-C40C66FF867C}">
                  <a14:compatExt spid="_x0000_s279575"/>
                </a:ext>
                <a:ext uri="{FF2B5EF4-FFF2-40B4-BE49-F238E27FC236}">
                  <a16:creationId xmlns:a16="http://schemas.microsoft.com/office/drawing/2014/main" id="{00000000-0008-0000-0F00-000017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144780</xdr:rowOff>
        </xdr:from>
        <xdr:to>
          <xdr:col>1</xdr:col>
          <xdr:colOff>106680</xdr:colOff>
          <xdr:row>112</xdr:row>
          <xdr:rowOff>60960</xdr:rowOff>
        </xdr:to>
        <xdr:sp macro="" textlink="">
          <xdr:nvSpPr>
            <xdr:cNvPr id="279576" name="Check Box 24" hidden="1">
              <a:extLst>
                <a:ext uri="{63B3BB69-23CF-44E3-9099-C40C66FF867C}">
                  <a14:compatExt spid="_x0000_s279576"/>
                </a:ext>
                <a:ext uri="{FF2B5EF4-FFF2-40B4-BE49-F238E27FC236}">
                  <a16:creationId xmlns:a16="http://schemas.microsoft.com/office/drawing/2014/main" id="{00000000-0008-0000-0F00-0000184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9</xdr:row>
          <xdr:rowOff>38100</xdr:rowOff>
        </xdr:from>
        <xdr:to>
          <xdr:col>13</xdr:col>
          <xdr:colOff>60960</xdr:colOff>
          <xdr:row>9</xdr:row>
          <xdr:rowOff>297180</xdr:rowOff>
        </xdr:to>
        <xdr:sp macro="" textlink="">
          <xdr:nvSpPr>
            <xdr:cNvPr id="315393" name="Check Box 1" hidden="1">
              <a:extLst>
                <a:ext uri="{63B3BB69-23CF-44E3-9099-C40C66FF867C}">
                  <a14:compatExt spid="_x0000_s315393"/>
                </a:ext>
                <a:ext uri="{FF2B5EF4-FFF2-40B4-BE49-F238E27FC236}">
                  <a16:creationId xmlns:a16="http://schemas.microsoft.com/office/drawing/2014/main" id="{00000000-0008-0000-1000-000001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10</xdr:row>
          <xdr:rowOff>22860</xdr:rowOff>
        </xdr:from>
        <xdr:to>
          <xdr:col>13</xdr:col>
          <xdr:colOff>22860</xdr:colOff>
          <xdr:row>10</xdr:row>
          <xdr:rowOff>297180</xdr:rowOff>
        </xdr:to>
        <xdr:sp macro="" textlink="">
          <xdr:nvSpPr>
            <xdr:cNvPr id="315394" name="Check Box 2" hidden="1">
              <a:extLst>
                <a:ext uri="{63B3BB69-23CF-44E3-9099-C40C66FF867C}">
                  <a14:compatExt spid="_x0000_s315394"/>
                </a:ext>
                <a:ext uri="{FF2B5EF4-FFF2-40B4-BE49-F238E27FC236}">
                  <a16:creationId xmlns:a16="http://schemas.microsoft.com/office/drawing/2014/main" id="{00000000-0008-0000-1000-000002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104775</xdr:colOff>
      <xdr:row>13</xdr:row>
      <xdr:rowOff>28575</xdr:rowOff>
    </xdr:from>
    <xdr:to>
      <xdr:col>13</xdr:col>
      <xdr:colOff>57150</xdr:colOff>
      <xdr:row>14</xdr:row>
      <xdr:rowOff>295275</xdr:rowOff>
    </xdr:to>
    <xdr:grpSp>
      <xdr:nvGrpSpPr>
        <xdr:cNvPr id="2" name="グループ化 1">
          <a:extLst>
            <a:ext uri="{FF2B5EF4-FFF2-40B4-BE49-F238E27FC236}">
              <a16:creationId xmlns:a16="http://schemas.microsoft.com/office/drawing/2014/main" id="{00000000-0008-0000-1000-000002000000}"/>
            </a:ext>
          </a:extLst>
        </xdr:cNvPr>
        <xdr:cNvGrpSpPr/>
      </xdr:nvGrpSpPr>
      <xdr:grpSpPr>
        <a:xfrm>
          <a:off x="2245995" y="3678555"/>
          <a:ext cx="333375" cy="586740"/>
          <a:chOff x="2225040" y="6469379"/>
          <a:chExt cx="327662" cy="586698"/>
        </a:xfrm>
      </xdr:grpSpPr>
      <xdr:sp macro="" textlink="">
        <xdr:nvSpPr>
          <xdr:cNvPr id="3" name="Check Box 8" hidden="1">
            <a:extLst>
              <a:ext uri="{63B3BB69-23CF-44E3-9099-C40C66FF867C}">
                <a14:compatExt xmlns:a14="http://schemas.microsoft.com/office/drawing/2010/main" spid="_x0000_s141320"/>
              </a:ext>
              <a:ext uri="{FF2B5EF4-FFF2-40B4-BE49-F238E27FC236}">
                <a16:creationId xmlns:a16="http://schemas.microsoft.com/office/drawing/2014/main" id="{00000000-0008-0000-1000-000003000000}"/>
              </a:ext>
            </a:extLst>
          </xdr:cNvPr>
          <xdr:cNvSpPr/>
        </xdr:nvSpPr>
        <xdr:spPr bwMode="auto">
          <a:xfrm>
            <a:off x="2225040" y="6469379"/>
            <a:ext cx="32004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9" hidden="1">
            <a:extLst>
              <a:ext uri="{63B3BB69-23CF-44E3-9099-C40C66FF867C}">
                <a14:compatExt xmlns:a14="http://schemas.microsoft.com/office/drawing/2010/main" spid="_x0000_s141321"/>
              </a:ext>
              <a:ext uri="{FF2B5EF4-FFF2-40B4-BE49-F238E27FC236}">
                <a16:creationId xmlns:a16="http://schemas.microsoft.com/office/drawing/2014/main" id="{00000000-0008-0000-1000-000004000000}"/>
              </a:ext>
            </a:extLst>
          </xdr:cNvPr>
          <xdr:cNvSpPr/>
        </xdr:nvSpPr>
        <xdr:spPr bwMode="auto">
          <a:xfrm>
            <a:off x="2225042" y="6804617"/>
            <a:ext cx="3276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72</xdr:row>
          <xdr:rowOff>22860</xdr:rowOff>
        </xdr:from>
        <xdr:to>
          <xdr:col>2</xdr:col>
          <xdr:colOff>22860</xdr:colOff>
          <xdr:row>72</xdr:row>
          <xdr:rowOff>297180</xdr:rowOff>
        </xdr:to>
        <xdr:sp macro="" textlink="">
          <xdr:nvSpPr>
            <xdr:cNvPr id="315395" name="Check Box 3" hidden="1">
              <a:extLst>
                <a:ext uri="{63B3BB69-23CF-44E3-9099-C40C66FF867C}">
                  <a14:compatExt spid="_x0000_s315395"/>
                </a:ext>
                <a:ext uri="{FF2B5EF4-FFF2-40B4-BE49-F238E27FC236}">
                  <a16:creationId xmlns:a16="http://schemas.microsoft.com/office/drawing/2014/main" id="{00000000-0008-0000-1000-000003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72</xdr:row>
          <xdr:rowOff>22860</xdr:rowOff>
        </xdr:from>
        <xdr:to>
          <xdr:col>7</xdr:col>
          <xdr:colOff>22860</xdr:colOff>
          <xdr:row>72</xdr:row>
          <xdr:rowOff>297180</xdr:rowOff>
        </xdr:to>
        <xdr:sp macro="" textlink="">
          <xdr:nvSpPr>
            <xdr:cNvPr id="315396" name="Check Box 4" hidden="1">
              <a:extLst>
                <a:ext uri="{63B3BB69-23CF-44E3-9099-C40C66FF867C}">
                  <a14:compatExt spid="_x0000_s315396"/>
                </a:ext>
                <a:ext uri="{FF2B5EF4-FFF2-40B4-BE49-F238E27FC236}">
                  <a16:creationId xmlns:a16="http://schemas.microsoft.com/office/drawing/2014/main" id="{00000000-0008-0000-1000-000004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13</xdr:row>
          <xdr:rowOff>28575</xdr:rowOff>
        </xdr:from>
        <xdr:to>
          <xdr:col>13</xdr:col>
          <xdr:colOff>57150</xdr:colOff>
          <xdr:row>14</xdr:row>
          <xdr:rowOff>295275</xdr:rowOff>
        </xdr:to>
        <xdr:grpSp>
          <xdr:nvGrpSpPr>
            <xdr:cNvPr id="5" name="Group 37">
              <a:extLst>
                <a:ext uri="{FF2B5EF4-FFF2-40B4-BE49-F238E27FC236}">
                  <a16:creationId xmlns:a16="http://schemas.microsoft.com/office/drawing/2014/main" id="{00000000-0008-0000-1000-000005000000}"/>
                </a:ext>
              </a:extLst>
            </xdr:cNvPr>
            <xdr:cNvGrpSpPr>
              <a:grpSpLocks/>
            </xdr:cNvGrpSpPr>
          </xdr:nvGrpSpPr>
          <xdr:grpSpPr bwMode="auto">
            <a:xfrm>
              <a:off x="2245995" y="3678555"/>
              <a:ext cx="333375" cy="586740"/>
              <a:chOff x="22250" y="64693"/>
              <a:chExt cx="3277" cy="5867"/>
            </a:xfrm>
          </xdr:grpSpPr>
          <xdr:sp macro="" textlink="">
            <xdr:nvSpPr>
              <xdr:cNvPr id="315397" name="Check Box 5" hidden="1">
                <a:extLst>
                  <a:ext uri="{63B3BB69-23CF-44E3-9099-C40C66FF867C}">
                    <a14:compatExt spid="_x0000_s315397"/>
                  </a:ext>
                  <a:ext uri="{FF2B5EF4-FFF2-40B4-BE49-F238E27FC236}">
                    <a16:creationId xmlns:a16="http://schemas.microsoft.com/office/drawing/2014/main" id="{00000000-0008-0000-1000-000005D00400}"/>
                  </a:ext>
                </a:extLst>
              </xdr:cNvPr>
              <xdr:cNvSpPr/>
            </xdr:nvSpPr>
            <xdr:spPr bwMode="auto">
              <a:xfrm>
                <a:off x="22250" y="64693"/>
                <a:ext cx="3200" cy="2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398" name="Check Box 6" hidden="1">
                <a:extLst>
                  <a:ext uri="{63B3BB69-23CF-44E3-9099-C40C66FF867C}">
                    <a14:compatExt spid="_x0000_s315398"/>
                  </a:ext>
                  <a:ext uri="{FF2B5EF4-FFF2-40B4-BE49-F238E27FC236}">
                    <a16:creationId xmlns:a16="http://schemas.microsoft.com/office/drawing/2014/main" id="{00000000-0008-0000-1000-000006D00400}"/>
                  </a:ext>
                </a:extLst>
              </xdr:cNvPr>
              <xdr:cNvSpPr/>
            </xdr:nvSpPr>
            <xdr:spPr bwMode="auto">
              <a:xfrm>
                <a:off x="22250" y="68046"/>
                <a:ext cx="3277" cy="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85725</xdr:colOff>
      <xdr:row>0</xdr:row>
      <xdr:rowOff>228600</xdr:rowOff>
    </xdr:from>
    <xdr:to>
      <xdr:col>38</xdr:col>
      <xdr:colOff>363855</xdr:colOff>
      <xdr:row>3</xdr:row>
      <xdr:rowOff>179070</xdr:rowOff>
    </xdr:to>
    <xdr:sp macro="" textlink="">
      <xdr:nvSpPr>
        <xdr:cNvPr id="6" name="角丸四角形 1">
          <a:extLst>
            <a:ext uri="{FF2B5EF4-FFF2-40B4-BE49-F238E27FC236}">
              <a16:creationId xmlns:a16="http://schemas.microsoft.com/office/drawing/2014/main" id="{00000000-0008-0000-1000-000006000000}"/>
            </a:ext>
          </a:extLst>
        </xdr:cNvPr>
        <xdr:cNvSpPr/>
      </xdr:nvSpPr>
      <xdr:spPr>
        <a:xfrm>
          <a:off x="6505575" y="228600"/>
          <a:ext cx="2268855" cy="72199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93</xdr:row>
          <xdr:rowOff>144780</xdr:rowOff>
        </xdr:from>
        <xdr:to>
          <xdr:col>1</xdr:col>
          <xdr:colOff>106680</xdr:colOff>
          <xdr:row>95</xdr:row>
          <xdr:rowOff>45720</xdr:rowOff>
        </xdr:to>
        <xdr:sp macro="" textlink="">
          <xdr:nvSpPr>
            <xdr:cNvPr id="315399" name="Check Box 7" hidden="1">
              <a:extLst>
                <a:ext uri="{63B3BB69-23CF-44E3-9099-C40C66FF867C}">
                  <a14:compatExt spid="_x0000_s315399"/>
                </a:ext>
                <a:ext uri="{FF2B5EF4-FFF2-40B4-BE49-F238E27FC236}">
                  <a16:creationId xmlns:a16="http://schemas.microsoft.com/office/drawing/2014/main" id="{00000000-0008-0000-1000-000007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144780</xdr:rowOff>
        </xdr:from>
        <xdr:to>
          <xdr:col>1</xdr:col>
          <xdr:colOff>106680</xdr:colOff>
          <xdr:row>96</xdr:row>
          <xdr:rowOff>45720</xdr:rowOff>
        </xdr:to>
        <xdr:sp macro="" textlink="">
          <xdr:nvSpPr>
            <xdr:cNvPr id="315400" name="Check Box 8" hidden="1">
              <a:extLst>
                <a:ext uri="{63B3BB69-23CF-44E3-9099-C40C66FF867C}">
                  <a14:compatExt spid="_x0000_s315400"/>
                </a:ext>
                <a:ext uri="{FF2B5EF4-FFF2-40B4-BE49-F238E27FC236}">
                  <a16:creationId xmlns:a16="http://schemas.microsoft.com/office/drawing/2014/main" id="{00000000-0008-0000-1000-000008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144780</xdr:rowOff>
        </xdr:from>
        <xdr:to>
          <xdr:col>1</xdr:col>
          <xdr:colOff>106680</xdr:colOff>
          <xdr:row>97</xdr:row>
          <xdr:rowOff>45720</xdr:rowOff>
        </xdr:to>
        <xdr:sp macro="" textlink="">
          <xdr:nvSpPr>
            <xdr:cNvPr id="315401" name="Check Box 9" hidden="1">
              <a:extLst>
                <a:ext uri="{63B3BB69-23CF-44E3-9099-C40C66FF867C}">
                  <a14:compatExt spid="_x0000_s315401"/>
                </a:ext>
                <a:ext uri="{FF2B5EF4-FFF2-40B4-BE49-F238E27FC236}">
                  <a16:creationId xmlns:a16="http://schemas.microsoft.com/office/drawing/2014/main" id="{00000000-0008-0000-1000-000009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144780</xdr:rowOff>
        </xdr:from>
        <xdr:to>
          <xdr:col>1</xdr:col>
          <xdr:colOff>106680</xdr:colOff>
          <xdr:row>98</xdr:row>
          <xdr:rowOff>45720</xdr:rowOff>
        </xdr:to>
        <xdr:sp macro="" textlink="">
          <xdr:nvSpPr>
            <xdr:cNvPr id="315402" name="Check Box 10" hidden="1">
              <a:extLst>
                <a:ext uri="{63B3BB69-23CF-44E3-9099-C40C66FF867C}">
                  <a14:compatExt spid="_x0000_s315402"/>
                </a:ext>
                <a:ext uri="{FF2B5EF4-FFF2-40B4-BE49-F238E27FC236}">
                  <a16:creationId xmlns:a16="http://schemas.microsoft.com/office/drawing/2014/main" id="{00000000-0008-0000-1000-00000A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144780</xdr:rowOff>
        </xdr:from>
        <xdr:to>
          <xdr:col>1</xdr:col>
          <xdr:colOff>106680</xdr:colOff>
          <xdr:row>99</xdr:row>
          <xdr:rowOff>45720</xdr:rowOff>
        </xdr:to>
        <xdr:sp macro="" textlink="">
          <xdr:nvSpPr>
            <xdr:cNvPr id="315403" name="Check Box 11" hidden="1">
              <a:extLst>
                <a:ext uri="{63B3BB69-23CF-44E3-9099-C40C66FF867C}">
                  <a14:compatExt spid="_x0000_s315403"/>
                </a:ext>
                <a:ext uri="{FF2B5EF4-FFF2-40B4-BE49-F238E27FC236}">
                  <a16:creationId xmlns:a16="http://schemas.microsoft.com/office/drawing/2014/main" id="{00000000-0008-0000-1000-00000B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144780</xdr:rowOff>
        </xdr:from>
        <xdr:to>
          <xdr:col>1</xdr:col>
          <xdr:colOff>106680</xdr:colOff>
          <xdr:row>100</xdr:row>
          <xdr:rowOff>45720</xdr:rowOff>
        </xdr:to>
        <xdr:sp macro="" textlink="">
          <xdr:nvSpPr>
            <xdr:cNvPr id="315404" name="Check Box 12" hidden="1">
              <a:extLst>
                <a:ext uri="{63B3BB69-23CF-44E3-9099-C40C66FF867C}">
                  <a14:compatExt spid="_x0000_s315404"/>
                </a:ext>
                <a:ext uri="{FF2B5EF4-FFF2-40B4-BE49-F238E27FC236}">
                  <a16:creationId xmlns:a16="http://schemas.microsoft.com/office/drawing/2014/main" id="{00000000-0008-0000-1000-00000C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144780</xdr:rowOff>
        </xdr:from>
        <xdr:to>
          <xdr:col>1</xdr:col>
          <xdr:colOff>106680</xdr:colOff>
          <xdr:row>101</xdr:row>
          <xdr:rowOff>45720</xdr:rowOff>
        </xdr:to>
        <xdr:sp macro="" textlink="">
          <xdr:nvSpPr>
            <xdr:cNvPr id="315406" name="Check Box 14" hidden="1">
              <a:extLst>
                <a:ext uri="{63B3BB69-23CF-44E3-9099-C40C66FF867C}">
                  <a14:compatExt spid="_x0000_s315406"/>
                </a:ext>
                <a:ext uri="{FF2B5EF4-FFF2-40B4-BE49-F238E27FC236}">
                  <a16:creationId xmlns:a16="http://schemas.microsoft.com/office/drawing/2014/main" id="{00000000-0008-0000-1000-00000E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144780</xdr:rowOff>
        </xdr:from>
        <xdr:to>
          <xdr:col>1</xdr:col>
          <xdr:colOff>106680</xdr:colOff>
          <xdr:row>95</xdr:row>
          <xdr:rowOff>45720</xdr:rowOff>
        </xdr:to>
        <xdr:sp macro="" textlink="">
          <xdr:nvSpPr>
            <xdr:cNvPr id="315407" name="Check Box 15" hidden="1">
              <a:extLst>
                <a:ext uri="{63B3BB69-23CF-44E3-9099-C40C66FF867C}">
                  <a14:compatExt spid="_x0000_s315407"/>
                </a:ext>
                <a:ext uri="{FF2B5EF4-FFF2-40B4-BE49-F238E27FC236}">
                  <a16:creationId xmlns:a16="http://schemas.microsoft.com/office/drawing/2014/main" id="{00000000-0008-0000-1000-00000F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144780</xdr:rowOff>
        </xdr:from>
        <xdr:to>
          <xdr:col>1</xdr:col>
          <xdr:colOff>106680</xdr:colOff>
          <xdr:row>96</xdr:row>
          <xdr:rowOff>45720</xdr:rowOff>
        </xdr:to>
        <xdr:sp macro="" textlink="">
          <xdr:nvSpPr>
            <xdr:cNvPr id="315408" name="Check Box 16" hidden="1">
              <a:extLst>
                <a:ext uri="{63B3BB69-23CF-44E3-9099-C40C66FF867C}">
                  <a14:compatExt spid="_x0000_s315408"/>
                </a:ext>
                <a:ext uri="{FF2B5EF4-FFF2-40B4-BE49-F238E27FC236}">
                  <a16:creationId xmlns:a16="http://schemas.microsoft.com/office/drawing/2014/main" id="{00000000-0008-0000-1000-000010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144780</xdr:rowOff>
        </xdr:from>
        <xdr:to>
          <xdr:col>1</xdr:col>
          <xdr:colOff>106680</xdr:colOff>
          <xdr:row>97</xdr:row>
          <xdr:rowOff>45720</xdr:rowOff>
        </xdr:to>
        <xdr:sp macro="" textlink="">
          <xdr:nvSpPr>
            <xdr:cNvPr id="315409" name="Check Box 17" hidden="1">
              <a:extLst>
                <a:ext uri="{63B3BB69-23CF-44E3-9099-C40C66FF867C}">
                  <a14:compatExt spid="_x0000_s315409"/>
                </a:ext>
                <a:ext uri="{FF2B5EF4-FFF2-40B4-BE49-F238E27FC236}">
                  <a16:creationId xmlns:a16="http://schemas.microsoft.com/office/drawing/2014/main" id="{00000000-0008-0000-1000-000011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144780</xdr:rowOff>
        </xdr:from>
        <xdr:to>
          <xdr:col>1</xdr:col>
          <xdr:colOff>106680</xdr:colOff>
          <xdr:row>98</xdr:row>
          <xdr:rowOff>45720</xdr:rowOff>
        </xdr:to>
        <xdr:sp macro="" textlink="">
          <xdr:nvSpPr>
            <xdr:cNvPr id="315410" name="Check Box 18" hidden="1">
              <a:extLst>
                <a:ext uri="{63B3BB69-23CF-44E3-9099-C40C66FF867C}">
                  <a14:compatExt spid="_x0000_s315410"/>
                </a:ext>
                <a:ext uri="{FF2B5EF4-FFF2-40B4-BE49-F238E27FC236}">
                  <a16:creationId xmlns:a16="http://schemas.microsoft.com/office/drawing/2014/main" id="{00000000-0008-0000-1000-000012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144780</xdr:rowOff>
        </xdr:from>
        <xdr:to>
          <xdr:col>1</xdr:col>
          <xdr:colOff>106680</xdr:colOff>
          <xdr:row>99</xdr:row>
          <xdr:rowOff>45720</xdr:rowOff>
        </xdr:to>
        <xdr:sp macro="" textlink="">
          <xdr:nvSpPr>
            <xdr:cNvPr id="315411" name="Check Box 19" hidden="1">
              <a:extLst>
                <a:ext uri="{63B3BB69-23CF-44E3-9099-C40C66FF867C}">
                  <a14:compatExt spid="_x0000_s315411"/>
                </a:ext>
                <a:ext uri="{FF2B5EF4-FFF2-40B4-BE49-F238E27FC236}">
                  <a16:creationId xmlns:a16="http://schemas.microsoft.com/office/drawing/2014/main" id="{00000000-0008-0000-1000-000013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144780</xdr:rowOff>
        </xdr:from>
        <xdr:to>
          <xdr:col>1</xdr:col>
          <xdr:colOff>106680</xdr:colOff>
          <xdr:row>101</xdr:row>
          <xdr:rowOff>45720</xdr:rowOff>
        </xdr:to>
        <xdr:sp macro="" textlink="">
          <xdr:nvSpPr>
            <xdr:cNvPr id="315413" name="Check Box 21" hidden="1">
              <a:extLst>
                <a:ext uri="{63B3BB69-23CF-44E3-9099-C40C66FF867C}">
                  <a14:compatExt spid="_x0000_s315413"/>
                </a:ext>
                <a:ext uri="{FF2B5EF4-FFF2-40B4-BE49-F238E27FC236}">
                  <a16:creationId xmlns:a16="http://schemas.microsoft.com/office/drawing/2014/main" id="{00000000-0008-0000-1000-000015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144780</xdr:rowOff>
        </xdr:from>
        <xdr:to>
          <xdr:col>1</xdr:col>
          <xdr:colOff>106680</xdr:colOff>
          <xdr:row>102</xdr:row>
          <xdr:rowOff>60960</xdr:rowOff>
        </xdr:to>
        <xdr:sp macro="" textlink="">
          <xdr:nvSpPr>
            <xdr:cNvPr id="315415" name="Check Box 23" hidden="1">
              <a:extLst>
                <a:ext uri="{63B3BB69-23CF-44E3-9099-C40C66FF867C}">
                  <a14:compatExt spid="_x0000_s315415"/>
                </a:ext>
                <a:ext uri="{FF2B5EF4-FFF2-40B4-BE49-F238E27FC236}">
                  <a16:creationId xmlns:a16="http://schemas.microsoft.com/office/drawing/2014/main" id="{00000000-0008-0000-1000-000017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144780</xdr:rowOff>
        </xdr:from>
        <xdr:to>
          <xdr:col>1</xdr:col>
          <xdr:colOff>106680</xdr:colOff>
          <xdr:row>102</xdr:row>
          <xdr:rowOff>60960</xdr:rowOff>
        </xdr:to>
        <xdr:sp macro="" textlink="">
          <xdr:nvSpPr>
            <xdr:cNvPr id="315416" name="Check Box 24" hidden="1">
              <a:extLst>
                <a:ext uri="{63B3BB69-23CF-44E3-9099-C40C66FF867C}">
                  <a14:compatExt spid="_x0000_s315416"/>
                </a:ext>
                <a:ext uri="{FF2B5EF4-FFF2-40B4-BE49-F238E27FC236}">
                  <a16:creationId xmlns:a16="http://schemas.microsoft.com/office/drawing/2014/main" id="{00000000-0008-0000-1000-000018D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9</xdr:row>
          <xdr:rowOff>38100</xdr:rowOff>
        </xdr:from>
        <xdr:to>
          <xdr:col>13</xdr:col>
          <xdr:colOff>60960</xdr:colOff>
          <xdr:row>9</xdr:row>
          <xdr:rowOff>297180</xdr:rowOff>
        </xdr:to>
        <xdr:sp macro="" textlink="">
          <xdr:nvSpPr>
            <xdr:cNvPr id="349185" name="Check Box 1" hidden="1">
              <a:extLst>
                <a:ext uri="{63B3BB69-23CF-44E3-9099-C40C66FF867C}">
                  <a14:compatExt spid="_x0000_s349185"/>
                </a:ext>
                <a:ext uri="{FF2B5EF4-FFF2-40B4-BE49-F238E27FC236}">
                  <a16:creationId xmlns:a16="http://schemas.microsoft.com/office/drawing/2014/main" id="{00000000-0008-0000-1100-000001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10</xdr:row>
          <xdr:rowOff>22860</xdr:rowOff>
        </xdr:from>
        <xdr:to>
          <xdr:col>13</xdr:col>
          <xdr:colOff>22860</xdr:colOff>
          <xdr:row>10</xdr:row>
          <xdr:rowOff>297180</xdr:rowOff>
        </xdr:to>
        <xdr:sp macro="" textlink="">
          <xdr:nvSpPr>
            <xdr:cNvPr id="349186" name="Check Box 2" hidden="1">
              <a:extLst>
                <a:ext uri="{63B3BB69-23CF-44E3-9099-C40C66FF867C}">
                  <a14:compatExt spid="_x0000_s349186"/>
                </a:ext>
                <a:ext uri="{FF2B5EF4-FFF2-40B4-BE49-F238E27FC236}">
                  <a16:creationId xmlns:a16="http://schemas.microsoft.com/office/drawing/2014/main" id="{00000000-0008-0000-1100-000002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104775</xdr:colOff>
      <xdr:row>13</xdr:row>
      <xdr:rowOff>28575</xdr:rowOff>
    </xdr:from>
    <xdr:to>
      <xdr:col>13</xdr:col>
      <xdr:colOff>57150</xdr:colOff>
      <xdr:row>14</xdr:row>
      <xdr:rowOff>295275</xdr:rowOff>
    </xdr:to>
    <xdr:grpSp>
      <xdr:nvGrpSpPr>
        <xdr:cNvPr id="2" name="グループ化 1">
          <a:extLst>
            <a:ext uri="{FF2B5EF4-FFF2-40B4-BE49-F238E27FC236}">
              <a16:creationId xmlns:a16="http://schemas.microsoft.com/office/drawing/2014/main" id="{00000000-0008-0000-1100-000002000000}"/>
            </a:ext>
          </a:extLst>
        </xdr:cNvPr>
        <xdr:cNvGrpSpPr/>
      </xdr:nvGrpSpPr>
      <xdr:grpSpPr>
        <a:xfrm>
          <a:off x="2245995" y="3777615"/>
          <a:ext cx="333375" cy="586740"/>
          <a:chOff x="2225040" y="6469379"/>
          <a:chExt cx="327662" cy="586698"/>
        </a:xfrm>
      </xdr:grpSpPr>
      <xdr:sp macro="" textlink="">
        <xdr:nvSpPr>
          <xdr:cNvPr id="3" name="Check Box 8" hidden="1">
            <a:extLst>
              <a:ext uri="{63B3BB69-23CF-44E3-9099-C40C66FF867C}">
                <a14:compatExt xmlns:a14="http://schemas.microsoft.com/office/drawing/2010/main" spid="_x0000_s141320"/>
              </a:ext>
              <a:ext uri="{FF2B5EF4-FFF2-40B4-BE49-F238E27FC236}">
                <a16:creationId xmlns:a16="http://schemas.microsoft.com/office/drawing/2014/main" id="{00000000-0008-0000-1100-000003000000}"/>
              </a:ext>
            </a:extLst>
          </xdr:cNvPr>
          <xdr:cNvSpPr/>
        </xdr:nvSpPr>
        <xdr:spPr bwMode="auto">
          <a:xfrm>
            <a:off x="2225040" y="6469379"/>
            <a:ext cx="32004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9" hidden="1">
            <a:extLst>
              <a:ext uri="{63B3BB69-23CF-44E3-9099-C40C66FF867C}">
                <a14:compatExt xmlns:a14="http://schemas.microsoft.com/office/drawing/2010/main" spid="_x0000_s141321"/>
              </a:ext>
              <a:ext uri="{FF2B5EF4-FFF2-40B4-BE49-F238E27FC236}">
                <a16:creationId xmlns:a16="http://schemas.microsoft.com/office/drawing/2014/main" id="{00000000-0008-0000-1100-000004000000}"/>
              </a:ext>
            </a:extLst>
          </xdr:cNvPr>
          <xdr:cNvSpPr/>
        </xdr:nvSpPr>
        <xdr:spPr bwMode="auto">
          <a:xfrm>
            <a:off x="2225042" y="6804617"/>
            <a:ext cx="3276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57</xdr:row>
          <xdr:rowOff>22860</xdr:rowOff>
        </xdr:from>
        <xdr:to>
          <xdr:col>2</xdr:col>
          <xdr:colOff>22860</xdr:colOff>
          <xdr:row>57</xdr:row>
          <xdr:rowOff>297180</xdr:rowOff>
        </xdr:to>
        <xdr:sp macro="" textlink="">
          <xdr:nvSpPr>
            <xdr:cNvPr id="349187" name="Check Box 3" hidden="1">
              <a:extLst>
                <a:ext uri="{63B3BB69-23CF-44E3-9099-C40C66FF867C}">
                  <a14:compatExt spid="_x0000_s349187"/>
                </a:ext>
                <a:ext uri="{FF2B5EF4-FFF2-40B4-BE49-F238E27FC236}">
                  <a16:creationId xmlns:a16="http://schemas.microsoft.com/office/drawing/2014/main" id="{00000000-0008-0000-1100-000003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57</xdr:row>
          <xdr:rowOff>22860</xdr:rowOff>
        </xdr:from>
        <xdr:to>
          <xdr:col>7</xdr:col>
          <xdr:colOff>22860</xdr:colOff>
          <xdr:row>57</xdr:row>
          <xdr:rowOff>297180</xdr:rowOff>
        </xdr:to>
        <xdr:sp macro="" textlink="">
          <xdr:nvSpPr>
            <xdr:cNvPr id="349188" name="Check Box 4" hidden="1">
              <a:extLst>
                <a:ext uri="{63B3BB69-23CF-44E3-9099-C40C66FF867C}">
                  <a14:compatExt spid="_x0000_s349188"/>
                </a:ext>
                <a:ext uri="{FF2B5EF4-FFF2-40B4-BE49-F238E27FC236}">
                  <a16:creationId xmlns:a16="http://schemas.microsoft.com/office/drawing/2014/main" id="{00000000-0008-0000-1100-000004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13</xdr:row>
          <xdr:rowOff>28575</xdr:rowOff>
        </xdr:from>
        <xdr:to>
          <xdr:col>13</xdr:col>
          <xdr:colOff>57150</xdr:colOff>
          <xdr:row>14</xdr:row>
          <xdr:rowOff>295275</xdr:rowOff>
        </xdr:to>
        <xdr:grpSp>
          <xdr:nvGrpSpPr>
            <xdr:cNvPr id="5" name="Group 37">
              <a:extLst>
                <a:ext uri="{FF2B5EF4-FFF2-40B4-BE49-F238E27FC236}">
                  <a16:creationId xmlns:a16="http://schemas.microsoft.com/office/drawing/2014/main" id="{00000000-0008-0000-1100-000005000000}"/>
                </a:ext>
              </a:extLst>
            </xdr:cNvPr>
            <xdr:cNvGrpSpPr>
              <a:grpSpLocks/>
            </xdr:cNvGrpSpPr>
          </xdr:nvGrpSpPr>
          <xdr:grpSpPr bwMode="auto">
            <a:xfrm>
              <a:off x="2245995" y="3777615"/>
              <a:ext cx="333375" cy="586740"/>
              <a:chOff x="22250" y="64693"/>
              <a:chExt cx="3277" cy="5867"/>
            </a:xfrm>
          </xdr:grpSpPr>
          <xdr:sp macro="" textlink="">
            <xdr:nvSpPr>
              <xdr:cNvPr id="349189" name="Check Box 5" hidden="1">
                <a:extLst>
                  <a:ext uri="{63B3BB69-23CF-44E3-9099-C40C66FF867C}">
                    <a14:compatExt spid="_x0000_s349189"/>
                  </a:ext>
                  <a:ext uri="{FF2B5EF4-FFF2-40B4-BE49-F238E27FC236}">
                    <a16:creationId xmlns:a16="http://schemas.microsoft.com/office/drawing/2014/main" id="{00000000-0008-0000-1100-000005540500}"/>
                  </a:ext>
                </a:extLst>
              </xdr:cNvPr>
              <xdr:cNvSpPr/>
            </xdr:nvSpPr>
            <xdr:spPr bwMode="auto">
              <a:xfrm>
                <a:off x="22250" y="64693"/>
                <a:ext cx="3200" cy="2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190" name="Check Box 6" hidden="1">
                <a:extLst>
                  <a:ext uri="{63B3BB69-23CF-44E3-9099-C40C66FF867C}">
                    <a14:compatExt spid="_x0000_s349190"/>
                  </a:ext>
                  <a:ext uri="{FF2B5EF4-FFF2-40B4-BE49-F238E27FC236}">
                    <a16:creationId xmlns:a16="http://schemas.microsoft.com/office/drawing/2014/main" id="{00000000-0008-0000-1100-000006540500}"/>
                  </a:ext>
                </a:extLst>
              </xdr:cNvPr>
              <xdr:cNvSpPr/>
            </xdr:nvSpPr>
            <xdr:spPr bwMode="auto">
              <a:xfrm>
                <a:off x="22250" y="68046"/>
                <a:ext cx="3277" cy="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85725</xdr:colOff>
      <xdr:row>0</xdr:row>
      <xdr:rowOff>228600</xdr:rowOff>
    </xdr:from>
    <xdr:to>
      <xdr:col>38</xdr:col>
      <xdr:colOff>363855</xdr:colOff>
      <xdr:row>3</xdr:row>
      <xdr:rowOff>179070</xdr:rowOff>
    </xdr:to>
    <xdr:sp macro="" textlink="">
      <xdr:nvSpPr>
        <xdr:cNvPr id="6" name="角丸四角形 1">
          <a:extLst>
            <a:ext uri="{FF2B5EF4-FFF2-40B4-BE49-F238E27FC236}">
              <a16:creationId xmlns:a16="http://schemas.microsoft.com/office/drawing/2014/main" id="{00000000-0008-0000-1100-000006000000}"/>
            </a:ext>
          </a:extLst>
        </xdr:cNvPr>
        <xdr:cNvSpPr/>
      </xdr:nvSpPr>
      <xdr:spPr>
        <a:xfrm>
          <a:off x="6505575" y="228600"/>
          <a:ext cx="2268855" cy="72199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78</xdr:row>
          <xdr:rowOff>144780</xdr:rowOff>
        </xdr:from>
        <xdr:to>
          <xdr:col>1</xdr:col>
          <xdr:colOff>106680</xdr:colOff>
          <xdr:row>80</xdr:row>
          <xdr:rowOff>45720</xdr:rowOff>
        </xdr:to>
        <xdr:sp macro="" textlink="">
          <xdr:nvSpPr>
            <xdr:cNvPr id="349191" name="Check Box 7" hidden="1">
              <a:extLst>
                <a:ext uri="{63B3BB69-23CF-44E3-9099-C40C66FF867C}">
                  <a14:compatExt spid="_x0000_s349191"/>
                </a:ext>
                <a:ext uri="{FF2B5EF4-FFF2-40B4-BE49-F238E27FC236}">
                  <a16:creationId xmlns:a16="http://schemas.microsoft.com/office/drawing/2014/main" id="{00000000-0008-0000-1100-000007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144780</xdr:rowOff>
        </xdr:from>
        <xdr:to>
          <xdr:col>1</xdr:col>
          <xdr:colOff>106680</xdr:colOff>
          <xdr:row>81</xdr:row>
          <xdr:rowOff>45720</xdr:rowOff>
        </xdr:to>
        <xdr:sp macro="" textlink="">
          <xdr:nvSpPr>
            <xdr:cNvPr id="349192" name="Check Box 8" hidden="1">
              <a:extLst>
                <a:ext uri="{63B3BB69-23CF-44E3-9099-C40C66FF867C}">
                  <a14:compatExt spid="_x0000_s349192"/>
                </a:ext>
                <a:ext uri="{FF2B5EF4-FFF2-40B4-BE49-F238E27FC236}">
                  <a16:creationId xmlns:a16="http://schemas.microsoft.com/office/drawing/2014/main" id="{00000000-0008-0000-1100-000008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144780</xdr:rowOff>
        </xdr:from>
        <xdr:to>
          <xdr:col>1</xdr:col>
          <xdr:colOff>106680</xdr:colOff>
          <xdr:row>82</xdr:row>
          <xdr:rowOff>45720</xdr:rowOff>
        </xdr:to>
        <xdr:sp macro="" textlink="">
          <xdr:nvSpPr>
            <xdr:cNvPr id="349193" name="Check Box 9" hidden="1">
              <a:extLst>
                <a:ext uri="{63B3BB69-23CF-44E3-9099-C40C66FF867C}">
                  <a14:compatExt spid="_x0000_s349193"/>
                </a:ext>
                <a:ext uri="{FF2B5EF4-FFF2-40B4-BE49-F238E27FC236}">
                  <a16:creationId xmlns:a16="http://schemas.microsoft.com/office/drawing/2014/main" id="{00000000-0008-0000-1100-000009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144780</xdr:rowOff>
        </xdr:from>
        <xdr:to>
          <xdr:col>1</xdr:col>
          <xdr:colOff>106680</xdr:colOff>
          <xdr:row>83</xdr:row>
          <xdr:rowOff>45720</xdr:rowOff>
        </xdr:to>
        <xdr:sp macro="" textlink="">
          <xdr:nvSpPr>
            <xdr:cNvPr id="349194" name="Check Box 10" hidden="1">
              <a:extLst>
                <a:ext uri="{63B3BB69-23CF-44E3-9099-C40C66FF867C}">
                  <a14:compatExt spid="_x0000_s349194"/>
                </a:ext>
                <a:ext uri="{FF2B5EF4-FFF2-40B4-BE49-F238E27FC236}">
                  <a16:creationId xmlns:a16="http://schemas.microsoft.com/office/drawing/2014/main" id="{00000000-0008-0000-1100-00000A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144780</xdr:rowOff>
        </xdr:from>
        <xdr:to>
          <xdr:col>1</xdr:col>
          <xdr:colOff>106680</xdr:colOff>
          <xdr:row>84</xdr:row>
          <xdr:rowOff>45720</xdr:rowOff>
        </xdr:to>
        <xdr:sp macro="" textlink="">
          <xdr:nvSpPr>
            <xdr:cNvPr id="349195" name="Check Box 11" hidden="1">
              <a:extLst>
                <a:ext uri="{63B3BB69-23CF-44E3-9099-C40C66FF867C}">
                  <a14:compatExt spid="_x0000_s349195"/>
                </a:ext>
                <a:ext uri="{FF2B5EF4-FFF2-40B4-BE49-F238E27FC236}">
                  <a16:creationId xmlns:a16="http://schemas.microsoft.com/office/drawing/2014/main" id="{00000000-0008-0000-1100-00000B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144780</xdr:rowOff>
        </xdr:from>
        <xdr:to>
          <xdr:col>1</xdr:col>
          <xdr:colOff>106680</xdr:colOff>
          <xdr:row>85</xdr:row>
          <xdr:rowOff>45720</xdr:rowOff>
        </xdr:to>
        <xdr:sp macro="" textlink="">
          <xdr:nvSpPr>
            <xdr:cNvPr id="349197" name="Check Box 13" hidden="1">
              <a:extLst>
                <a:ext uri="{63B3BB69-23CF-44E3-9099-C40C66FF867C}">
                  <a14:compatExt spid="_x0000_s349197"/>
                </a:ext>
                <a:ext uri="{FF2B5EF4-FFF2-40B4-BE49-F238E27FC236}">
                  <a16:creationId xmlns:a16="http://schemas.microsoft.com/office/drawing/2014/main" id="{00000000-0008-0000-1100-00000D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144780</xdr:rowOff>
        </xdr:from>
        <xdr:to>
          <xdr:col>1</xdr:col>
          <xdr:colOff>106680</xdr:colOff>
          <xdr:row>80</xdr:row>
          <xdr:rowOff>45720</xdr:rowOff>
        </xdr:to>
        <xdr:sp macro="" textlink="">
          <xdr:nvSpPr>
            <xdr:cNvPr id="349198" name="Check Box 14" hidden="1">
              <a:extLst>
                <a:ext uri="{63B3BB69-23CF-44E3-9099-C40C66FF867C}">
                  <a14:compatExt spid="_x0000_s349198"/>
                </a:ext>
                <a:ext uri="{FF2B5EF4-FFF2-40B4-BE49-F238E27FC236}">
                  <a16:creationId xmlns:a16="http://schemas.microsoft.com/office/drawing/2014/main" id="{00000000-0008-0000-1100-00000E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144780</xdr:rowOff>
        </xdr:from>
        <xdr:to>
          <xdr:col>1</xdr:col>
          <xdr:colOff>106680</xdr:colOff>
          <xdr:row>81</xdr:row>
          <xdr:rowOff>45720</xdr:rowOff>
        </xdr:to>
        <xdr:sp macro="" textlink="">
          <xdr:nvSpPr>
            <xdr:cNvPr id="349199" name="Check Box 15" hidden="1">
              <a:extLst>
                <a:ext uri="{63B3BB69-23CF-44E3-9099-C40C66FF867C}">
                  <a14:compatExt spid="_x0000_s349199"/>
                </a:ext>
                <a:ext uri="{FF2B5EF4-FFF2-40B4-BE49-F238E27FC236}">
                  <a16:creationId xmlns:a16="http://schemas.microsoft.com/office/drawing/2014/main" id="{00000000-0008-0000-1100-00000F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144780</xdr:rowOff>
        </xdr:from>
        <xdr:to>
          <xdr:col>1</xdr:col>
          <xdr:colOff>106680</xdr:colOff>
          <xdr:row>82</xdr:row>
          <xdr:rowOff>45720</xdr:rowOff>
        </xdr:to>
        <xdr:sp macro="" textlink="">
          <xdr:nvSpPr>
            <xdr:cNvPr id="349200" name="Check Box 16" hidden="1">
              <a:extLst>
                <a:ext uri="{63B3BB69-23CF-44E3-9099-C40C66FF867C}">
                  <a14:compatExt spid="_x0000_s349200"/>
                </a:ext>
                <a:ext uri="{FF2B5EF4-FFF2-40B4-BE49-F238E27FC236}">
                  <a16:creationId xmlns:a16="http://schemas.microsoft.com/office/drawing/2014/main" id="{00000000-0008-0000-1100-000010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144780</xdr:rowOff>
        </xdr:from>
        <xdr:to>
          <xdr:col>1</xdr:col>
          <xdr:colOff>106680</xdr:colOff>
          <xdr:row>83</xdr:row>
          <xdr:rowOff>45720</xdr:rowOff>
        </xdr:to>
        <xdr:sp macro="" textlink="">
          <xdr:nvSpPr>
            <xdr:cNvPr id="349201" name="Check Box 17" hidden="1">
              <a:extLst>
                <a:ext uri="{63B3BB69-23CF-44E3-9099-C40C66FF867C}">
                  <a14:compatExt spid="_x0000_s349201"/>
                </a:ext>
                <a:ext uri="{FF2B5EF4-FFF2-40B4-BE49-F238E27FC236}">
                  <a16:creationId xmlns:a16="http://schemas.microsoft.com/office/drawing/2014/main" id="{00000000-0008-0000-1100-000011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144780</xdr:rowOff>
        </xdr:from>
        <xdr:to>
          <xdr:col>1</xdr:col>
          <xdr:colOff>106680</xdr:colOff>
          <xdr:row>85</xdr:row>
          <xdr:rowOff>45720</xdr:rowOff>
        </xdr:to>
        <xdr:sp macro="" textlink="">
          <xdr:nvSpPr>
            <xdr:cNvPr id="349203" name="Check Box 19" hidden="1">
              <a:extLst>
                <a:ext uri="{63B3BB69-23CF-44E3-9099-C40C66FF867C}">
                  <a14:compatExt spid="_x0000_s349203"/>
                </a:ext>
                <a:ext uri="{FF2B5EF4-FFF2-40B4-BE49-F238E27FC236}">
                  <a16:creationId xmlns:a16="http://schemas.microsoft.com/office/drawing/2014/main" id="{00000000-0008-0000-1100-000013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144780</xdr:rowOff>
        </xdr:from>
        <xdr:to>
          <xdr:col>1</xdr:col>
          <xdr:colOff>106680</xdr:colOff>
          <xdr:row>86</xdr:row>
          <xdr:rowOff>60960</xdr:rowOff>
        </xdr:to>
        <xdr:sp macro="" textlink="">
          <xdr:nvSpPr>
            <xdr:cNvPr id="349204" name="Check Box 20" hidden="1">
              <a:extLst>
                <a:ext uri="{63B3BB69-23CF-44E3-9099-C40C66FF867C}">
                  <a14:compatExt spid="_x0000_s349204"/>
                </a:ext>
                <a:ext uri="{FF2B5EF4-FFF2-40B4-BE49-F238E27FC236}">
                  <a16:creationId xmlns:a16="http://schemas.microsoft.com/office/drawing/2014/main" id="{00000000-0008-0000-1100-00001454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106680</xdr:colOff>
          <xdr:row>9</xdr:row>
          <xdr:rowOff>38100</xdr:rowOff>
        </xdr:from>
        <xdr:to>
          <xdr:col>13</xdr:col>
          <xdr:colOff>60960</xdr:colOff>
          <xdr:row>9</xdr:row>
          <xdr:rowOff>297180</xdr:rowOff>
        </xdr:to>
        <xdr:sp macro="" textlink="">
          <xdr:nvSpPr>
            <xdr:cNvPr id="376833" name="Check Box 1" hidden="1">
              <a:extLst>
                <a:ext uri="{63B3BB69-23CF-44E3-9099-C40C66FF867C}">
                  <a14:compatExt spid="_x0000_s376833"/>
                </a:ext>
                <a:ext uri="{FF2B5EF4-FFF2-40B4-BE49-F238E27FC236}">
                  <a16:creationId xmlns:a16="http://schemas.microsoft.com/office/drawing/2014/main" id="{00000000-0008-0000-1200-000001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10</xdr:row>
          <xdr:rowOff>22860</xdr:rowOff>
        </xdr:from>
        <xdr:to>
          <xdr:col>13</xdr:col>
          <xdr:colOff>22860</xdr:colOff>
          <xdr:row>10</xdr:row>
          <xdr:rowOff>297180</xdr:rowOff>
        </xdr:to>
        <xdr:sp macro="" textlink="">
          <xdr:nvSpPr>
            <xdr:cNvPr id="376834" name="Check Box 2" hidden="1">
              <a:extLst>
                <a:ext uri="{63B3BB69-23CF-44E3-9099-C40C66FF867C}">
                  <a14:compatExt spid="_x0000_s376834"/>
                </a:ext>
                <a:ext uri="{FF2B5EF4-FFF2-40B4-BE49-F238E27FC236}">
                  <a16:creationId xmlns:a16="http://schemas.microsoft.com/office/drawing/2014/main" id="{00000000-0008-0000-1200-000002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104775</xdr:colOff>
      <xdr:row>13</xdr:row>
      <xdr:rowOff>28575</xdr:rowOff>
    </xdr:from>
    <xdr:to>
      <xdr:col>13</xdr:col>
      <xdr:colOff>57150</xdr:colOff>
      <xdr:row>14</xdr:row>
      <xdr:rowOff>295275</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2245995" y="3678555"/>
          <a:ext cx="333375" cy="586740"/>
          <a:chOff x="2225040" y="6469379"/>
          <a:chExt cx="327662" cy="586698"/>
        </a:xfrm>
      </xdr:grpSpPr>
      <xdr:sp macro="" textlink="">
        <xdr:nvSpPr>
          <xdr:cNvPr id="3" name="Check Box 8" hidden="1">
            <a:extLst>
              <a:ext uri="{63B3BB69-23CF-44E3-9099-C40C66FF867C}">
                <a14:compatExt xmlns:a14="http://schemas.microsoft.com/office/drawing/2010/main" spid="_x0000_s141320"/>
              </a:ext>
              <a:ext uri="{FF2B5EF4-FFF2-40B4-BE49-F238E27FC236}">
                <a16:creationId xmlns:a16="http://schemas.microsoft.com/office/drawing/2014/main" id="{00000000-0008-0000-1200-000003000000}"/>
              </a:ext>
            </a:extLst>
          </xdr:cNvPr>
          <xdr:cNvSpPr/>
        </xdr:nvSpPr>
        <xdr:spPr bwMode="auto">
          <a:xfrm>
            <a:off x="2225040" y="6469379"/>
            <a:ext cx="32004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9" hidden="1">
            <a:extLst>
              <a:ext uri="{63B3BB69-23CF-44E3-9099-C40C66FF867C}">
                <a14:compatExt xmlns:a14="http://schemas.microsoft.com/office/drawing/2010/main" spid="_x0000_s141321"/>
              </a:ext>
              <a:ext uri="{FF2B5EF4-FFF2-40B4-BE49-F238E27FC236}">
                <a16:creationId xmlns:a16="http://schemas.microsoft.com/office/drawing/2014/main" id="{00000000-0008-0000-1200-000004000000}"/>
              </a:ext>
            </a:extLst>
          </xdr:cNvPr>
          <xdr:cNvSpPr/>
        </xdr:nvSpPr>
        <xdr:spPr bwMode="auto">
          <a:xfrm>
            <a:off x="2225042" y="6804617"/>
            <a:ext cx="3276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44</xdr:row>
          <xdr:rowOff>22860</xdr:rowOff>
        </xdr:from>
        <xdr:to>
          <xdr:col>2</xdr:col>
          <xdr:colOff>22860</xdr:colOff>
          <xdr:row>44</xdr:row>
          <xdr:rowOff>297180</xdr:rowOff>
        </xdr:to>
        <xdr:sp macro="" textlink="">
          <xdr:nvSpPr>
            <xdr:cNvPr id="376835" name="Check Box 3" hidden="1">
              <a:extLst>
                <a:ext uri="{63B3BB69-23CF-44E3-9099-C40C66FF867C}">
                  <a14:compatExt spid="_x0000_s376835"/>
                </a:ext>
                <a:ext uri="{FF2B5EF4-FFF2-40B4-BE49-F238E27FC236}">
                  <a16:creationId xmlns:a16="http://schemas.microsoft.com/office/drawing/2014/main" id="{00000000-0008-0000-1200-000003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44</xdr:row>
          <xdr:rowOff>22860</xdr:rowOff>
        </xdr:from>
        <xdr:to>
          <xdr:col>7</xdr:col>
          <xdr:colOff>22860</xdr:colOff>
          <xdr:row>44</xdr:row>
          <xdr:rowOff>297180</xdr:rowOff>
        </xdr:to>
        <xdr:sp macro="" textlink="">
          <xdr:nvSpPr>
            <xdr:cNvPr id="376836" name="Check Box 4" hidden="1">
              <a:extLst>
                <a:ext uri="{63B3BB69-23CF-44E3-9099-C40C66FF867C}">
                  <a14:compatExt spid="_x0000_s376836"/>
                </a:ext>
                <a:ext uri="{FF2B5EF4-FFF2-40B4-BE49-F238E27FC236}">
                  <a16:creationId xmlns:a16="http://schemas.microsoft.com/office/drawing/2014/main" id="{00000000-0008-0000-1200-000004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13</xdr:row>
          <xdr:rowOff>28575</xdr:rowOff>
        </xdr:from>
        <xdr:to>
          <xdr:col>13</xdr:col>
          <xdr:colOff>57150</xdr:colOff>
          <xdr:row>14</xdr:row>
          <xdr:rowOff>295275</xdr:rowOff>
        </xdr:to>
        <xdr:grpSp>
          <xdr:nvGrpSpPr>
            <xdr:cNvPr id="5" name="Group 37">
              <a:extLst>
                <a:ext uri="{FF2B5EF4-FFF2-40B4-BE49-F238E27FC236}">
                  <a16:creationId xmlns:a16="http://schemas.microsoft.com/office/drawing/2014/main" id="{00000000-0008-0000-1200-000005000000}"/>
                </a:ext>
              </a:extLst>
            </xdr:cNvPr>
            <xdr:cNvGrpSpPr>
              <a:grpSpLocks/>
            </xdr:cNvGrpSpPr>
          </xdr:nvGrpSpPr>
          <xdr:grpSpPr bwMode="auto">
            <a:xfrm>
              <a:off x="2245995" y="3678555"/>
              <a:ext cx="333375" cy="586740"/>
              <a:chOff x="22250" y="64693"/>
              <a:chExt cx="3277" cy="5867"/>
            </a:xfrm>
          </xdr:grpSpPr>
          <xdr:sp macro="" textlink="">
            <xdr:nvSpPr>
              <xdr:cNvPr id="376837" name="Check Box 5" hidden="1">
                <a:extLst>
                  <a:ext uri="{63B3BB69-23CF-44E3-9099-C40C66FF867C}">
                    <a14:compatExt spid="_x0000_s376837"/>
                  </a:ext>
                  <a:ext uri="{FF2B5EF4-FFF2-40B4-BE49-F238E27FC236}">
                    <a16:creationId xmlns:a16="http://schemas.microsoft.com/office/drawing/2014/main" id="{00000000-0008-0000-1200-000005C00500}"/>
                  </a:ext>
                </a:extLst>
              </xdr:cNvPr>
              <xdr:cNvSpPr/>
            </xdr:nvSpPr>
            <xdr:spPr bwMode="auto">
              <a:xfrm>
                <a:off x="22250" y="64693"/>
                <a:ext cx="3200" cy="2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76838" name="Check Box 6" hidden="1">
                <a:extLst>
                  <a:ext uri="{63B3BB69-23CF-44E3-9099-C40C66FF867C}">
                    <a14:compatExt spid="_x0000_s376838"/>
                  </a:ext>
                  <a:ext uri="{FF2B5EF4-FFF2-40B4-BE49-F238E27FC236}">
                    <a16:creationId xmlns:a16="http://schemas.microsoft.com/office/drawing/2014/main" id="{00000000-0008-0000-1200-000006C00500}"/>
                  </a:ext>
                </a:extLst>
              </xdr:cNvPr>
              <xdr:cNvSpPr/>
            </xdr:nvSpPr>
            <xdr:spPr bwMode="auto">
              <a:xfrm>
                <a:off x="22250" y="68046"/>
                <a:ext cx="3277" cy="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85725</xdr:colOff>
      <xdr:row>0</xdr:row>
      <xdr:rowOff>228600</xdr:rowOff>
    </xdr:from>
    <xdr:to>
      <xdr:col>38</xdr:col>
      <xdr:colOff>363855</xdr:colOff>
      <xdr:row>3</xdr:row>
      <xdr:rowOff>179070</xdr:rowOff>
    </xdr:to>
    <xdr:sp macro="" textlink="">
      <xdr:nvSpPr>
        <xdr:cNvPr id="6" name="角丸四角形 1">
          <a:extLst>
            <a:ext uri="{FF2B5EF4-FFF2-40B4-BE49-F238E27FC236}">
              <a16:creationId xmlns:a16="http://schemas.microsoft.com/office/drawing/2014/main" id="{00000000-0008-0000-1200-000006000000}"/>
            </a:ext>
          </a:extLst>
        </xdr:cNvPr>
        <xdr:cNvSpPr/>
      </xdr:nvSpPr>
      <xdr:spPr>
        <a:xfrm>
          <a:off x="6505575" y="228600"/>
          <a:ext cx="2268855" cy="72199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65</xdr:row>
          <xdr:rowOff>144780</xdr:rowOff>
        </xdr:from>
        <xdr:to>
          <xdr:col>1</xdr:col>
          <xdr:colOff>106680</xdr:colOff>
          <xdr:row>67</xdr:row>
          <xdr:rowOff>45720</xdr:rowOff>
        </xdr:to>
        <xdr:sp macro="" textlink="">
          <xdr:nvSpPr>
            <xdr:cNvPr id="376839" name="Check Box 7" hidden="1">
              <a:extLst>
                <a:ext uri="{63B3BB69-23CF-44E3-9099-C40C66FF867C}">
                  <a14:compatExt spid="_x0000_s376839"/>
                </a:ext>
                <a:ext uri="{FF2B5EF4-FFF2-40B4-BE49-F238E27FC236}">
                  <a16:creationId xmlns:a16="http://schemas.microsoft.com/office/drawing/2014/main" id="{00000000-0008-0000-1200-000007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144780</xdr:rowOff>
        </xdr:from>
        <xdr:to>
          <xdr:col>1</xdr:col>
          <xdr:colOff>106680</xdr:colOff>
          <xdr:row>68</xdr:row>
          <xdr:rowOff>45720</xdr:rowOff>
        </xdr:to>
        <xdr:sp macro="" textlink="">
          <xdr:nvSpPr>
            <xdr:cNvPr id="376840" name="Check Box 8" hidden="1">
              <a:extLst>
                <a:ext uri="{63B3BB69-23CF-44E3-9099-C40C66FF867C}">
                  <a14:compatExt spid="_x0000_s376840"/>
                </a:ext>
                <a:ext uri="{FF2B5EF4-FFF2-40B4-BE49-F238E27FC236}">
                  <a16:creationId xmlns:a16="http://schemas.microsoft.com/office/drawing/2014/main" id="{00000000-0008-0000-1200-000008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144780</xdr:rowOff>
        </xdr:from>
        <xdr:to>
          <xdr:col>1</xdr:col>
          <xdr:colOff>106680</xdr:colOff>
          <xdr:row>69</xdr:row>
          <xdr:rowOff>45720</xdr:rowOff>
        </xdr:to>
        <xdr:sp macro="" textlink="">
          <xdr:nvSpPr>
            <xdr:cNvPr id="376841" name="Check Box 9" hidden="1">
              <a:extLst>
                <a:ext uri="{63B3BB69-23CF-44E3-9099-C40C66FF867C}">
                  <a14:compatExt spid="_x0000_s376841"/>
                </a:ext>
                <a:ext uri="{FF2B5EF4-FFF2-40B4-BE49-F238E27FC236}">
                  <a16:creationId xmlns:a16="http://schemas.microsoft.com/office/drawing/2014/main" id="{00000000-0008-0000-1200-000009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144780</xdr:rowOff>
        </xdr:from>
        <xdr:to>
          <xdr:col>1</xdr:col>
          <xdr:colOff>106680</xdr:colOff>
          <xdr:row>70</xdr:row>
          <xdr:rowOff>45720</xdr:rowOff>
        </xdr:to>
        <xdr:sp macro="" textlink="">
          <xdr:nvSpPr>
            <xdr:cNvPr id="376842" name="Check Box 10" hidden="1">
              <a:extLst>
                <a:ext uri="{63B3BB69-23CF-44E3-9099-C40C66FF867C}">
                  <a14:compatExt spid="_x0000_s376842"/>
                </a:ext>
                <a:ext uri="{FF2B5EF4-FFF2-40B4-BE49-F238E27FC236}">
                  <a16:creationId xmlns:a16="http://schemas.microsoft.com/office/drawing/2014/main" id="{00000000-0008-0000-1200-00000A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144780</xdr:rowOff>
        </xdr:from>
        <xdr:to>
          <xdr:col>1</xdr:col>
          <xdr:colOff>106680</xdr:colOff>
          <xdr:row>71</xdr:row>
          <xdr:rowOff>45720</xdr:rowOff>
        </xdr:to>
        <xdr:sp macro="" textlink="">
          <xdr:nvSpPr>
            <xdr:cNvPr id="376843" name="Check Box 11" hidden="1">
              <a:extLst>
                <a:ext uri="{63B3BB69-23CF-44E3-9099-C40C66FF867C}">
                  <a14:compatExt spid="_x0000_s376843"/>
                </a:ext>
                <a:ext uri="{FF2B5EF4-FFF2-40B4-BE49-F238E27FC236}">
                  <a16:creationId xmlns:a16="http://schemas.microsoft.com/office/drawing/2014/main" id="{00000000-0008-0000-1200-00000B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144780</xdr:rowOff>
        </xdr:from>
        <xdr:to>
          <xdr:col>1</xdr:col>
          <xdr:colOff>106680</xdr:colOff>
          <xdr:row>73</xdr:row>
          <xdr:rowOff>45720</xdr:rowOff>
        </xdr:to>
        <xdr:sp macro="" textlink="">
          <xdr:nvSpPr>
            <xdr:cNvPr id="376844" name="Check Box 12" hidden="1">
              <a:extLst>
                <a:ext uri="{63B3BB69-23CF-44E3-9099-C40C66FF867C}">
                  <a14:compatExt spid="_x0000_s376844"/>
                </a:ext>
                <a:ext uri="{FF2B5EF4-FFF2-40B4-BE49-F238E27FC236}">
                  <a16:creationId xmlns:a16="http://schemas.microsoft.com/office/drawing/2014/main" id="{00000000-0008-0000-1200-00000C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144780</xdr:rowOff>
        </xdr:from>
        <xdr:to>
          <xdr:col>1</xdr:col>
          <xdr:colOff>106680</xdr:colOff>
          <xdr:row>67</xdr:row>
          <xdr:rowOff>45720</xdr:rowOff>
        </xdr:to>
        <xdr:sp macro="" textlink="">
          <xdr:nvSpPr>
            <xdr:cNvPr id="376845" name="Check Box 13" hidden="1">
              <a:extLst>
                <a:ext uri="{63B3BB69-23CF-44E3-9099-C40C66FF867C}">
                  <a14:compatExt spid="_x0000_s376845"/>
                </a:ext>
                <a:ext uri="{FF2B5EF4-FFF2-40B4-BE49-F238E27FC236}">
                  <a16:creationId xmlns:a16="http://schemas.microsoft.com/office/drawing/2014/main" id="{00000000-0008-0000-1200-00000D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144780</xdr:rowOff>
        </xdr:from>
        <xdr:to>
          <xdr:col>1</xdr:col>
          <xdr:colOff>106680</xdr:colOff>
          <xdr:row>68</xdr:row>
          <xdr:rowOff>45720</xdr:rowOff>
        </xdr:to>
        <xdr:sp macro="" textlink="">
          <xdr:nvSpPr>
            <xdr:cNvPr id="376846" name="Check Box 14" hidden="1">
              <a:extLst>
                <a:ext uri="{63B3BB69-23CF-44E3-9099-C40C66FF867C}">
                  <a14:compatExt spid="_x0000_s376846"/>
                </a:ext>
                <a:ext uri="{FF2B5EF4-FFF2-40B4-BE49-F238E27FC236}">
                  <a16:creationId xmlns:a16="http://schemas.microsoft.com/office/drawing/2014/main" id="{00000000-0008-0000-1200-00000E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144780</xdr:rowOff>
        </xdr:from>
        <xdr:to>
          <xdr:col>1</xdr:col>
          <xdr:colOff>106680</xdr:colOff>
          <xdr:row>69</xdr:row>
          <xdr:rowOff>45720</xdr:rowOff>
        </xdr:to>
        <xdr:sp macro="" textlink="">
          <xdr:nvSpPr>
            <xdr:cNvPr id="376847" name="Check Box 15" hidden="1">
              <a:extLst>
                <a:ext uri="{63B3BB69-23CF-44E3-9099-C40C66FF867C}">
                  <a14:compatExt spid="_x0000_s376847"/>
                </a:ext>
                <a:ext uri="{FF2B5EF4-FFF2-40B4-BE49-F238E27FC236}">
                  <a16:creationId xmlns:a16="http://schemas.microsoft.com/office/drawing/2014/main" id="{00000000-0008-0000-1200-00000F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144780</xdr:rowOff>
        </xdr:from>
        <xdr:to>
          <xdr:col>1</xdr:col>
          <xdr:colOff>106680</xdr:colOff>
          <xdr:row>70</xdr:row>
          <xdr:rowOff>45720</xdr:rowOff>
        </xdr:to>
        <xdr:sp macro="" textlink="">
          <xdr:nvSpPr>
            <xdr:cNvPr id="376848" name="Check Box 16" hidden="1">
              <a:extLst>
                <a:ext uri="{63B3BB69-23CF-44E3-9099-C40C66FF867C}">
                  <a14:compatExt spid="_x0000_s376848"/>
                </a:ext>
                <a:ext uri="{FF2B5EF4-FFF2-40B4-BE49-F238E27FC236}">
                  <a16:creationId xmlns:a16="http://schemas.microsoft.com/office/drawing/2014/main" id="{00000000-0008-0000-1200-000010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144780</xdr:rowOff>
        </xdr:from>
        <xdr:to>
          <xdr:col>1</xdr:col>
          <xdr:colOff>106680</xdr:colOff>
          <xdr:row>73</xdr:row>
          <xdr:rowOff>45720</xdr:rowOff>
        </xdr:to>
        <xdr:sp macro="" textlink="">
          <xdr:nvSpPr>
            <xdr:cNvPr id="376849" name="Check Box 17" hidden="1">
              <a:extLst>
                <a:ext uri="{63B3BB69-23CF-44E3-9099-C40C66FF867C}">
                  <a14:compatExt spid="_x0000_s376849"/>
                </a:ext>
                <a:ext uri="{FF2B5EF4-FFF2-40B4-BE49-F238E27FC236}">
                  <a16:creationId xmlns:a16="http://schemas.microsoft.com/office/drawing/2014/main" id="{00000000-0008-0000-1200-000011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144780</xdr:rowOff>
        </xdr:from>
        <xdr:to>
          <xdr:col>1</xdr:col>
          <xdr:colOff>106680</xdr:colOff>
          <xdr:row>72</xdr:row>
          <xdr:rowOff>45720</xdr:rowOff>
        </xdr:to>
        <xdr:sp macro="" textlink="">
          <xdr:nvSpPr>
            <xdr:cNvPr id="376852" name="Check Box 20" hidden="1">
              <a:extLst>
                <a:ext uri="{63B3BB69-23CF-44E3-9099-C40C66FF867C}">
                  <a14:compatExt spid="_x0000_s376852"/>
                </a:ext>
                <a:ext uri="{FF2B5EF4-FFF2-40B4-BE49-F238E27FC236}">
                  <a16:creationId xmlns:a16="http://schemas.microsoft.com/office/drawing/2014/main" id="{00000000-0008-0000-1200-000014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144780</xdr:rowOff>
        </xdr:from>
        <xdr:to>
          <xdr:col>1</xdr:col>
          <xdr:colOff>106680</xdr:colOff>
          <xdr:row>74</xdr:row>
          <xdr:rowOff>60960</xdr:rowOff>
        </xdr:to>
        <xdr:sp macro="" textlink="">
          <xdr:nvSpPr>
            <xdr:cNvPr id="376854" name="Check Box 22" hidden="1">
              <a:extLst>
                <a:ext uri="{63B3BB69-23CF-44E3-9099-C40C66FF867C}">
                  <a14:compatExt spid="_x0000_s376854"/>
                </a:ext>
                <a:ext uri="{FF2B5EF4-FFF2-40B4-BE49-F238E27FC236}">
                  <a16:creationId xmlns:a16="http://schemas.microsoft.com/office/drawing/2014/main" id="{00000000-0008-0000-1200-000016C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21</xdr:col>
      <xdr:colOff>76200</xdr:colOff>
      <xdr:row>0</xdr:row>
      <xdr:rowOff>66675</xdr:rowOff>
    </xdr:from>
    <xdr:to>
      <xdr:col>31</xdr:col>
      <xdr:colOff>85725</xdr:colOff>
      <xdr:row>2</xdr:row>
      <xdr:rowOff>247650</xdr:rowOff>
    </xdr:to>
    <xdr:sp macro="" textlink="">
      <xdr:nvSpPr>
        <xdr:cNvPr id="3" name="角丸四角形 2">
          <a:extLst>
            <a:ext uri="{FF2B5EF4-FFF2-40B4-BE49-F238E27FC236}">
              <a16:creationId xmlns:a16="http://schemas.microsoft.com/office/drawing/2014/main" id="{00000000-0008-0000-1300-000003000000}"/>
            </a:ext>
          </a:extLst>
        </xdr:cNvPr>
        <xdr:cNvSpPr/>
      </xdr:nvSpPr>
      <xdr:spPr>
        <a:xfrm>
          <a:off x="3876675" y="66675"/>
          <a:ext cx="181927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22</xdr:col>
      <xdr:colOff>126999</xdr:colOff>
      <xdr:row>0</xdr:row>
      <xdr:rowOff>59765</xdr:rowOff>
    </xdr:from>
    <xdr:to>
      <xdr:col>32</xdr:col>
      <xdr:colOff>121583</xdr:colOff>
      <xdr:row>2</xdr:row>
      <xdr:rowOff>245969</xdr:rowOff>
    </xdr:to>
    <xdr:sp macro="" textlink="">
      <xdr:nvSpPr>
        <xdr:cNvPr id="2" name="角丸四角形 1">
          <a:extLst>
            <a:ext uri="{FF2B5EF4-FFF2-40B4-BE49-F238E27FC236}">
              <a16:creationId xmlns:a16="http://schemas.microsoft.com/office/drawing/2014/main" id="{00000000-0008-0000-1400-000002000000}"/>
            </a:ext>
          </a:extLst>
        </xdr:cNvPr>
        <xdr:cNvSpPr/>
      </xdr:nvSpPr>
      <xdr:spPr>
        <a:xfrm>
          <a:off x="4071470" y="59765"/>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22</xdr:col>
      <xdr:colOff>164353</xdr:colOff>
      <xdr:row>0</xdr:row>
      <xdr:rowOff>82177</xdr:rowOff>
    </xdr:from>
    <xdr:to>
      <xdr:col>32</xdr:col>
      <xdr:colOff>158937</xdr:colOff>
      <xdr:row>2</xdr:row>
      <xdr:rowOff>268381</xdr:rowOff>
    </xdr:to>
    <xdr:sp macro="" textlink="">
      <xdr:nvSpPr>
        <xdr:cNvPr id="2" name="角丸四角形 1">
          <a:extLst>
            <a:ext uri="{FF2B5EF4-FFF2-40B4-BE49-F238E27FC236}">
              <a16:creationId xmlns:a16="http://schemas.microsoft.com/office/drawing/2014/main" id="{00000000-0008-0000-1500-000002000000}"/>
            </a:ext>
          </a:extLst>
        </xdr:cNvPr>
        <xdr:cNvSpPr/>
      </xdr:nvSpPr>
      <xdr:spPr>
        <a:xfrm>
          <a:off x="4108824" y="82177"/>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154304</xdr:colOff>
      <xdr:row>0</xdr:row>
      <xdr:rowOff>66675</xdr:rowOff>
    </xdr:from>
    <xdr:to>
      <xdr:col>37</xdr:col>
      <xdr:colOff>200025</xdr:colOff>
      <xdr:row>2</xdr:row>
      <xdr:rowOff>129540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488429" y="66675"/>
          <a:ext cx="2360296" cy="71056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12</xdr:col>
          <xdr:colOff>175260</xdr:colOff>
          <xdr:row>30</xdr:row>
          <xdr:rowOff>0</xdr:rowOff>
        </xdr:from>
        <xdr:to>
          <xdr:col>14</xdr:col>
          <xdr:colOff>99060</xdr:colOff>
          <xdr:row>31</xdr:row>
          <xdr:rowOff>7620</xdr:rowOff>
        </xdr:to>
        <xdr:sp macro="" textlink="">
          <xdr:nvSpPr>
            <xdr:cNvPr id="199682" name="Check Box 2" hidden="1">
              <a:extLst>
                <a:ext uri="{63B3BB69-23CF-44E3-9099-C40C66FF867C}">
                  <a14:compatExt spid="_x0000_s199682"/>
                </a:ext>
                <a:ext uri="{FF2B5EF4-FFF2-40B4-BE49-F238E27FC236}">
                  <a16:creationId xmlns:a16="http://schemas.microsoft.com/office/drawing/2014/main" id="{00000000-0008-0000-0200-000002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30</xdr:row>
          <xdr:rowOff>7620</xdr:rowOff>
        </xdr:from>
        <xdr:to>
          <xdr:col>19</xdr:col>
          <xdr:colOff>106680</xdr:colOff>
          <xdr:row>31</xdr:row>
          <xdr:rowOff>7620</xdr:rowOff>
        </xdr:to>
        <xdr:sp macro="" textlink="">
          <xdr:nvSpPr>
            <xdr:cNvPr id="199683" name="Check Box 3" hidden="1">
              <a:extLst>
                <a:ext uri="{63B3BB69-23CF-44E3-9099-C40C66FF867C}">
                  <a14:compatExt spid="_x0000_s199683"/>
                </a:ext>
                <a:ext uri="{FF2B5EF4-FFF2-40B4-BE49-F238E27FC236}">
                  <a16:creationId xmlns:a16="http://schemas.microsoft.com/office/drawing/2014/main" id="{00000000-0008-0000-0200-000003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xdr:row>
          <xdr:rowOff>38100</xdr:rowOff>
        </xdr:from>
        <xdr:to>
          <xdr:col>7</xdr:col>
          <xdr:colOff>175260</xdr:colOff>
          <xdr:row>20</xdr:row>
          <xdr:rowOff>304800</xdr:rowOff>
        </xdr:to>
        <xdr:sp macro="" textlink="">
          <xdr:nvSpPr>
            <xdr:cNvPr id="199686" name="Check Box 6" hidden="1">
              <a:extLst>
                <a:ext uri="{63B3BB69-23CF-44E3-9099-C40C66FF867C}">
                  <a14:compatExt spid="_x0000_s199686"/>
                </a:ext>
                <a:ext uri="{FF2B5EF4-FFF2-40B4-BE49-F238E27FC236}">
                  <a16:creationId xmlns:a16="http://schemas.microsoft.com/office/drawing/2014/main" id="{00000000-0008-0000-0200-000006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20</xdr:row>
          <xdr:rowOff>22860</xdr:rowOff>
        </xdr:from>
        <xdr:to>
          <xdr:col>17</xdr:col>
          <xdr:colOff>7620</xdr:colOff>
          <xdr:row>20</xdr:row>
          <xdr:rowOff>274320</xdr:rowOff>
        </xdr:to>
        <xdr:sp macro="" textlink="">
          <xdr:nvSpPr>
            <xdr:cNvPr id="199687" name="Check Box 7" hidden="1">
              <a:extLst>
                <a:ext uri="{63B3BB69-23CF-44E3-9099-C40C66FF867C}">
                  <a14:compatExt spid="_x0000_s199687"/>
                </a:ext>
                <a:ext uri="{FF2B5EF4-FFF2-40B4-BE49-F238E27FC236}">
                  <a16:creationId xmlns:a16="http://schemas.microsoft.com/office/drawing/2014/main" id="{00000000-0008-0000-0200-000007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20</xdr:row>
          <xdr:rowOff>30480</xdr:rowOff>
        </xdr:from>
        <xdr:to>
          <xdr:col>25</xdr:col>
          <xdr:colOff>175260</xdr:colOff>
          <xdr:row>20</xdr:row>
          <xdr:rowOff>297180</xdr:rowOff>
        </xdr:to>
        <xdr:sp macro="" textlink="">
          <xdr:nvSpPr>
            <xdr:cNvPr id="199688" name="Check Box 8" hidden="1">
              <a:extLst>
                <a:ext uri="{63B3BB69-23CF-44E3-9099-C40C66FF867C}">
                  <a14:compatExt spid="_x0000_s199688"/>
                </a:ext>
                <a:ext uri="{FF2B5EF4-FFF2-40B4-BE49-F238E27FC236}">
                  <a16:creationId xmlns:a16="http://schemas.microsoft.com/office/drawing/2014/main" id="{00000000-0008-0000-0200-000008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21</xdr:col>
      <xdr:colOff>141942</xdr:colOff>
      <xdr:row>0</xdr:row>
      <xdr:rowOff>74706</xdr:rowOff>
    </xdr:from>
    <xdr:to>
      <xdr:col>31</xdr:col>
      <xdr:colOff>112059</xdr:colOff>
      <xdr:row>2</xdr:row>
      <xdr:rowOff>260910</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907118" y="74706"/>
          <a:ext cx="1763059"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22</xdr:col>
      <xdr:colOff>59764</xdr:colOff>
      <xdr:row>0</xdr:row>
      <xdr:rowOff>74706</xdr:rowOff>
    </xdr:from>
    <xdr:to>
      <xdr:col>32</xdr:col>
      <xdr:colOff>54348</xdr:colOff>
      <xdr:row>2</xdr:row>
      <xdr:rowOff>260910</xdr:rowOff>
    </xdr:to>
    <xdr:sp macro="" textlink="">
      <xdr:nvSpPr>
        <xdr:cNvPr id="3" name="角丸四角形 2">
          <a:extLst>
            <a:ext uri="{FF2B5EF4-FFF2-40B4-BE49-F238E27FC236}">
              <a16:creationId xmlns:a16="http://schemas.microsoft.com/office/drawing/2014/main" id="{00000000-0008-0000-1700-000003000000}"/>
            </a:ext>
          </a:extLst>
        </xdr:cNvPr>
        <xdr:cNvSpPr/>
      </xdr:nvSpPr>
      <xdr:spPr>
        <a:xfrm>
          <a:off x="4004235" y="74706"/>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156883</xdr:colOff>
      <xdr:row>0</xdr:row>
      <xdr:rowOff>52294</xdr:rowOff>
    </xdr:from>
    <xdr:to>
      <xdr:col>31</xdr:col>
      <xdr:colOff>151466</xdr:colOff>
      <xdr:row>2</xdr:row>
      <xdr:rowOff>238498</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922059" y="52294"/>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22</xdr:col>
      <xdr:colOff>89646</xdr:colOff>
      <xdr:row>0</xdr:row>
      <xdr:rowOff>82177</xdr:rowOff>
    </xdr:from>
    <xdr:to>
      <xdr:col>32</xdr:col>
      <xdr:colOff>84230</xdr:colOff>
      <xdr:row>2</xdr:row>
      <xdr:rowOff>268381</xdr:rowOff>
    </xdr:to>
    <xdr:sp macro="" textlink="">
      <xdr:nvSpPr>
        <xdr:cNvPr id="2" name="角丸四角形 1">
          <a:extLst>
            <a:ext uri="{FF2B5EF4-FFF2-40B4-BE49-F238E27FC236}">
              <a16:creationId xmlns:a16="http://schemas.microsoft.com/office/drawing/2014/main" id="{00000000-0008-0000-1900-000002000000}"/>
            </a:ext>
          </a:extLst>
        </xdr:cNvPr>
        <xdr:cNvSpPr/>
      </xdr:nvSpPr>
      <xdr:spPr>
        <a:xfrm>
          <a:off x="4034117" y="82177"/>
          <a:ext cx="1787525" cy="82867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（採択時から変更がある場合は</a:t>
          </a:r>
          <a:r>
            <a:rPr kumimoji="1" lang="en-US" altLang="ja-JP"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手入力で上書きしてください）</a:t>
          </a:r>
          <a:endParaRPr lang="ja-JP" altLang="ja-JP" sz="900">
            <a:solidFill>
              <a:sysClr val="windowText" lastClr="000000"/>
            </a:solidFill>
            <a:effectLst/>
          </a:endParaRPr>
        </a:p>
        <a:p>
          <a:pPr algn="ctr"/>
          <a:r>
            <a:rPr kumimoji="1" lang="en-US" altLang="ja-JP" sz="1100">
              <a:solidFill>
                <a:sysClr val="windowText" lastClr="000000"/>
              </a:solidFill>
            </a:rPr>
            <a:t> </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14</xdr:col>
      <xdr:colOff>336177</xdr:colOff>
      <xdr:row>40</xdr:row>
      <xdr:rowOff>89648</xdr:rowOff>
    </xdr:from>
    <xdr:to>
      <xdr:col>21</xdr:col>
      <xdr:colOff>201706</xdr:colOff>
      <xdr:row>49</xdr:row>
      <xdr:rowOff>190500</xdr:rowOff>
    </xdr:to>
    <xdr:cxnSp macro="">
      <xdr:nvCxnSpPr>
        <xdr:cNvPr id="2" name="直線矢印コネクタ 1">
          <a:extLst>
            <a:ext uri="{FF2B5EF4-FFF2-40B4-BE49-F238E27FC236}">
              <a16:creationId xmlns:a16="http://schemas.microsoft.com/office/drawing/2014/main" id="{00000000-0008-0000-1A00-000002000000}"/>
            </a:ext>
          </a:extLst>
        </xdr:cNvPr>
        <xdr:cNvCxnSpPr/>
      </xdr:nvCxnSpPr>
      <xdr:spPr>
        <a:xfrm flipV="1">
          <a:off x="9937377" y="5804648"/>
          <a:ext cx="4666129" cy="1339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33</xdr:row>
      <xdr:rowOff>201706</xdr:rowOff>
    </xdr:from>
    <xdr:to>
      <xdr:col>17</xdr:col>
      <xdr:colOff>493059</xdr:colOff>
      <xdr:row>54</xdr:row>
      <xdr:rowOff>67235</xdr:rowOff>
    </xdr:to>
    <xdr:cxnSp macro="">
      <xdr:nvCxnSpPr>
        <xdr:cNvPr id="3" name="直線矢印コネクタ 2">
          <a:extLst>
            <a:ext uri="{FF2B5EF4-FFF2-40B4-BE49-F238E27FC236}">
              <a16:creationId xmlns:a16="http://schemas.microsoft.com/office/drawing/2014/main" id="{00000000-0008-0000-1A00-000003000000}"/>
            </a:ext>
          </a:extLst>
        </xdr:cNvPr>
        <xdr:cNvCxnSpPr/>
      </xdr:nvCxnSpPr>
      <xdr:spPr>
        <a:xfrm flipV="1">
          <a:off x="9926171" y="4859431"/>
          <a:ext cx="2225488" cy="2923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2</xdr:row>
      <xdr:rowOff>67236</xdr:rowOff>
    </xdr:from>
    <xdr:to>
      <xdr:col>11</xdr:col>
      <xdr:colOff>586627</xdr:colOff>
      <xdr:row>6</xdr:row>
      <xdr:rowOff>78441</xdr:rowOff>
    </xdr:to>
    <xdr:sp macro="" textlink="">
      <xdr:nvSpPr>
        <xdr:cNvPr id="4" name="角丸四角形 3">
          <a:extLst>
            <a:ext uri="{FF2B5EF4-FFF2-40B4-BE49-F238E27FC236}">
              <a16:creationId xmlns:a16="http://schemas.microsoft.com/office/drawing/2014/main" id="{00000000-0008-0000-1A00-000004000000}"/>
            </a:ext>
          </a:extLst>
        </xdr:cNvPr>
        <xdr:cNvSpPr/>
      </xdr:nvSpPr>
      <xdr:spPr>
        <a:xfrm>
          <a:off x="4796117" y="403412"/>
          <a:ext cx="1819275" cy="941294"/>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accent6">
                  <a:lumMod val="20000"/>
                  <a:lumOff val="80000"/>
                </a:schemeClr>
              </a:solidFill>
              <a:effectLst/>
              <a:latin typeface="+mn-lt"/>
              <a:ea typeface="+mn-ea"/>
              <a:cs typeface="+mn-cs"/>
            </a:rPr>
            <a:t>■</a:t>
          </a:r>
          <a:r>
            <a:rPr kumimoji="1" lang="ja-JP" altLang="ja-JP" sz="1100">
              <a:solidFill>
                <a:sysClr val="windowText" lastClr="000000"/>
              </a:solidFill>
              <a:effectLst/>
              <a:latin typeface="+mn-lt"/>
              <a:ea typeface="+mn-ea"/>
              <a:cs typeface="+mn-cs"/>
            </a:rPr>
            <a:t>のセル内は手 入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力</a:t>
          </a:r>
          <a:endParaRPr lang="ja-JP" altLang="ja-JP">
            <a:solidFill>
              <a:sysClr val="windowText" lastClr="000000"/>
            </a:solidFill>
            <a:effectLst/>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endParaRPr kumimoji="1" lang="en-US" altLang="ja-JP" sz="1100">
            <a:solidFill>
              <a:sysClr val="windowText" lastClr="000000"/>
            </a:solidFill>
          </a:endParaRPr>
        </a:p>
        <a:p>
          <a:pPr algn="ctr"/>
          <a:r>
            <a:rPr kumimoji="1" lang="ja-JP" altLang="en-US" sz="900">
              <a:solidFill>
                <a:sysClr val="windowText" lastClr="000000"/>
              </a:solidFill>
            </a:rPr>
            <a:t>（採択時から変更がある場合は</a:t>
          </a:r>
          <a:r>
            <a:rPr kumimoji="1" lang="en-US" altLang="ja-JP" sz="900">
              <a:solidFill>
                <a:sysClr val="windowText" lastClr="000000"/>
              </a:solidFill>
            </a:rPr>
            <a:t> </a:t>
          </a:r>
          <a:r>
            <a:rPr kumimoji="1" lang="ja-JP" altLang="en-US" sz="900">
              <a:solidFill>
                <a:sysClr val="windowText" lastClr="000000"/>
              </a:solidFill>
            </a:rPr>
            <a:t>手入力で上書きしてください）</a:t>
          </a:r>
          <a:endParaRPr kumimoji="1" lang="en-US" altLang="ja-JP" sz="900">
            <a:solidFill>
              <a:sysClr val="windowText" lastClr="000000"/>
            </a:solidFill>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34</xdr:col>
      <xdr:colOff>85725</xdr:colOff>
      <xdr:row>1</xdr:row>
      <xdr:rowOff>76200</xdr:rowOff>
    </xdr:from>
    <xdr:to>
      <xdr:col>44</xdr:col>
      <xdr:colOff>95250</xdr:colOff>
      <xdr:row>3</xdr:row>
      <xdr:rowOff>114300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6238875" y="3143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55</xdr:row>
          <xdr:rowOff>60960</xdr:rowOff>
        </xdr:from>
        <xdr:to>
          <xdr:col>1</xdr:col>
          <xdr:colOff>114300</xdr:colOff>
          <xdr:row>55</xdr:row>
          <xdr:rowOff>266700</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1D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14</xdr:col>
      <xdr:colOff>336177</xdr:colOff>
      <xdr:row>45</xdr:row>
      <xdr:rowOff>0</xdr:rowOff>
    </xdr:from>
    <xdr:to>
      <xdr:col>21</xdr:col>
      <xdr:colOff>201706</xdr:colOff>
      <xdr:row>53</xdr:row>
      <xdr:rowOff>190500</xdr:rowOff>
    </xdr:to>
    <xdr:cxnSp macro="">
      <xdr:nvCxnSpPr>
        <xdr:cNvPr id="2" name="直線矢印コネクタ 1">
          <a:extLst>
            <a:ext uri="{FF2B5EF4-FFF2-40B4-BE49-F238E27FC236}">
              <a16:creationId xmlns:a16="http://schemas.microsoft.com/office/drawing/2014/main" id="{00000000-0008-0000-2000-000002000000}"/>
            </a:ext>
          </a:extLst>
        </xdr:cNvPr>
        <xdr:cNvCxnSpPr/>
      </xdr:nvCxnSpPr>
      <xdr:spPr>
        <a:xfrm flipV="1">
          <a:off x="7897122" y="10163175"/>
          <a:ext cx="5774839" cy="2047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38</xdr:row>
      <xdr:rowOff>201706</xdr:rowOff>
    </xdr:from>
    <xdr:to>
      <xdr:col>17</xdr:col>
      <xdr:colOff>493059</xdr:colOff>
      <xdr:row>58</xdr:row>
      <xdr:rowOff>67235</xdr:rowOff>
    </xdr:to>
    <xdr:cxnSp macro="">
      <xdr:nvCxnSpPr>
        <xdr:cNvPr id="3" name="直線矢印コネクタ 2">
          <a:extLst>
            <a:ext uri="{FF2B5EF4-FFF2-40B4-BE49-F238E27FC236}">
              <a16:creationId xmlns:a16="http://schemas.microsoft.com/office/drawing/2014/main" id="{00000000-0008-0000-2000-000003000000}"/>
            </a:ext>
          </a:extLst>
        </xdr:cNvPr>
        <xdr:cNvCxnSpPr/>
      </xdr:nvCxnSpPr>
      <xdr:spPr>
        <a:xfrm flipV="1">
          <a:off x="7884011" y="8766586"/>
          <a:ext cx="3048448" cy="41574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3</xdr:row>
      <xdr:rowOff>89646</xdr:rowOff>
    </xdr:from>
    <xdr:to>
      <xdr:col>11</xdr:col>
      <xdr:colOff>586627</xdr:colOff>
      <xdr:row>5</xdr:row>
      <xdr:rowOff>43702</xdr:rowOff>
    </xdr:to>
    <xdr:sp macro="" textlink="">
      <xdr:nvSpPr>
        <xdr:cNvPr id="4" name="角丸四角形 3">
          <a:extLst>
            <a:ext uri="{FF2B5EF4-FFF2-40B4-BE49-F238E27FC236}">
              <a16:creationId xmlns:a16="http://schemas.microsoft.com/office/drawing/2014/main" id="{00000000-0008-0000-2000-000004000000}"/>
            </a:ext>
          </a:extLst>
        </xdr:cNvPr>
        <xdr:cNvSpPr/>
      </xdr:nvSpPr>
      <xdr:spPr>
        <a:xfrm>
          <a:off x="5079962" y="522081"/>
          <a:ext cx="1920800" cy="504601"/>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49</xdr:row>
          <xdr:rowOff>121920</xdr:rowOff>
        </xdr:from>
        <xdr:to>
          <xdr:col>1</xdr:col>
          <xdr:colOff>121920</xdr:colOff>
          <xdr:row>50</xdr:row>
          <xdr:rowOff>22860</xdr:rowOff>
        </xdr:to>
        <xdr:sp macro="" textlink="">
          <xdr:nvSpPr>
            <xdr:cNvPr id="185345" name="Check Box 1" hidden="1">
              <a:extLst>
                <a:ext uri="{63B3BB69-23CF-44E3-9099-C40C66FF867C}">
                  <a14:compatExt spid="_x0000_s185345"/>
                </a:ext>
                <a:ext uri="{FF2B5EF4-FFF2-40B4-BE49-F238E27FC236}">
                  <a16:creationId xmlns:a16="http://schemas.microsoft.com/office/drawing/2014/main" id="{00000000-0008-0000-2100-000001D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xdr:twoCellAnchor>
    <xdr:from>
      <xdr:col>0</xdr:col>
      <xdr:colOff>0</xdr:colOff>
      <xdr:row>8</xdr:row>
      <xdr:rowOff>0</xdr:rowOff>
    </xdr:from>
    <xdr:to>
      <xdr:col>5</xdr:col>
      <xdr:colOff>0</xdr:colOff>
      <xdr:row>10</xdr:row>
      <xdr:rowOff>0</xdr:rowOff>
    </xdr:to>
    <xdr:sp macro="" textlink="">
      <xdr:nvSpPr>
        <xdr:cNvPr id="7171" name="Line 2">
          <a:extLst>
            <a:ext uri="{FF2B5EF4-FFF2-40B4-BE49-F238E27FC236}">
              <a16:creationId xmlns:a16="http://schemas.microsoft.com/office/drawing/2014/main" id="{00000000-0008-0000-2300-0000031C0000}"/>
            </a:ext>
          </a:extLst>
        </xdr:cNvPr>
        <xdr:cNvSpPr>
          <a:spLocks noChangeShapeType="1"/>
        </xdr:cNvSpPr>
      </xdr:nvSpPr>
      <xdr:spPr bwMode="auto">
        <a:xfrm>
          <a:off x="0" y="1905000"/>
          <a:ext cx="9048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12</xdr:row>
      <xdr:rowOff>276225</xdr:rowOff>
    </xdr:from>
    <xdr:to>
      <xdr:col>50</xdr:col>
      <xdr:colOff>9525</xdr:colOff>
      <xdr:row>14</xdr:row>
      <xdr:rowOff>66675</xdr:rowOff>
    </xdr:to>
    <xdr:sp macro="" textlink="">
      <xdr:nvSpPr>
        <xdr:cNvPr id="3" name="角丸四角形 2">
          <a:extLst>
            <a:ext uri="{FF2B5EF4-FFF2-40B4-BE49-F238E27FC236}">
              <a16:creationId xmlns:a16="http://schemas.microsoft.com/office/drawing/2014/main" id="{00000000-0008-0000-2300-000003000000}"/>
            </a:ext>
          </a:extLst>
        </xdr:cNvPr>
        <xdr:cNvSpPr/>
      </xdr:nvSpPr>
      <xdr:spPr>
        <a:xfrm>
          <a:off x="7239000" y="338137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twoCellAnchor>
    <xdr:from>
      <xdr:col>40</xdr:col>
      <xdr:colOff>123825</xdr:colOff>
      <xdr:row>15</xdr:row>
      <xdr:rowOff>314325</xdr:rowOff>
    </xdr:from>
    <xdr:to>
      <xdr:col>64</xdr:col>
      <xdr:colOff>114302</xdr:colOff>
      <xdr:row>23</xdr:row>
      <xdr:rowOff>190501</xdr:rowOff>
    </xdr:to>
    <xdr:sp macro="" textlink="">
      <xdr:nvSpPr>
        <xdr:cNvPr id="4" name="角丸四角形 2">
          <a:extLst>
            <a:ext uri="{FF2B5EF4-FFF2-40B4-BE49-F238E27FC236}">
              <a16:creationId xmlns:a16="http://schemas.microsoft.com/office/drawing/2014/main" id="{00000000-0008-0000-2300-000004000000}"/>
            </a:ext>
          </a:extLst>
        </xdr:cNvPr>
        <xdr:cNvSpPr/>
      </xdr:nvSpPr>
      <xdr:spPr>
        <a:xfrm>
          <a:off x="7362825" y="4505325"/>
          <a:ext cx="4333877" cy="2771776"/>
        </a:xfrm>
        <a:prstGeom prst="roundRect">
          <a:avLst/>
        </a:prstGeom>
        <a:solidFill>
          <a:schemeClr val="bg1"/>
        </a:solidFill>
        <a:ln w="6350" cap="flat" cmpd="sng" algn="ctr">
          <a:solidFill>
            <a:srgbClr val="FF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（参考）</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LED</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照明</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１５年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・冷蔵庫・冷凍庫</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６年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・エアコン・ボイラー</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建物付属設備１５年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うち冷凍機出力</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22kw</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以下は１３年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家庭用エアコンは６年</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建</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・給湯器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６年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・変圧器・キュービクル</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１５年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・太陽光発電設備</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１７年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・蓄電池</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・薪ストーブ</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年</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9</xdr:row>
          <xdr:rowOff>60960</xdr:rowOff>
        </xdr:from>
        <xdr:to>
          <xdr:col>1</xdr:col>
          <xdr:colOff>144780</xdr:colOff>
          <xdr:row>9</xdr:row>
          <xdr:rowOff>274320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0</xdr:colOff>
      <xdr:row>0</xdr:row>
      <xdr:rowOff>266700</xdr:rowOff>
    </xdr:from>
    <xdr:to>
      <xdr:col>42</xdr:col>
      <xdr:colOff>9525</xdr:colOff>
      <xdr:row>4</xdr:row>
      <xdr:rowOff>47625</xdr:rowOff>
    </xdr:to>
    <xdr:sp macro="" textlink="">
      <xdr:nvSpPr>
        <xdr:cNvPr id="3" name="角丸四角形 1">
          <a:extLst>
            <a:ext uri="{FF2B5EF4-FFF2-40B4-BE49-F238E27FC236}">
              <a16:creationId xmlns:a16="http://schemas.microsoft.com/office/drawing/2014/main" id="{00000000-0008-0000-0300-000003000000}"/>
            </a:ext>
          </a:extLst>
        </xdr:cNvPr>
        <xdr:cNvSpPr/>
      </xdr:nvSpPr>
      <xdr:spPr>
        <a:xfrm>
          <a:off x="6334125" y="266700"/>
          <a:ext cx="2343150" cy="8763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rgbClr val="92D050"/>
              </a:solidFill>
            </a:rPr>
            <a:t>■</a:t>
          </a:r>
          <a:r>
            <a:rPr kumimoji="1" lang="ja-JP" altLang="en-US" sz="1100">
              <a:solidFill>
                <a:sysClr val="windowText" lastClr="000000"/>
              </a:solidFill>
            </a:rPr>
            <a:t>のセル内はプルダウンにて選択</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68</xdr:row>
          <xdr:rowOff>0</xdr:rowOff>
        </xdr:from>
        <xdr:to>
          <xdr:col>1</xdr:col>
          <xdr:colOff>106680</xdr:colOff>
          <xdr:row>69</xdr:row>
          <xdr:rowOff>22860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1</xdr:col>
          <xdr:colOff>106680</xdr:colOff>
          <xdr:row>70</xdr:row>
          <xdr:rowOff>22860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1</xdr:col>
          <xdr:colOff>106680</xdr:colOff>
          <xdr:row>70</xdr:row>
          <xdr:rowOff>22860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1</xdr:col>
          <xdr:colOff>106680</xdr:colOff>
          <xdr:row>71</xdr:row>
          <xdr:rowOff>22860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1</xdr:col>
          <xdr:colOff>106680</xdr:colOff>
          <xdr:row>71</xdr:row>
          <xdr:rowOff>22860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1</xdr:col>
          <xdr:colOff>106680</xdr:colOff>
          <xdr:row>71</xdr:row>
          <xdr:rowOff>22860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1</xdr:col>
          <xdr:colOff>106680</xdr:colOff>
          <xdr:row>72</xdr:row>
          <xdr:rowOff>22860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1</xdr:col>
          <xdr:colOff>106680</xdr:colOff>
          <xdr:row>72</xdr:row>
          <xdr:rowOff>22860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1</xdr:col>
          <xdr:colOff>106680</xdr:colOff>
          <xdr:row>72</xdr:row>
          <xdr:rowOff>22860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1</xdr:col>
          <xdr:colOff>106680</xdr:colOff>
          <xdr:row>72</xdr:row>
          <xdr:rowOff>22860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106680</xdr:colOff>
          <xdr:row>73</xdr:row>
          <xdr:rowOff>22860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409601" name="Check Box 1" hidden="1">
              <a:extLst>
                <a:ext uri="{63B3BB69-23CF-44E3-9099-C40C66FF867C}">
                  <a14:compatExt spid="_x0000_s409601"/>
                </a:ext>
                <a:ext uri="{FF2B5EF4-FFF2-40B4-BE49-F238E27FC236}">
                  <a16:creationId xmlns:a16="http://schemas.microsoft.com/office/drawing/2014/main" id="{00000000-0008-0000-2400-000001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409602" name="Check Box 2" hidden="1">
              <a:extLst>
                <a:ext uri="{63B3BB69-23CF-44E3-9099-C40C66FF867C}">
                  <a14:compatExt spid="_x0000_s409602"/>
                </a:ext>
                <a:ext uri="{FF2B5EF4-FFF2-40B4-BE49-F238E27FC236}">
                  <a16:creationId xmlns:a16="http://schemas.microsoft.com/office/drawing/2014/main" id="{00000000-0008-0000-2400-000002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2</xdr:col>
          <xdr:colOff>198120</xdr:colOff>
          <xdr:row>8</xdr:row>
          <xdr:rowOff>312420</xdr:rowOff>
        </xdr:to>
        <xdr:sp macro="" textlink="">
          <xdr:nvSpPr>
            <xdr:cNvPr id="409603" name="Check Box 3" hidden="1">
              <a:extLst>
                <a:ext uri="{63B3BB69-23CF-44E3-9099-C40C66FF867C}">
                  <a14:compatExt spid="_x0000_s409603"/>
                </a:ext>
                <a:ext uri="{FF2B5EF4-FFF2-40B4-BE49-F238E27FC236}">
                  <a16:creationId xmlns:a16="http://schemas.microsoft.com/office/drawing/2014/main" id="{00000000-0008-0000-2400-000003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106680</xdr:rowOff>
        </xdr:from>
        <xdr:to>
          <xdr:col>2</xdr:col>
          <xdr:colOff>198120</xdr:colOff>
          <xdr:row>9</xdr:row>
          <xdr:rowOff>312420</xdr:rowOff>
        </xdr:to>
        <xdr:sp macro="" textlink="">
          <xdr:nvSpPr>
            <xdr:cNvPr id="409604" name="Check Box 4" hidden="1">
              <a:extLst>
                <a:ext uri="{63B3BB69-23CF-44E3-9099-C40C66FF867C}">
                  <a14:compatExt spid="_x0000_s409604"/>
                </a:ext>
                <a:ext uri="{FF2B5EF4-FFF2-40B4-BE49-F238E27FC236}">
                  <a16:creationId xmlns:a16="http://schemas.microsoft.com/office/drawing/2014/main" id="{00000000-0008-0000-2400-000004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409605" name="Check Box 5" hidden="1">
              <a:extLst>
                <a:ext uri="{63B3BB69-23CF-44E3-9099-C40C66FF867C}">
                  <a14:compatExt spid="_x0000_s409605"/>
                </a:ext>
                <a:ext uri="{FF2B5EF4-FFF2-40B4-BE49-F238E27FC236}">
                  <a16:creationId xmlns:a16="http://schemas.microsoft.com/office/drawing/2014/main" id="{00000000-0008-0000-2400-000005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409606" name="Check Box 6" hidden="1">
              <a:extLst>
                <a:ext uri="{63B3BB69-23CF-44E3-9099-C40C66FF867C}">
                  <a14:compatExt spid="_x0000_s409606"/>
                </a:ext>
                <a:ext uri="{FF2B5EF4-FFF2-40B4-BE49-F238E27FC236}">
                  <a16:creationId xmlns:a16="http://schemas.microsoft.com/office/drawing/2014/main" id="{00000000-0008-0000-2400-000006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106680</xdr:rowOff>
        </xdr:from>
        <xdr:to>
          <xdr:col>2</xdr:col>
          <xdr:colOff>198120</xdr:colOff>
          <xdr:row>12</xdr:row>
          <xdr:rowOff>312420</xdr:rowOff>
        </xdr:to>
        <xdr:sp macro="" textlink="">
          <xdr:nvSpPr>
            <xdr:cNvPr id="409607" name="Check Box 7" hidden="1">
              <a:extLst>
                <a:ext uri="{63B3BB69-23CF-44E3-9099-C40C66FF867C}">
                  <a14:compatExt spid="_x0000_s409607"/>
                </a:ext>
                <a:ext uri="{FF2B5EF4-FFF2-40B4-BE49-F238E27FC236}">
                  <a16:creationId xmlns:a16="http://schemas.microsoft.com/office/drawing/2014/main" id="{00000000-0008-0000-2400-000007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106680</xdr:rowOff>
        </xdr:from>
        <xdr:to>
          <xdr:col>2</xdr:col>
          <xdr:colOff>198120</xdr:colOff>
          <xdr:row>14</xdr:row>
          <xdr:rowOff>312420</xdr:rowOff>
        </xdr:to>
        <xdr:sp macro="" textlink="">
          <xdr:nvSpPr>
            <xdr:cNvPr id="409609" name="Check Box 9" hidden="1">
              <a:extLst>
                <a:ext uri="{63B3BB69-23CF-44E3-9099-C40C66FF867C}">
                  <a14:compatExt spid="_x0000_s409609"/>
                </a:ext>
                <a:ext uri="{FF2B5EF4-FFF2-40B4-BE49-F238E27FC236}">
                  <a16:creationId xmlns:a16="http://schemas.microsoft.com/office/drawing/2014/main" id="{00000000-0008-0000-2400-000009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409610" name="Check Box 10" hidden="1">
              <a:extLst>
                <a:ext uri="{63B3BB69-23CF-44E3-9099-C40C66FF867C}">
                  <a14:compatExt spid="_x0000_s409610"/>
                </a:ext>
                <a:ext uri="{FF2B5EF4-FFF2-40B4-BE49-F238E27FC236}">
                  <a16:creationId xmlns:a16="http://schemas.microsoft.com/office/drawing/2014/main" id="{00000000-0008-0000-2400-00000A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409611" name="Check Box 11" hidden="1">
              <a:extLst>
                <a:ext uri="{63B3BB69-23CF-44E3-9099-C40C66FF867C}">
                  <a14:compatExt spid="_x0000_s409611"/>
                </a:ext>
                <a:ext uri="{FF2B5EF4-FFF2-40B4-BE49-F238E27FC236}">
                  <a16:creationId xmlns:a16="http://schemas.microsoft.com/office/drawing/2014/main" id="{00000000-0008-0000-2400-00000B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114300</xdr:rowOff>
        </xdr:from>
        <xdr:to>
          <xdr:col>2</xdr:col>
          <xdr:colOff>38100</xdr:colOff>
          <xdr:row>4</xdr:row>
          <xdr:rowOff>327660</xdr:rowOff>
        </xdr:to>
        <xdr:sp macro="" textlink="">
          <xdr:nvSpPr>
            <xdr:cNvPr id="409612" name="Check Box 12" hidden="1">
              <a:extLst>
                <a:ext uri="{63B3BB69-23CF-44E3-9099-C40C66FF867C}">
                  <a14:compatExt spid="_x0000_s409612"/>
                </a:ext>
                <a:ext uri="{FF2B5EF4-FFF2-40B4-BE49-F238E27FC236}">
                  <a16:creationId xmlns:a16="http://schemas.microsoft.com/office/drawing/2014/main" id="{00000000-0008-0000-2400-00000C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409613" name="Check Box 13" hidden="1">
              <a:extLst>
                <a:ext uri="{63B3BB69-23CF-44E3-9099-C40C66FF867C}">
                  <a14:compatExt spid="_x0000_s409613"/>
                </a:ext>
                <a:ext uri="{FF2B5EF4-FFF2-40B4-BE49-F238E27FC236}">
                  <a16:creationId xmlns:a16="http://schemas.microsoft.com/office/drawing/2014/main" id="{00000000-0008-0000-2400-00000D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409614" name="Check Box 14" hidden="1">
              <a:extLst>
                <a:ext uri="{63B3BB69-23CF-44E3-9099-C40C66FF867C}">
                  <a14:compatExt spid="_x0000_s409614"/>
                </a:ext>
                <a:ext uri="{FF2B5EF4-FFF2-40B4-BE49-F238E27FC236}">
                  <a16:creationId xmlns:a16="http://schemas.microsoft.com/office/drawing/2014/main" id="{00000000-0008-0000-2400-00000E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106680</xdr:rowOff>
        </xdr:from>
        <xdr:to>
          <xdr:col>2</xdr:col>
          <xdr:colOff>198120</xdr:colOff>
          <xdr:row>22</xdr:row>
          <xdr:rowOff>312420</xdr:rowOff>
        </xdr:to>
        <xdr:sp macro="" textlink="">
          <xdr:nvSpPr>
            <xdr:cNvPr id="409615" name="Check Box 15" hidden="1">
              <a:extLst>
                <a:ext uri="{63B3BB69-23CF-44E3-9099-C40C66FF867C}">
                  <a14:compatExt spid="_x0000_s409615"/>
                </a:ext>
                <a:ext uri="{FF2B5EF4-FFF2-40B4-BE49-F238E27FC236}">
                  <a16:creationId xmlns:a16="http://schemas.microsoft.com/office/drawing/2014/main" id="{00000000-0008-0000-2400-00000F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99060</xdr:rowOff>
        </xdr:from>
        <xdr:to>
          <xdr:col>3</xdr:col>
          <xdr:colOff>381000</xdr:colOff>
          <xdr:row>19</xdr:row>
          <xdr:rowOff>304800</xdr:rowOff>
        </xdr:to>
        <xdr:sp macro="" textlink="">
          <xdr:nvSpPr>
            <xdr:cNvPr id="409616" name="Check Box 16" hidden="1">
              <a:extLst>
                <a:ext uri="{63B3BB69-23CF-44E3-9099-C40C66FF867C}">
                  <a14:compatExt spid="_x0000_s409616"/>
                </a:ext>
                <a:ext uri="{FF2B5EF4-FFF2-40B4-BE49-F238E27FC236}">
                  <a16:creationId xmlns:a16="http://schemas.microsoft.com/office/drawing/2014/main" id="{00000000-0008-0000-2400-000010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19</xdr:row>
          <xdr:rowOff>403860</xdr:rowOff>
        </xdr:from>
        <xdr:to>
          <xdr:col>3</xdr:col>
          <xdr:colOff>388620</xdr:colOff>
          <xdr:row>19</xdr:row>
          <xdr:rowOff>609600</xdr:rowOff>
        </xdr:to>
        <xdr:sp macro="" textlink="">
          <xdr:nvSpPr>
            <xdr:cNvPr id="409617" name="Check Box 17" hidden="1">
              <a:extLst>
                <a:ext uri="{63B3BB69-23CF-44E3-9099-C40C66FF867C}">
                  <a14:compatExt spid="_x0000_s409617"/>
                </a:ext>
                <a:ext uri="{FF2B5EF4-FFF2-40B4-BE49-F238E27FC236}">
                  <a16:creationId xmlns:a16="http://schemas.microsoft.com/office/drawing/2014/main" id="{00000000-0008-0000-2400-000011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1851660</xdr:colOff>
          <xdr:row>19</xdr:row>
          <xdr:rowOff>99060</xdr:rowOff>
        </xdr:from>
        <xdr:to>
          <xdr:col>3</xdr:col>
          <xdr:colOff>2156460</xdr:colOff>
          <xdr:row>19</xdr:row>
          <xdr:rowOff>304800</xdr:rowOff>
        </xdr:to>
        <xdr:sp macro="" textlink="">
          <xdr:nvSpPr>
            <xdr:cNvPr id="409618" name="Check Box 18" hidden="1">
              <a:extLst>
                <a:ext uri="{63B3BB69-23CF-44E3-9099-C40C66FF867C}">
                  <a14:compatExt spid="_x0000_s409618"/>
                </a:ext>
                <a:ext uri="{FF2B5EF4-FFF2-40B4-BE49-F238E27FC236}">
                  <a16:creationId xmlns:a16="http://schemas.microsoft.com/office/drawing/2014/main" id="{00000000-0008-0000-2400-000012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21</xdr:row>
          <xdr:rowOff>106680</xdr:rowOff>
        </xdr:from>
        <xdr:to>
          <xdr:col>2</xdr:col>
          <xdr:colOff>213360</xdr:colOff>
          <xdr:row>21</xdr:row>
          <xdr:rowOff>312420</xdr:rowOff>
        </xdr:to>
        <xdr:sp macro="" textlink="">
          <xdr:nvSpPr>
            <xdr:cNvPr id="409619" name="Check Box 19" hidden="1">
              <a:extLst>
                <a:ext uri="{63B3BB69-23CF-44E3-9099-C40C66FF867C}">
                  <a14:compatExt spid="_x0000_s409619"/>
                </a:ext>
                <a:ext uri="{FF2B5EF4-FFF2-40B4-BE49-F238E27FC236}">
                  <a16:creationId xmlns:a16="http://schemas.microsoft.com/office/drawing/2014/main" id="{00000000-0008-0000-2400-000013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830580</xdr:colOff>
          <xdr:row>19</xdr:row>
          <xdr:rowOff>403860</xdr:rowOff>
        </xdr:from>
        <xdr:to>
          <xdr:col>3</xdr:col>
          <xdr:colOff>1135380</xdr:colOff>
          <xdr:row>19</xdr:row>
          <xdr:rowOff>609600</xdr:rowOff>
        </xdr:to>
        <xdr:sp macro="" textlink="">
          <xdr:nvSpPr>
            <xdr:cNvPr id="409620" name="Check Box 20" hidden="1">
              <a:extLst>
                <a:ext uri="{63B3BB69-23CF-44E3-9099-C40C66FF867C}">
                  <a14:compatExt spid="_x0000_s409620"/>
                </a:ext>
                <a:ext uri="{FF2B5EF4-FFF2-40B4-BE49-F238E27FC236}">
                  <a16:creationId xmlns:a16="http://schemas.microsoft.com/office/drawing/2014/main" id="{00000000-0008-0000-2400-000014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335280</xdr:rowOff>
        </xdr:from>
        <xdr:to>
          <xdr:col>2</xdr:col>
          <xdr:colOff>198120</xdr:colOff>
          <xdr:row>23</xdr:row>
          <xdr:rowOff>541020</xdr:rowOff>
        </xdr:to>
        <xdr:sp macro="" textlink="">
          <xdr:nvSpPr>
            <xdr:cNvPr id="409621" name="Check Box 21" hidden="1">
              <a:extLst>
                <a:ext uri="{63B3BB69-23CF-44E3-9099-C40C66FF867C}">
                  <a14:compatExt spid="_x0000_s409621"/>
                </a:ext>
                <a:ext uri="{FF2B5EF4-FFF2-40B4-BE49-F238E27FC236}">
                  <a16:creationId xmlns:a16="http://schemas.microsoft.com/office/drawing/2014/main" id="{00000000-0008-0000-2400-000015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198120</xdr:rowOff>
        </xdr:from>
        <xdr:to>
          <xdr:col>3</xdr:col>
          <xdr:colOff>723900</xdr:colOff>
          <xdr:row>23</xdr:row>
          <xdr:rowOff>411480</xdr:rowOff>
        </xdr:to>
        <xdr:sp macro="" textlink="">
          <xdr:nvSpPr>
            <xdr:cNvPr id="409622" name="Check Box 22" hidden="1">
              <a:extLst>
                <a:ext uri="{63B3BB69-23CF-44E3-9099-C40C66FF867C}">
                  <a14:compatExt spid="_x0000_s409622"/>
                </a:ext>
                <a:ext uri="{FF2B5EF4-FFF2-40B4-BE49-F238E27FC236}">
                  <a16:creationId xmlns:a16="http://schemas.microsoft.com/office/drawing/2014/main" id="{00000000-0008-0000-2400-0000164006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533400</xdr:rowOff>
        </xdr:from>
        <xdr:to>
          <xdr:col>3</xdr:col>
          <xdr:colOff>723900</xdr:colOff>
          <xdr:row>24</xdr:row>
          <xdr:rowOff>38100</xdr:rowOff>
        </xdr:to>
        <xdr:sp macro="" textlink="">
          <xdr:nvSpPr>
            <xdr:cNvPr id="409623" name="Check Box 23" hidden="1">
              <a:extLst>
                <a:ext uri="{63B3BB69-23CF-44E3-9099-C40C66FF867C}">
                  <a14:compatExt spid="_x0000_s409623"/>
                </a:ext>
                <a:ext uri="{FF2B5EF4-FFF2-40B4-BE49-F238E27FC236}">
                  <a16:creationId xmlns:a16="http://schemas.microsoft.com/office/drawing/2014/main" id="{00000000-0008-0000-2400-0000174006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373380</xdr:rowOff>
        </xdr:from>
        <xdr:to>
          <xdr:col>3</xdr:col>
          <xdr:colOff>723900</xdr:colOff>
          <xdr:row>23</xdr:row>
          <xdr:rowOff>579120</xdr:rowOff>
        </xdr:to>
        <xdr:sp macro="" textlink="">
          <xdr:nvSpPr>
            <xdr:cNvPr id="409624" name="Check Box 24" hidden="1">
              <a:extLst>
                <a:ext uri="{63B3BB69-23CF-44E3-9099-C40C66FF867C}">
                  <a14:compatExt spid="_x0000_s409624"/>
                </a:ext>
                <a:ext uri="{FF2B5EF4-FFF2-40B4-BE49-F238E27FC236}">
                  <a16:creationId xmlns:a16="http://schemas.microsoft.com/office/drawing/2014/main" id="{00000000-0008-0000-2400-0000184006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716280</xdr:rowOff>
        </xdr:from>
        <xdr:to>
          <xdr:col>3</xdr:col>
          <xdr:colOff>723900</xdr:colOff>
          <xdr:row>25</xdr:row>
          <xdr:rowOff>7620</xdr:rowOff>
        </xdr:to>
        <xdr:sp macro="" textlink="">
          <xdr:nvSpPr>
            <xdr:cNvPr id="409625" name="Check Box 25" hidden="1">
              <a:extLst>
                <a:ext uri="{63B3BB69-23CF-44E3-9099-C40C66FF867C}">
                  <a14:compatExt spid="_x0000_s409625"/>
                </a:ext>
                <a:ext uri="{FF2B5EF4-FFF2-40B4-BE49-F238E27FC236}">
                  <a16:creationId xmlns:a16="http://schemas.microsoft.com/office/drawing/2014/main" id="{00000000-0008-0000-2400-0000194006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409626" name="Check Box 26" hidden="1">
              <a:extLst>
                <a:ext uri="{63B3BB69-23CF-44E3-9099-C40C66FF867C}">
                  <a14:compatExt spid="_x0000_s409626"/>
                </a:ext>
                <a:ext uri="{FF2B5EF4-FFF2-40B4-BE49-F238E27FC236}">
                  <a16:creationId xmlns:a16="http://schemas.microsoft.com/office/drawing/2014/main" id="{00000000-0008-0000-2400-00001A40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6201" name="AutoShape 1">
          <a:extLst>
            <a:ext uri="{FF2B5EF4-FFF2-40B4-BE49-F238E27FC236}">
              <a16:creationId xmlns:a16="http://schemas.microsoft.com/office/drawing/2014/main" id="{00000000-0008-0000-2500-00003918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2" name="AutoShape 2">
          <a:extLst>
            <a:ext uri="{FF2B5EF4-FFF2-40B4-BE49-F238E27FC236}">
              <a16:creationId xmlns:a16="http://schemas.microsoft.com/office/drawing/2014/main" id="{00000000-0008-0000-2500-00003A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3" name="AutoShape 3">
          <a:extLst>
            <a:ext uri="{FF2B5EF4-FFF2-40B4-BE49-F238E27FC236}">
              <a16:creationId xmlns:a16="http://schemas.microsoft.com/office/drawing/2014/main" id="{00000000-0008-0000-2500-00003B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4" name="AutoShape 4">
          <a:extLst>
            <a:ext uri="{FF2B5EF4-FFF2-40B4-BE49-F238E27FC236}">
              <a16:creationId xmlns:a16="http://schemas.microsoft.com/office/drawing/2014/main" id="{00000000-0008-0000-2500-00003C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5" name="AutoShape 5">
          <a:extLst>
            <a:ext uri="{FF2B5EF4-FFF2-40B4-BE49-F238E27FC236}">
              <a16:creationId xmlns:a16="http://schemas.microsoft.com/office/drawing/2014/main" id="{00000000-0008-0000-2500-00003D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6" name="AutoShape 6">
          <a:extLst>
            <a:ext uri="{FF2B5EF4-FFF2-40B4-BE49-F238E27FC236}">
              <a16:creationId xmlns:a16="http://schemas.microsoft.com/office/drawing/2014/main" id="{00000000-0008-0000-2500-00003E18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7" name="AutoShape 7">
          <a:extLst>
            <a:ext uri="{FF2B5EF4-FFF2-40B4-BE49-F238E27FC236}">
              <a16:creationId xmlns:a16="http://schemas.microsoft.com/office/drawing/2014/main" id="{00000000-0008-0000-2500-00003F18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8" name="AutoShape 8">
          <a:extLst>
            <a:ext uri="{FF2B5EF4-FFF2-40B4-BE49-F238E27FC236}">
              <a16:creationId xmlns:a16="http://schemas.microsoft.com/office/drawing/2014/main" id="{00000000-0008-0000-2500-00004018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09" name="AutoShape 9">
          <a:extLst>
            <a:ext uri="{FF2B5EF4-FFF2-40B4-BE49-F238E27FC236}">
              <a16:creationId xmlns:a16="http://schemas.microsoft.com/office/drawing/2014/main" id="{00000000-0008-0000-2500-00004118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0" name="AutoShape 10">
          <a:extLst>
            <a:ext uri="{FF2B5EF4-FFF2-40B4-BE49-F238E27FC236}">
              <a16:creationId xmlns:a16="http://schemas.microsoft.com/office/drawing/2014/main" id="{00000000-0008-0000-2500-00004218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1" name="AutoShape 11">
          <a:extLst>
            <a:ext uri="{FF2B5EF4-FFF2-40B4-BE49-F238E27FC236}">
              <a16:creationId xmlns:a16="http://schemas.microsoft.com/office/drawing/2014/main" id="{00000000-0008-0000-2500-00004318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2" name="AutoShape 12">
          <a:extLst>
            <a:ext uri="{FF2B5EF4-FFF2-40B4-BE49-F238E27FC236}">
              <a16:creationId xmlns:a16="http://schemas.microsoft.com/office/drawing/2014/main" id="{00000000-0008-0000-2500-00004418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3" name="AutoShape 13">
          <a:extLst>
            <a:ext uri="{FF2B5EF4-FFF2-40B4-BE49-F238E27FC236}">
              <a16:creationId xmlns:a16="http://schemas.microsoft.com/office/drawing/2014/main" id="{00000000-0008-0000-2500-00004518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54" name="AutoShape 14">
          <a:extLst>
            <a:ext uri="{FF2B5EF4-FFF2-40B4-BE49-F238E27FC236}">
              <a16:creationId xmlns:a16="http://schemas.microsoft.com/office/drawing/2014/main" id="{00000000-0008-0000-2500-00000E28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15" name="AutoShape 15">
          <a:extLst>
            <a:ext uri="{FF2B5EF4-FFF2-40B4-BE49-F238E27FC236}">
              <a16:creationId xmlns:a16="http://schemas.microsoft.com/office/drawing/2014/main" id="{00000000-0008-0000-2500-00004718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6" name="AutoShape 16">
          <a:extLst>
            <a:ext uri="{FF2B5EF4-FFF2-40B4-BE49-F238E27FC236}">
              <a16:creationId xmlns:a16="http://schemas.microsoft.com/office/drawing/2014/main" id="{00000000-0008-0000-2500-00004818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57" name="Rectangle 17">
          <a:extLst>
            <a:ext uri="{FF2B5EF4-FFF2-40B4-BE49-F238E27FC236}">
              <a16:creationId xmlns:a16="http://schemas.microsoft.com/office/drawing/2014/main" id="{00000000-0008-0000-2500-00001128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18" name="Rectangle 18">
          <a:extLst>
            <a:ext uri="{FF2B5EF4-FFF2-40B4-BE49-F238E27FC236}">
              <a16:creationId xmlns:a16="http://schemas.microsoft.com/office/drawing/2014/main" id="{00000000-0008-0000-2500-00004A18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19" name="Rectangle 19">
          <a:extLst>
            <a:ext uri="{FF2B5EF4-FFF2-40B4-BE49-F238E27FC236}">
              <a16:creationId xmlns:a16="http://schemas.microsoft.com/office/drawing/2014/main" id="{00000000-0008-0000-2500-00004B18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0" name="Line 20">
          <a:extLst>
            <a:ext uri="{FF2B5EF4-FFF2-40B4-BE49-F238E27FC236}">
              <a16:creationId xmlns:a16="http://schemas.microsoft.com/office/drawing/2014/main" id="{00000000-0008-0000-2500-00004C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1" name="Line 21">
          <a:extLst>
            <a:ext uri="{FF2B5EF4-FFF2-40B4-BE49-F238E27FC236}">
              <a16:creationId xmlns:a16="http://schemas.microsoft.com/office/drawing/2014/main" id="{00000000-0008-0000-2500-00004D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2" name="Line 22">
          <a:extLst>
            <a:ext uri="{FF2B5EF4-FFF2-40B4-BE49-F238E27FC236}">
              <a16:creationId xmlns:a16="http://schemas.microsoft.com/office/drawing/2014/main" id="{00000000-0008-0000-2500-00004E18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3" name="Line 23">
          <a:extLst>
            <a:ext uri="{FF2B5EF4-FFF2-40B4-BE49-F238E27FC236}">
              <a16:creationId xmlns:a16="http://schemas.microsoft.com/office/drawing/2014/main" id="{00000000-0008-0000-2500-00004F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4" name="AutoShape 24">
          <a:extLst>
            <a:ext uri="{FF2B5EF4-FFF2-40B4-BE49-F238E27FC236}">
              <a16:creationId xmlns:a16="http://schemas.microsoft.com/office/drawing/2014/main" id="{00000000-0008-0000-2500-00005018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265" name="Rectangle 25">
          <a:extLst>
            <a:ext uri="{FF2B5EF4-FFF2-40B4-BE49-F238E27FC236}">
              <a16:creationId xmlns:a16="http://schemas.microsoft.com/office/drawing/2014/main" id="{00000000-0008-0000-2500-00001928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226" name="Line 26">
          <a:extLst>
            <a:ext uri="{FF2B5EF4-FFF2-40B4-BE49-F238E27FC236}">
              <a16:creationId xmlns:a16="http://schemas.microsoft.com/office/drawing/2014/main" id="{00000000-0008-0000-2500-00005218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7" name="Line 27">
          <a:extLst>
            <a:ext uri="{FF2B5EF4-FFF2-40B4-BE49-F238E27FC236}">
              <a16:creationId xmlns:a16="http://schemas.microsoft.com/office/drawing/2014/main" id="{00000000-0008-0000-2500-00005318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28" name="AutoShape 28">
          <a:extLst>
            <a:ext uri="{FF2B5EF4-FFF2-40B4-BE49-F238E27FC236}">
              <a16:creationId xmlns:a16="http://schemas.microsoft.com/office/drawing/2014/main" id="{00000000-0008-0000-2500-00005418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00000000-0008-0000-25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26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26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26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26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26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26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26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26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26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26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26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26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26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26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26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26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26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26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26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26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26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26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26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26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26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26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26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26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95250</xdr:colOff>
      <xdr:row>5</xdr:row>
      <xdr:rowOff>209550</xdr:rowOff>
    </xdr:from>
    <xdr:to>
      <xdr:col>36</xdr:col>
      <xdr:colOff>9525</xdr:colOff>
      <xdr:row>8</xdr:row>
      <xdr:rowOff>9525</xdr:rowOff>
    </xdr:to>
    <xdr:sp macro="" textlink="">
      <xdr:nvSpPr>
        <xdr:cNvPr id="30" name="角丸四角形 29">
          <a:extLst>
            <a:ext uri="{FF2B5EF4-FFF2-40B4-BE49-F238E27FC236}">
              <a16:creationId xmlns:a16="http://schemas.microsoft.com/office/drawing/2014/main" id="{00000000-0008-0000-2600-00001E000000}"/>
            </a:ext>
          </a:extLst>
        </xdr:cNvPr>
        <xdr:cNvSpPr/>
      </xdr:nvSpPr>
      <xdr:spPr>
        <a:xfrm>
          <a:off x="6515100" y="140017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7620</xdr:colOff>
          <xdr:row>34</xdr:row>
          <xdr:rowOff>228600</xdr:rowOff>
        </xdr:from>
        <xdr:to>
          <xdr:col>11</xdr:col>
          <xdr:colOff>99060</xdr:colOff>
          <xdr:row>36</xdr:row>
          <xdr:rowOff>22860</xdr:rowOff>
        </xdr:to>
        <xdr:sp macro="" textlink="">
          <xdr:nvSpPr>
            <xdr:cNvPr id="179203" name="Check Box 3" hidden="1">
              <a:extLst>
                <a:ext uri="{63B3BB69-23CF-44E3-9099-C40C66FF867C}">
                  <a14:compatExt spid="_x0000_s179203"/>
                </a:ext>
                <a:ext uri="{FF2B5EF4-FFF2-40B4-BE49-F238E27FC236}">
                  <a16:creationId xmlns:a16="http://schemas.microsoft.com/office/drawing/2014/main" id="{00000000-0008-0000-2600-000003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34</xdr:row>
          <xdr:rowOff>228600</xdr:rowOff>
        </xdr:from>
        <xdr:to>
          <xdr:col>14</xdr:col>
          <xdr:colOff>83820</xdr:colOff>
          <xdr:row>36</xdr:row>
          <xdr:rowOff>22860</xdr:rowOff>
        </xdr:to>
        <xdr:sp macro="" textlink="">
          <xdr:nvSpPr>
            <xdr:cNvPr id="179205" name="Check Box 5" hidden="1">
              <a:extLst>
                <a:ext uri="{63B3BB69-23CF-44E3-9099-C40C66FF867C}">
                  <a14:compatExt spid="_x0000_s179205"/>
                </a:ext>
                <a:ext uri="{FF2B5EF4-FFF2-40B4-BE49-F238E27FC236}">
                  <a16:creationId xmlns:a16="http://schemas.microsoft.com/office/drawing/2014/main" id="{00000000-0008-0000-2600-000005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4" name="角丸四角形 3">
          <a:extLst>
            <a:ext uri="{FF2B5EF4-FFF2-40B4-BE49-F238E27FC236}">
              <a16:creationId xmlns:a16="http://schemas.microsoft.com/office/drawing/2014/main" id="{00000000-0008-0000-2700-000004000000}"/>
            </a:ext>
          </a:extLst>
        </xdr:cNvPr>
        <xdr:cNvSpPr/>
      </xdr:nvSpPr>
      <xdr:spPr>
        <a:xfrm>
          <a:off x="6153150" y="1190625"/>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1">
          <a:extLst>
            <a:ext uri="{FF2B5EF4-FFF2-40B4-BE49-F238E27FC236}">
              <a16:creationId xmlns:a16="http://schemas.microsoft.com/office/drawing/2014/main" id="{00000000-0008-0000-2800-000002000000}"/>
            </a:ext>
          </a:extLst>
        </xdr:cNvPr>
        <xdr:cNvSpPr/>
      </xdr:nvSpPr>
      <xdr:spPr>
        <a:xfrm>
          <a:off x="6045200" y="1174750"/>
          <a:ext cx="1787525" cy="50800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14</xdr:col>
      <xdr:colOff>336177</xdr:colOff>
      <xdr:row>45</xdr:row>
      <xdr:rowOff>0</xdr:rowOff>
    </xdr:from>
    <xdr:to>
      <xdr:col>21</xdr:col>
      <xdr:colOff>201706</xdr:colOff>
      <xdr:row>53</xdr:row>
      <xdr:rowOff>190500</xdr:rowOff>
    </xdr:to>
    <xdr:cxnSp macro="">
      <xdr:nvCxnSpPr>
        <xdr:cNvPr id="2" name="直線矢印コネクタ 1">
          <a:extLst>
            <a:ext uri="{FF2B5EF4-FFF2-40B4-BE49-F238E27FC236}">
              <a16:creationId xmlns:a16="http://schemas.microsoft.com/office/drawing/2014/main" id="{00000000-0008-0000-2900-000002000000}"/>
            </a:ext>
          </a:extLst>
        </xdr:cNvPr>
        <xdr:cNvCxnSpPr/>
      </xdr:nvCxnSpPr>
      <xdr:spPr>
        <a:xfrm flipV="1">
          <a:off x="7897122" y="10163175"/>
          <a:ext cx="5774839" cy="2305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38</xdr:row>
      <xdr:rowOff>201706</xdr:rowOff>
    </xdr:from>
    <xdr:to>
      <xdr:col>17</xdr:col>
      <xdr:colOff>493059</xdr:colOff>
      <xdr:row>58</xdr:row>
      <xdr:rowOff>67235</xdr:rowOff>
    </xdr:to>
    <xdr:cxnSp macro="">
      <xdr:nvCxnSpPr>
        <xdr:cNvPr id="3" name="直線矢印コネクタ 2">
          <a:extLst>
            <a:ext uri="{FF2B5EF4-FFF2-40B4-BE49-F238E27FC236}">
              <a16:creationId xmlns:a16="http://schemas.microsoft.com/office/drawing/2014/main" id="{00000000-0008-0000-2900-000003000000}"/>
            </a:ext>
          </a:extLst>
        </xdr:cNvPr>
        <xdr:cNvCxnSpPr/>
      </xdr:nvCxnSpPr>
      <xdr:spPr>
        <a:xfrm flipV="1">
          <a:off x="7884011" y="8766586"/>
          <a:ext cx="3048448" cy="4414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212912</xdr:colOff>
      <xdr:row>3</xdr:row>
      <xdr:rowOff>100853</xdr:rowOff>
    </xdr:from>
    <xdr:to>
      <xdr:col>11</xdr:col>
      <xdr:colOff>575422</xdr:colOff>
      <xdr:row>5</xdr:row>
      <xdr:rowOff>54909</xdr:rowOff>
    </xdr:to>
    <xdr:sp macro="" textlink="">
      <xdr:nvSpPr>
        <xdr:cNvPr id="4" name="角丸四角形 3">
          <a:extLst>
            <a:ext uri="{FF2B5EF4-FFF2-40B4-BE49-F238E27FC236}">
              <a16:creationId xmlns:a16="http://schemas.microsoft.com/office/drawing/2014/main" id="{00000000-0008-0000-2900-000004000000}"/>
            </a:ext>
          </a:extLst>
        </xdr:cNvPr>
        <xdr:cNvSpPr/>
      </xdr:nvSpPr>
      <xdr:spPr>
        <a:xfrm>
          <a:off x="5066852" y="525668"/>
          <a:ext cx="1920800" cy="514126"/>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34</xdr:col>
      <xdr:colOff>0</xdr:colOff>
      <xdr:row>5</xdr:row>
      <xdr:rowOff>0</xdr:rowOff>
    </xdr:from>
    <xdr:to>
      <xdr:col>44</xdr:col>
      <xdr:colOff>9525</xdr:colOff>
      <xdr:row>7</xdr:row>
      <xdr:rowOff>38100</xdr:rowOff>
    </xdr:to>
    <xdr:sp macro="" textlink="">
      <xdr:nvSpPr>
        <xdr:cNvPr id="2" name="角丸四角形 3">
          <a:extLst>
            <a:ext uri="{FF2B5EF4-FFF2-40B4-BE49-F238E27FC236}">
              <a16:creationId xmlns:a16="http://schemas.microsoft.com/office/drawing/2014/main" id="{00000000-0008-0000-2A00-000002000000}"/>
            </a:ext>
          </a:extLst>
        </xdr:cNvPr>
        <xdr:cNvSpPr/>
      </xdr:nvSpPr>
      <xdr:spPr>
        <a:xfrm>
          <a:off x="6153150" y="1190625"/>
          <a:ext cx="233362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twoCellAnchor editAs="oneCell">
    <xdr:from>
      <xdr:col>34</xdr:col>
      <xdr:colOff>0</xdr:colOff>
      <xdr:row>23</xdr:row>
      <xdr:rowOff>0</xdr:rowOff>
    </xdr:from>
    <xdr:to>
      <xdr:col>67</xdr:col>
      <xdr:colOff>9525</xdr:colOff>
      <xdr:row>25</xdr:row>
      <xdr:rowOff>314325</xdr:rowOff>
    </xdr:to>
    <xdr:pic>
      <xdr:nvPicPr>
        <xdr:cNvPr id="4" name="図 3">
          <a:extLst>
            <a:ext uri="{FF2B5EF4-FFF2-40B4-BE49-F238E27FC236}">
              <a16:creationId xmlns:a16="http://schemas.microsoft.com/office/drawing/2014/main" id="{00000000-0008-0000-2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5562600"/>
          <a:ext cx="64960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99060</xdr:colOff>
      <xdr:row>6</xdr:row>
      <xdr:rowOff>91440</xdr:rowOff>
    </xdr:from>
    <xdr:to>
      <xdr:col>38</xdr:col>
      <xdr:colOff>15240</xdr:colOff>
      <xdr:row>14</xdr:row>
      <xdr:rowOff>15240</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8732520" y="1417320"/>
          <a:ext cx="2385060" cy="1264920"/>
        </a:xfrm>
        <a:prstGeom prst="wedgeRectCallout">
          <a:avLst>
            <a:gd name="adj1" fmla="val -67078"/>
            <a:gd name="adj2" fmla="val -8379"/>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参考として取組項目をプルダウンメニューで選んであります。</a:t>
          </a:r>
          <a:endParaRPr kumimoji="1" lang="en-US" altLang="ja-JP" sz="1100" b="1">
            <a:solidFill>
              <a:srgbClr val="FF0000"/>
            </a:solidFill>
          </a:endParaRPr>
        </a:p>
        <a:p>
          <a:pPr algn="l"/>
          <a:r>
            <a:rPr kumimoji="1" lang="ja-JP" altLang="en-US" sz="1100" b="1">
              <a:solidFill>
                <a:srgbClr val="FF0000"/>
              </a:solidFill>
            </a:rPr>
            <a:t>作成時に各事業者様にて取組推進体制項目を選んでください。</a:t>
          </a:r>
          <a:endParaRPr kumimoji="1" lang="en-US" altLang="ja-JP" sz="1100" b="1">
            <a:solidFill>
              <a:srgbClr val="FF0000"/>
            </a:solidFill>
          </a:endParaRPr>
        </a:p>
        <a:p>
          <a:pPr algn="l"/>
          <a:r>
            <a:rPr kumimoji="1" lang="ja-JP" altLang="en-US" sz="1100" b="1">
              <a:solidFill>
                <a:srgbClr val="FF0000"/>
              </a:solidFill>
            </a:rPr>
            <a:t>他に推進体制があれば（その他）に記載ください。</a:t>
          </a:r>
        </a:p>
      </xdr:txBody>
    </xdr:sp>
    <xdr:clientData/>
  </xdr:twoCellAnchor>
  <xdr:twoCellAnchor>
    <xdr:from>
      <xdr:col>29</xdr:col>
      <xdr:colOff>99060</xdr:colOff>
      <xdr:row>16</xdr:row>
      <xdr:rowOff>220980</xdr:rowOff>
    </xdr:from>
    <xdr:to>
      <xdr:col>37</xdr:col>
      <xdr:colOff>259080</xdr:colOff>
      <xdr:row>24</xdr:row>
      <xdr:rowOff>45720</xdr:rowOff>
    </xdr:to>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8732520" y="3208020"/>
          <a:ext cx="2354580" cy="1203960"/>
        </a:xfrm>
        <a:prstGeom prst="wedgeRectCallout">
          <a:avLst>
            <a:gd name="adj1" fmla="val -67078"/>
            <a:gd name="adj2" fmla="val -8379"/>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参考として取組項目をプルダウンメニューで選んであります。</a:t>
          </a:r>
          <a:endParaRPr kumimoji="1" lang="en-US" altLang="ja-JP" sz="1100" b="1">
            <a:solidFill>
              <a:srgbClr val="FF0000"/>
            </a:solidFill>
          </a:endParaRPr>
        </a:p>
        <a:p>
          <a:pPr algn="l"/>
          <a:r>
            <a:rPr kumimoji="1" lang="ja-JP" altLang="en-US" sz="1100" b="1">
              <a:solidFill>
                <a:srgbClr val="FF0000"/>
              </a:solidFill>
            </a:rPr>
            <a:t>作成時に各事業者様にて使用状況の把握項目を選んでください。</a:t>
          </a:r>
          <a:endParaRPr kumimoji="1" lang="en-US" altLang="ja-JP" sz="1100" b="1">
            <a:solidFill>
              <a:srgbClr val="FF0000"/>
            </a:solidFill>
          </a:endParaRPr>
        </a:p>
        <a:p>
          <a:pPr algn="l"/>
          <a:r>
            <a:rPr kumimoji="1" lang="ja-JP" altLang="en-US" sz="1100" b="1">
              <a:solidFill>
                <a:srgbClr val="FF0000"/>
              </a:solidFill>
            </a:rPr>
            <a:t>他に把握する対象があれば（その他）に記載ください。</a:t>
          </a:r>
        </a:p>
      </xdr:txBody>
    </xdr:sp>
    <xdr:clientData/>
  </xdr:twoCellAnchor>
  <xdr:twoCellAnchor>
    <xdr:from>
      <xdr:col>29</xdr:col>
      <xdr:colOff>99060</xdr:colOff>
      <xdr:row>27</xdr:row>
      <xdr:rowOff>30480</xdr:rowOff>
    </xdr:from>
    <xdr:to>
      <xdr:col>37</xdr:col>
      <xdr:colOff>259080</xdr:colOff>
      <xdr:row>30</xdr:row>
      <xdr:rowOff>266700</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8732520" y="4876800"/>
          <a:ext cx="2354580" cy="1203960"/>
        </a:xfrm>
        <a:prstGeom prst="wedgeRectCallout">
          <a:avLst>
            <a:gd name="adj1" fmla="val -67078"/>
            <a:gd name="adj2" fmla="val -8379"/>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1-3</a:t>
          </a:r>
          <a:r>
            <a:rPr kumimoji="1" lang="ja-JP" altLang="en-US" sz="1100" b="1">
              <a:solidFill>
                <a:srgbClr val="FF0000"/>
              </a:solidFill>
            </a:rPr>
            <a:t>記載例（行動計画書）の</a:t>
          </a:r>
          <a:r>
            <a:rPr kumimoji="1" lang="en-US" altLang="ja-JP" sz="1100" b="1">
              <a:solidFill>
                <a:srgbClr val="FF0000"/>
              </a:solidFill>
            </a:rPr>
            <a:t>sheet</a:t>
          </a:r>
          <a:r>
            <a:rPr kumimoji="1" lang="ja-JP" altLang="en-US" sz="1100" b="1">
              <a:solidFill>
                <a:srgbClr val="FF0000"/>
              </a:solidFill>
            </a:rPr>
            <a:t>を参照して、運用改善に関する取組項目や実施計画を記載ください。</a:t>
          </a:r>
          <a:endParaRPr kumimoji="1" lang="en-US" altLang="ja-JP" sz="1100" b="1">
            <a:solidFill>
              <a:srgbClr val="FF0000"/>
            </a:solidFill>
          </a:endParaRPr>
        </a:p>
        <a:p>
          <a:pPr algn="l"/>
          <a:r>
            <a:rPr kumimoji="1" lang="ja-JP" altLang="en-US" sz="1100" b="1">
              <a:solidFill>
                <a:srgbClr val="FF0000"/>
              </a:solidFill>
            </a:rPr>
            <a:t>省エネ診断において、提案のあった項目は漏れなく記載してください</a:t>
          </a:r>
        </a:p>
      </xdr:txBody>
    </xdr:sp>
    <xdr:clientData/>
  </xdr:twoCellAnchor>
  <xdr:twoCellAnchor>
    <xdr:from>
      <xdr:col>29</xdr:col>
      <xdr:colOff>99060</xdr:colOff>
      <xdr:row>37</xdr:row>
      <xdr:rowOff>60960</xdr:rowOff>
    </xdr:from>
    <xdr:to>
      <xdr:col>37</xdr:col>
      <xdr:colOff>259080</xdr:colOff>
      <xdr:row>40</xdr:row>
      <xdr:rowOff>304800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8732520" y="7924800"/>
          <a:ext cx="2354580" cy="1203960"/>
        </a:xfrm>
        <a:prstGeom prst="wedgeRectCallout">
          <a:avLst>
            <a:gd name="adj1" fmla="val -67078"/>
            <a:gd name="adj2" fmla="val -8379"/>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1-3</a:t>
          </a:r>
          <a:r>
            <a:rPr kumimoji="1" lang="ja-JP" altLang="en-US" sz="1100" b="1">
              <a:solidFill>
                <a:srgbClr val="FF0000"/>
              </a:solidFill>
            </a:rPr>
            <a:t>記載例（行動計画書）の</a:t>
          </a:r>
          <a:r>
            <a:rPr kumimoji="1" lang="en-US" altLang="ja-JP" sz="1100" b="1">
              <a:solidFill>
                <a:srgbClr val="FF0000"/>
              </a:solidFill>
            </a:rPr>
            <a:t>sheet</a:t>
          </a:r>
          <a:r>
            <a:rPr kumimoji="1" lang="ja-JP" altLang="en-US" sz="1100" b="1">
              <a:solidFill>
                <a:srgbClr val="FF0000"/>
              </a:solidFill>
            </a:rPr>
            <a:t>を参照して、設備投資に関する取組項目や実施計画を記載ください。</a:t>
          </a:r>
          <a:endParaRPr kumimoji="1" lang="en-US" altLang="ja-JP" sz="1100" b="1">
            <a:solidFill>
              <a:srgbClr val="FF0000"/>
            </a:solidFill>
          </a:endParaRPr>
        </a:p>
        <a:p>
          <a:pPr algn="l"/>
          <a:r>
            <a:rPr kumimoji="1" lang="ja-JP" altLang="en-US" sz="1100" b="1">
              <a:solidFill>
                <a:srgbClr val="FF0000"/>
              </a:solidFill>
            </a:rPr>
            <a:t>省エネ診断において、提案のあった項目は漏れなく記載してください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336177</xdr:colOff>
      <xdr:row>45</xdr:row>
      <xdr:rowOff>0</xdr:rowOff>
    </xdr:from>
    <xdr:to>
      <xdr:col>21</xdr:col>
      <xdr:colOff>201706</xdr:colOff>
      <xdr:row>53</xdr:row>
      <xdr:rowOff>190500</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flipV="1">
          <a:off x="8382897" y="10163175"/>
          <a:ext cx="5774839" cy="2305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324971</xdr:colOff>
      <xdr:row>38</xdr:row>
      <xdr:rowOff>201706</xdr:rowOff>
    </xdr:from>
    <xdr:to>
      <xdr:col>17</xdr:col>
      <xdr:colOff>493059</xdr:colOff>
      <xdr:row>58</xdr:row>
      <xdr:rowOff>67235</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flipV="1">
          <a:off x="8369786" y="8766586"/>
          <a:ext cx="3048448" cy="4414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224117</xdr:colOff>
      <xdr:row>3</xdr:row>
      <xdr:rowOff>89646</xdr:rowOff>
    </xdr:from>
    <xdr:to>
      <xdr:col>11</xdr:col>
      <xdr:colOff>586627</xdr:colOff>
      <xdr:row>5</xdr:row>
      <xdr:rowOff>43702</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5203787" y="522081"/>
          <a:ext cx="2044625" cy="504601"/>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533400</xdr:colOff>
          <xdr:row>12</xdr:row>
          <xdr:rowOff>312420</xdr:rowOff>
        </xdr:from>
        <xdr:to>
          <xdr:col>4</xdr:col>
          <xdr:colOff>838200</xdr:colOff>
          <xdr:row>12</xdr:row>
          <xdr:rowOff>525780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7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198120</xdr:rowOff>
        </xdr:from>
        <xdr:to>
          <xdr:col>4</xdr:col>
          <xdr:colOff>838200</xdr:colOff>
          <xdr:row>13</xdr:row>
          <xdr:rowOff>411480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7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14</xdr:row>
          <xdr:rowOff>175260</xdr:rowOff>
        </xdr:from>
        <xdr:to>
          <xdr:col>4</xdr:col>
          <xdr:colOff>838200</xdr:colOff>
          <xdr:row>14</xdr:row>
          <xdr:rowOff>381000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7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15</xdr:row>
          <xdr:rowOff>647700</xdr:rowOff>
        </xdr:from>
        <xdr:to>
          <xdr:col>4</xdr:col>
          <xdr:colOff>838200</xdr:colOff>
          <xdr:row>15</xdr:row>
          <xdr:rowOff>861060</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7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16</xdr:row>
          <xdr:rowOff>312420</xdr:rowOff>
        </xdr:from>
        <xdr:to>
          <xdr:col>4</xdr:col>
          <xdr:colOff>838200</xdr:colOff>
          <xdr:row>16</xdr:row>
          <xdr:rowOff>525780</xdr:rowOff>
        </xdr:to>
        <xdr:sp macro="" textlink="">
          <xdr:nvSpPr>
            <xdr:cNvPr id="119813" name="Check Box 5" hidden="1">
              <a:extLst>
                <a:ext uri="{63B3BB69-23CF-44E3-9099-C40C66FF867C}">
                  <a14:compatExt spid="_x0000_s119813"/>
                </a:ext>
                <a:ext uri="{FF2B5EF4-FFF2-40B4-BE49-F238E27FC236}">
                  <a16:creationId xmlns:a16="http://schemas.microsoft.com/office/drawing/2014/main" id="{00000000-0008-0000-07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17</xdr:row>
          <xdr:rowOff>312420</xdr:rowOff>
        </xdr:from>
        <xdr:to>
          <xdr:col>4</xdr:col>
          <xdr:colOff>838200</xdr:colOff>
          <xdr:row>18</xdr:row>
          <xdr:rowOff>30480</xdr:rowOff>
        </xdr:to>
        <xdr:sp macro="" textlink="">
          <xdr:nvSpPr>
            <xdr:cNvPr id="119814" name="Check Box 6" hidden="1">
              <a:extLst>
                <a:ext uri="{63B3BB69-23CF-44E3-9099-C40C66FF867C}">
                  <a14:compatExt spid="_x0000_s119814"/>
                </a:ext>
                <a:ext uri="{FF2B5EF4-FFF2-40B4-BE49-F238E27FC236}">
                  <a16:creationId xmlns:a16="http://schemas.microsoft.com/office/drawing/2014/main" id="{00000000-0008-0000-07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518160</xdr:colOff>
          <xdr:row>18</xdr:row>
          <xdr:rowOff>45720</xdr:rowOff>
        </xdr:from>
        <xdr:to>
          <xdr:col>1</xdr:col>
          <xdr:colOff>723900</xdr:colOff>
          <xdr:row>18</xdr:row>
          <xdr:rowOff>259080</xdr:rowOff>
        </xdr:to>
        <xdr:sp macro="" textlink="">
          <xdr:nvSpPr>
            <xdr:cNvPr id="119815" name="Check Box 7" hidden="1">
              <a:extLst>
                <a:ext uri="{63B3BB69-23CF-44E3-9099-C40C66FF867C}">
                  <a14:compatExt spid="_x0000_s119815"/>
                </a:ext>
                <a:ext uri="{FF2B5EF4-FFF2-40B4-BE49-F238E27FC236}">
                  <a16:creationId xmlns:a16="http://schemas.microsoft.com/office/drawing/2014/main" id="{00000000-0008-0000-07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1744980</xdr:colOff>
          <xdr:row>18</xdr:row>
          <xdr:rowOff>38100</xdr:rowOff>
        </xdr:from>
        <xdr:to>
          <xdr:col>2</xdr:col>
          <xdr:colOff>182880</xdr:colOff>
          <xdr:row>18</xdr:row>
          <xdr:rowOff>251460</xdr:rowOff>
        </xdr:to>
        <xdr:sp macro="" textlink="">
          <xdr:nvSpPr>
            <xdr:cNvPr id="119817" name="Check Box 9" hidden="1">
              <a:extLst>
                <a:ext uri="{63B3BB69-23CF-44E3-9099-C40C66FF867C}">
                  <a14:compatExt spid="_x0000_s119817"/>
                </a:ext>
                <a:ext uri="{FF2B5EF4-FFF2-40B4-BE49-F238E27FC236}">
                  <a16:creationId xmlns:a16="http://schemas.microsoft.com/office/drawing/2014/main" id="{00000000-0008-0000-07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1</xdr:row>
      <xdr:rowOff>0</xdr:rowOff>
    </xdr:from>
    <xdr:to>
      <xdr:col>9</xdr:col>
      <xdr:colOff>257175</xdr:colOff>
      <xdr:row>3</xdr:row>
      <xdr:rowOff>314325</xdr:rowOff>
    </xdr:to>
    <xdr:sp macro="" textlink="">
      <xdr:nvSpPr>
        <xdr:cNvPr id="3" name="角丸四角形 1">
          <a:extLst>
            <a:ext uri="{FF2B5EF4-FFF2-40B4-BE49-F238E27FC236}">
              <a16:creationId xmlns:a16="http://schemas.microsoft.com/office/drawing/2014/main" id="{00000000-0008-0000-0700-000003000000}"/>
            </a:ext>
          </a:extLst>
        </xdr:cNvPr>
        <xdr:cNvSpPr/>
      </xdr:nvSpPr>
      <xdr:spPr>
        <a:xfrm>
          <a:off x="6429375" y="171450"/>
          <a:ext cx="1857375" cy="657225"/>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l"/>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15</xdr:col>
      <xdr:colOff>591969</xdr:colOff>
      <xdr:row>0</xdr:row>
      <xdr:rowOff>76275</xdr:rowOff>
    </xdr:from>
    <xdr:to>
      <xdr:col>16</xdr:col>
      <xdr:colOff>989255</xdr:colOff>
      <xdr:row>1</xdr:row>
      <xdr:rowOff>306145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0878969" y="76275"/>
          <a:ext cx="778286" cy="2679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t>記入例</a:t>
          </a:r>
        </a:p>
      </xdr:txBody>
    </xdr:sp>
    <xdr:clientData/>
  </xdr:twoCellAnchor>
  <xdr:twoCellAnchor>
    <xdr:from>
      <xdr:col>9</xdr:col>
      <xdr:colOff>795618</xdr:colOff>
      <xdr:row>28</xdr:row>
      <xdr:rowOff>33617</xdr:rowOff>
    </xdr:from>
    <xdr:to>
      <xdr:col>16</xdr:col>
      <xdr:colOff>688602</xdr:colOff>
      <xdr:row>43</xdr:row>
      <xdr:rowOff>77880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8432551" y="6341284"/>
          <a:ext cx="6403851" cy="2609663"/>
          <a:chOff x="4975412" y="6544235"/>
          <a:chExt cx="5966572" cy="2587998"/>
        </a:xfrm>
      </xdr:grpSpPr>
      <xdr:pic>
        <xdr:nvPicPr>
          <xdr:cNvPr id="4" name="図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5412" y="6544235"/>
            <a:ext cx="5966572" cy="25879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6790765" y="6880413"/>
            <a:ext cx="1255059" cy="9525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0000000-0008-0000-0900-000006000000}"/>
              </a:ext>
            </a:extLst>
          </xdr:cNvPr>
          <xdr:cNvCxnSpPr>
            <a:stCxn id="5" idx="3"/>
          </xdr:cNvCxnSpPr>
        </xdr:nvCxnSpPr>
        <xdr:spPr>
          <a:xfrm>
            <a:off x="8045824" y="7356663"/>
            <a:ext cx="1411941" cy="34177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9480176" y="7463118"/>
            <a:ext cx="1367118" cy="54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赤枠の合計に消費税を加えたもの</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A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A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xdr:row>
          <xdr:rowOff>114300</xdr:rowOff>
        </xdr:from>
        <xdr:to>
          <xdr:col>2</xdr:col>
          <xdr:colOff>129540</xdr:colOff>
          <xdr:row>6</xdr:row>
          <xdr:rowOff>297180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A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A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A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A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0</xdr:rowOff>
        </xdr:from>
        <xdr:to>
          <xdr:col>2</xdr:col>
          <xdr:colOff>198120</xdr:colOff>
          <xdr:row>14</xdr:row>
          <xdr:rowOff>205740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A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A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A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A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A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A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A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A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A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26</xdr:row>
          <xdr:rowOff>106680</xdr:rowOff>
        </xdr:from>
        <xdr:to>
          <xdr:col>2</xdr:col>
          <xdr:colOff>198120</xdr:colOff>
          <xdr:row>26</xdr:row>
          <xdr:rowOff>312420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A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A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31</xdr:row>
          <xdr:rowOff>106680</xdr:rowOff>
        </xdr:from>
        <xdr:to>
          <xdr:col>2</xdr:col>
          <xdr:colOff>198120</xdr:colOff>
          <xdr:row>31</xdr:row>
          <xdr:rowOff>312420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A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A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A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A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A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106680</xdr:rowOff>
        </xdr:from>
        <xdr:to>
          <xdr:col>2</xdr:col>
          <xdr:colOff>198120</xdr:colOff>
          <xdr:row>37</xdr:row>
          <xdr:rowOff>312420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A00-00001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106680</xdr:rowOff>
        </xdr:from>
        <xdr:to>
          <xdr:col>2</xdr:col>
          <xdr:colOff>198120</xdr:colOff>
          <xdr:row>38</xdr:row>
          <xdr:rowOff>312420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A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106680</xdr:rowOff>
        </xdr:from>
        <xdr:to>
          <xdr:col>2</xdr:col>
          <xdr:colOff>198120</xdr:colOff>
          <xdr:row>39</xdr:row>
          <xdr:rowOff>312420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A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106680</xdr:rowOff>
        </xdr:from>
        <xdr:to>
          <xdr:col>2</xdr:col>
          <xdr:colOff>198120</xdr:colOff>
          <xdr:row>40</xdr:row>
          <xdr:rowOff>312420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A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106680</xdr:rowOff>
        </xdr:from>
        <xdr:to>
          <xdr:col>2</xdr:col>
          <xdr:colOff>198120</xdr:colOff>
          <xdr:row>41</xdr:row>
          <xdr:rowOff>312420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A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106680</xdr:rowOff>
        </xdr:from>
        <xdr:to>
          <xdr:col>2</xdr:col>
          <xdr:colOff>198120</xdr:colOff>
          <xdr:row>30</xdr:row>
          <xdr:rowOff>312420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A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106680</xdr:rowOff>
        </xdr:from>
        <xdr:to>
          <xdr:col>2</xdr:col>
          <xdr:colOff>198120</xdr:colOff>
          <xdr:row>43</xdr:row>
          <xdr:rowOff>312420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A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42</xdr:row>
          <xdr:rowOff>289560</xdr:rowOff>
        </xdr:from>
        <xdr:to>
          <xdr:col>3</xdr:col>
          <xdr:colOff>419100</xdr:colOff>
          <xdr:row>42</xdr:row>
          <xdr:rowOff>495300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A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A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44</xdr:row>
          <xdr:rowOff>114300</xdr:rowOff>
        </xdr:from>
        <xdr:to>
          <xdr:col>2</xdr:col>
          <xdr:colOff>38100</xdr:colOff>
          <xdr:row>44</xdr:row>
          <xdr:rowOff>327660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A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45</xdr:row>
          <xdr:rowOff>114300</xdr:rowOff>
        </xdr:from>
        <xdr:to>
          <xdr:col>3</xdr:col>
          <xdr:colOff>30480</xdr:colOff>
          <xdr:row>45</xdr:row>
          <xdr:rowOff>327660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A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106680</xdr:rowOff>
        </xdr:from>
        <xdr:to>
          <xdr:col>2</xdr:col>
          <xdr:colOff>198120</xdr:colOff>
          <xdr:row>46</xdr:row>
          <xdr:rowOff>312420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A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A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42</xdr:row>
          <xdr:rowOff>91440</xdr:rowOff>
        </xdr:from>
        <xdr:to>
          <xdr:col>3</xdr:col>
          <xdr:colOff>419100</xdr:colOff>
          <xdr:row>42</xdr:row>
          <xdr:rowOff>327660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A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42</xdr:row>
          <xdr:rowOff>114300</xdr:rowOff>
        </xdr:from>
        <xdr:to>
          <xdr:col>3</xdr:col>
          <xdr:colOff>1379220</xdr:colOff>
          <xdr:row>42</xdr:row>
          <xdr:rowOff>327660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A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48</xdr:row>
          <xdr:rowOff>106680</xdr:rowOff>
        </xdr:from>
        <xdr:to>
          <xdr:col>2</xdr:col>
          <xdr:colOff>198120</xdr:colOff>
          <xdr:row>48</xdr:row>
          <xdr:rowOff>312420</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A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A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47</xdr:row>
          <xdr:rowOff>106680</xdr:rowOff>
        </xdr:from>
        <xdr:to>
          <xdr:col>2</xdr:col>
          <xdr:colOff>198120</xdr:colOff>
          <xdr:row>47</xdr:row>
          <xdr:rowOff>312420</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A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106680</xdr:rowOff>
        </xdr:from>
        <xdr:to>
          <xdr:col>2</xdr:col>
          <xdr:colOff>198120</xdr:colOff>
          <xdr:row>36</xdr:row>
          <xdr:rowOff>312420</xdr:rowOff>
        </xdr:to>
        <xdr:sp macro="" textlink="">
          <xdr:nvSpPr>
            <xdr:cNvPr id="57397" name="Check Box 53" hidden="1">
              <a:extLst>
                <a:ext uri="{63B3BB69-23CF-44E3-9099-C40C66FF867C}">
                  <a14:compatExt spid="_x0000_s57397"/>
                </a:ext>
                <a:ext uri="{FF2B5EF4-FFF2-40B4-BE49-F238E27FC236}">
                  <a16:creationId xmlns:a16="http://schemas.microsoft.com/office/drawing/2014/main" id="{00000000-0008-0000-0A00-00003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49</xdr:row>
          <xdr:rowOff>228600</xdr:rowOff>
        </xdr:from>
        <xdr:to>
          <xdr:col>2</xdr:col>
          <xdr:colOff>213360</xdr:colOff>
          <xdr:row>50</xdr:row>
          <xdr:rowOff>22860</xdr:rowOff>
        </xdr:to>
        <xdr:sp macro="" textlink="">
          <xdr:nvSpPr>
            <xdr:cNvPr id="57398" name="Check Box 54" hidden="1">
              <a:extLst>
                <a:ext uri="{63B3BB69-23CF-44E3-9099-C40C66FF867C}">
                  <a14:compatExt spid="_x0000_s57398"/>
                </a:ext>
                <a:ext uri="{FF2B5EF4-FFF2-40B4-BE49-F238E27FC236}">
                  <a16:creationId xmlns:a16="http://schemas.microsoft.com/office/drawing/2014/main" id="{00000000-0008-0000-0A00-00003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4</xdr:row>
          <xdr:rowOff>106680</xdr:rowOff>
        </xdr:from>
        <xdr:to>
          <xdr:col>2</xdr:col>
          <xdr:colOff>198120</xdr:colOff>
          <xdr:row>4</xdr:row>
          <xdr:rowOff>312420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B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xdr:row>
          <xdr:rowOff>106680</xdr:rowOff>
        </xdr:from>
        <xdr:to>
          <xdr:col>2</xdr:col>
          <xdr:colOff>198120</xdr:colOff>
          <xdr:row>5</xdr:row>
          <xdr:rowOff>312420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B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106680</xdr:rowOff>
        </xdr:from>
        <xdr:to>
          <xdr:col>2</xdr:col>
          <xdr:colOff>198120</xdr:colOff>
          <xdr:row>6</xdr:row>
          <xdr:rowOff>312420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B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106680</xdr:rowOff>
        </xdr:from>
        <xdr:to>
          <xdr:col>2</xdr:col>
          <xdr:colOff>198120</xdr:colOff>
          <xdr:row>7</xdr:row>
          <xdr:rowOff>312420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B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106680</xdr:rowOff>
        </xdr:from>
        <xdr:to>
          <xdr:col>2</xdr:col>
          <xdr:colOff>198120</xdr:colOff>
          <xdr:row>10</xdr:row>
          <xdr:rowOff>312420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B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106680</xdr:rowOff>
        </xdr:from>
        <xdr:to>
          <xdr:col>2</xdr:col>
          <xdr:colOff>198120</xdr:colOff>
          <xdr:row>13</xdr:row>
          <xdr:rowOff>312420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B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106680</xdr:rowOff>
        </xdr:from>
        <xdr:to>
          <xdr:col>2</xdr:col>
          <xdr:colOff>198120</xdr:colOff>
          <xdr:row>15</xdr:row>
          <xdr:rowOff>312420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B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106680</xdr:rowOff>
        </xdr:from>
        <xdr:to>
          <xdr:col>2</xdr:col>
          <xdr:colOff>198120</xdr:colOff>
          <xdr:row>16</xdr:row>
          <xdr:rowOff>312420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B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18</xdr:row>
          <xdr:rowOff>106680</xdr:rowOff>
        </xdr:from>
        <xdr:to>
          <xdr:col>2</xdr:col>
          <xdr:colOff>198120</xdr:colOff>
          <xdr:row>18</xdr:row>
          <xdr:rowOff>312420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B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106680</xdr:rowOff>
        </xdr:from>
        <xdr:to>
          <xdr:col>2</xdr:col>
          <xdr:colOff>198120</xdr:colOff>
          <xdr:row>19</xdr:row>
          <xdr:rowOff>312420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B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106680</xdr:rowOff>
        </xdr:from>
        <xdr:to>
          <xdr:col>2</xdr:col>
          <xdr:colOff>198120</xdr:colOff>
          <xdr:row>20</xdr:row>
          <xdr:rowOff>312420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B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106680</xdr:rowOff>
        </xdr:from>
        <xdr:to>
          <xdr:col>2</xdr:col>
          <xdr:colOff>198120</xdr:colOff>
          <xdr:row>23</xdr:row>
          <xdr:rowOff>312420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B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106680</xdr:rowOff>
        </xdr:from>
        <xdr:to>
          <xdr:col>2</xdr:col>
          <xdr:colOff>198120</xdr:colOff>
          <xdr:row>24</xdr:row>
          <xdr:rowOff>312420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B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27</xdr:row>
          <xdr:rowOff>106680</xdr:rowOff>
        </xdr:from>
        <xdr:to>
          <xdr:col>2</xdr:col>
          <xdr:colOff>198120</xdr:colOff>
          <xdr:row>27</xdr:row>
          <xdr:rowOff>312420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B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28</xdr:row>
          <xdr:rowOff>106680</xdr:rowOff>
        </xdr:from>
        <xdr:to>
          <xdr:col>2</xdr:col>
          <xdr:colOff>198120</xdr:colOff>
          <xdr:row>28</xdr:row>
          <xdr:rowOff>312420</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B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106680</xdr:rowOff>
        </xdr:from>
        <xdr:to>
          <xdr:col>2</xdr:col>
          <xdr:colOff>198120</xdr:colOff>
          <xdr:row>29</xdr:row>
          <xdr:rowOff>312420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B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106680</xdr:rowOff>
        </xdr:from>
        <xdr:to>
          <xdr:col>2</xdr:col>
          <xdr:colOff>198120</xdr:colOff>
          <xdr:row>30</xdr:row>
          <xdr:rowOff>312420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B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31</xdr:row>
          <xdr:rowOff>106680</xdr:rowOff>
        </xdr:from>
        <xdr:to>
          <xdr:col>2</xdr:col>
          <xdr:colOff>198120</xdr:colOff>
          <xdr:row>31</xdr:row>
          <xdr:rowOff>312420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B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32</xdr:row>
          <xdr:rowOff>106680</xdr:rowOff>
        </xdr:from>
        <xdr:to>
          <xdr:col>2</xdr:col>
          <xdr:colOff>198120</xdr:colOff>
          <xdr:row>32</xdr:row>
          <xdr:rowOff>312420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B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106680</xdr:rowOff>
        </xdr:from>
        <xdr:to>
          <xdr:col>2</xdr:col>
          <xdr:colOff>198120</xdr:colOff>
          <xdr:row>35</xdr:row>
          <xdr:rowOff>312420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B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106680</xdr:rowOff>
        </xdr:from>
        <xdr:to>
          <xdr:col>2</xdr:col>
          <xdr:colOff>198120</xdr:colOff>
          <xdr:row>36</xdr:row>
          <xdr:rowOff>312420</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B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106680</xdr:rowOff>
        </xdr:from>
        <xdr:to>
          <xdr:col>2</xdr:col>
          <xdr:colOff>198120</xdr:colOff>
          <xdr:row>38</xdr:row>
          <xdr:rowOff>312420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B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106680</xdr:rowOff>
        </xdr:from>
        <xdr:to>
          <xdr:col>2</xdr:col>
          <xdr:colOff>198120</xdr:colOff>
          <xdr:row>3</xdr:row>
          <xdr:rowOff>312420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B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106680</xdr:rowOff>
        </xdr:from>
        <xdr:to>
          <xdr:col>2</xdr:col>
          <xdr:colOff>198120</xdr:colOff>
          <xdr:row>34</xdr:row>
          <xdr:rowOff>312420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B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114300</xdr:rowOff>
        </xdr:from>
        <xdr:to>
          <xdr:col>2</xdr:col>
          <xdr:colOff>38100</xdr:colOff>
          <xdr:row>39</xdr:row>
          <xdr:rowOff>327660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B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40</xdr:row>
          <xdr:rowOff>114300</xdr:rowOff>
        </xdr:from>
        <xdr:to>
          <xdr:col>3</xdr:col>
          <xdr:colOff>30480</xdr:colOff>
          <xdr:row>40</xdr:row>
          <xdr:rowOff>327660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B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106680</xdr:rowOff>
        </xdr:from>
        <xdr:to>
          <xdr:col>2</xdr:col>
          <xdr:colOff>198120</xdr:colOff>
          <xdr:row>41</xdr:row>
          <xdr:rowOff>312420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B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106680</xdr:rowOff>
        </xdr:from>
        <xdr:to>
          <xdr:col>2</xdr:col>
          <xdr:colOff>198120</xdr:colOff>
          <xdr:row>43</xdr:row>
          <xdr:rowOff>312420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B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17</xdr:row>
          <xdr:rowOff>106680</xdr:rowOff>
        </xdr:from>
        <xdr:to>
          <xdr:col>2</xdr:col>
          <xdr:colOff>198120</xdr:colOff>
          <xdr:row>17</xdr:row>
          <xdr:rowOff>312420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B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37</xdr:row>
          <xdr:rowOff>396240</xdr:rowOff>
        </xdr:from>
        <xdr:to>
          <xdr:col>3</xdr:col>
          <xdr:colOff>365760</xdr:colOff>
          <xdr:row>37</xdr:row>
          <xdr:rowOff>617220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B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106680</xdr:rowOff>
        </xdr:from>
        <xdr:to>
          <xdr:col>2</xdr:col>
          <xdr:colOff>198120</xdr:colOff>
          <xdr:row>42</xdr:row>
          <xdr:rowOff>312420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B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106680</xdr:rowOff>
        </xdr:from>
        <xdr:to>
          <xdr:col>2</xdr:col>
          <xdr:colOff>198120</xdr:colOff>
          <xdr:row>11</xdr:row>
          <xdr:rowOff>312420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B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106680</xdr:rowOff>
        </xdr:from>
        <xdr:to>
          <xdr:col>2</xdr:col>
          <xdr:colOff>198120</xdr:colOff>
          <xdr:row>21</xdr:row>
          <xdr:rowOff>312420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B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106680</xdr:rowOff>
        </xdr:from>
        <xdr:to>
          <xdr:col>2</xdr:col>
          <xdr:colOff>198120</xdr:colOff>
          <xdr:row>33</xdr:row>
          <xdr:rowOff>312420</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B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37</xdr:row>
          <xdr:rowOff>121920</xdr:rowOff>
        </xdr:from>
        <xdr:to>
          <xdr:col>3</xdr:col>
          <xdr:colOff>320040</xdr:colOff>
          <xdr:row>37</xdr:row>
          <xdr:rowOff>281940</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B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883920</xdr:colOff>
          <xdr:row>37</xdr:row>
          <xdr:rowOff>121920</xdr:rowOff>
        </xdr:from>
        <xdr:to>
          <xdr:col>3</xdr:col>
          <xdr:colOff>1196340</xdr:colOff>
          <xdr:row>37</xdr:row>
          <xdr:rowOff>289560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B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301756/AppData/Local/Microsoft/Windows/INetCache/IE/Y66Y9OJU/&#33258;&#21205;&#36554;&#22577;&#21578;&#26360;&#65288;&#22524;&#2957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様式６号の２ ・Ａ－１"/>
      <sheetName val="様式８号"/>
      <sheetName val="様式１１号"/>
      <sheetName val="別紙１"/>
      <sheetName val="別紙２－１"/>
      <sheetName val="別紙２－２"/>
      <sheetName val="別紙３"/>
      <sheetName val="別紙４"/>
      <sheetName val="排出係数"/>
      <sheetName val="産業分類表"/>
      <sheetName val="排出係数入力"/>
      <sheetName val="プルダウン"/>
    </sheetNames>
    <sheetDataSet>
      <sheetData sheetId="0" refreshError="1"/>
      <sheetData sheetId="1" refreshError="1"/>
      <sheetData sheetId="2"/>
      <sheetData sheetId="3" refreshError="1"/>
      <sheetData sheetId="4">
        <row r="2">
          <cell r="F2">
            <v>0</v>
          </cell>
        </row>
      </sheetData>
      <sheetData sheetId="5"/>
      <sheetData sheetId="6" refreshError="1"/>
      <sheetData sheetId="7" refreshError="1"/>
      <sheetData sheetId="8" refreshError="1"/>
      <sheetData sheetId="9">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貨1ガALE</v>
          </cell>
          <cell r="B21" t="str">
            <v>バス貨物～1.7t(ガソリン・LPG)</v>
          </cell>
          <cell r="C21" t="str">
            <v>貨1ガ</v>
          </cell>
          <cell r="D21" t="str">
            <v>H17</v>
          </cell>
          <cell r="E21" t="str">
            <v>ALE</v>
          </cell>
          <cell r="F21">
            <v>1.2500000000000001E-2</v>
          </cell>
          <cell r="G21">
            <v>0</v>
          </cell>
          <cell r="H21">
            <v>2.3199999999999998</v>
          </cell>
          <cell r="I21" t="str">
            <v>Pハ</v>
          </cell>
        </row>
        <row r="22">
          <cell r="A22" t="str">
            <v>貨1ガCAE</v>
          </cell>
          <cell r="B22" t="str">
            <v>バス貨物～1.7t(ガソリン・LPG)</v>
          </cell>
          <cell r="C22" t="str">
            <v>貨1ガ</v>
          </cell>
          <cell r="D22" t="str">
            <v>H17</v>
          </cell>
          <cell r="E22" t="str">
            <v>CAE</v>
          </cell>
          <cell r="F22">
            <v>2.5000000000000001E-2</v>
          </cell>
          <cell r="G22">
            <v>0</v>
          </cell>
          <cell r="H22">
            <v>2.3199999999999998</v>
          </cell>
          <cell r="I22" t="str">
            <v>ハ</v>
          </cell>
        </row>
        <row r="23">
          <cell r="A23" t="str">
            <v>貨1ガCBE</v>
          </cell>
          <cell r="B23" t="str">
            <v>バス貨物～1.7t(ガソリン・LPG)</v>
          </cell>
          <cell r="C23" t="str">
            <v>貨1ガ</v>
          </cell>
          <cell r="D23" t="str">
            <v>H17</v>
          </cell>
          <cell r="E23" t="str">
            <v>CBE</v>
          </cell>
          <cell r="F23">
            <v>2.5000000000000001E-2</v>
          </cell>
          <cell r="G23">
            <v>0</v>
          </cell>
          <cell r="H23">
            <v>2.3199999999999998</v>
          </cell>
          <cell r="I23" t="str">
            <v>ガL1</v>
          </cell>
        </row>
        <row r="24">
          <cell r="A24" t="str">
            <v>貨1ガCLE</v>
          </cell>
          <cell r="B24" t="str">
            <v>バス貨物～1.7t(ガソリン・LPG)</v>
          </cell>
          <cell r="C24" t="str">
            <v>貨1ガ</v>
          </cell>
          <cell r="D24" t="str">
            <v>H17</v>
          </cell>
          <cell r="E24" t="str">
            <v>CLE</v>
          </cell>
          <cell r="F24">
            <v>2.5000000000000001E-2</v>
          </cell>
          <cell r="G24">
            <v>0</v>
          </cell>
          <cell r="H24">
            <v>2.3199999999999998</v>
          </cell>
          <cell r="I24" t="str">
            <v>Pハ</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貨1ガDLE</v>
          </cell>
          <cell r="B27" t="str">
            <v>バス貨物～1.7t(ガソリン・LPG)</v>
          </cell>
          <cell r="C27" t="str">
            <v>貨1ガ</v>
          </cell>
          <cell r="D27" t="str">
            <v>H17</v>
          </cell>
          <cell r="E27" t="str">
            <v>DLE</v>
          </cell>
          <cell r="F27">
            <v>1.2500000000000001E-2</v>
          </cell>
          <cell r="G27">
            <v>0</v>
          </cell>
          <cell r="H27">
            <v>2.3199999999999998</v>
          </cell>
          <cell r="I27" t="str">
            <v>Pハ</v>
          </cell>
        </row>
        <row r="28">
          <cell r="A28" t="str">
            <v>貨1ガLBE</v>
          </cell>
          <cell r="B28" t="str">
            <v>バス貨物～1.7t(ガソリン・LPG)</v>
          </cell>
          <cell r="C28" t="str">
            <v>貨1ガ</v>
          </cell>
          <cell r="D28" t="str">
            <v>H21</v>
          </cell>
          <cell r="E28" t="str">
            <v>LBE</v>
          </cell>
          <cell r="F28">
            <v>0.05</v>
          </cell>
          <cell r="G28">
            <v>0</v>
          </cell>
          <cell r="H28">
            <v>2.3199999999999998</v>
          </cell>
          <cell r="I28" t="str">
            <v>ガL3</v>
          </cell>
        </row>
        <row r="29">
          <cell r="A29" t="str">
            <v>貨1ガLAE</v>
          </cell>
          <cell r="B29" t="str">
            <v>バス貨物～1.7t(ガソリン・LPG)</v>
          </cell>
          <cell r="C29" t="str">
            <v>貨1ガ</v>
          </cell>
          <cell r="D29" t="str">
            <v>H21</v>
          </cell>
          <cell r="E29" t="str">
            <v>LAE</v>
          </cell>
          <cell r="F29">
            <v>2.5000000000000001E-2</v>
          </cell>
          <cell r="G29">
            <v>0</v>
          </cell>
          <cell r="H29">
            <v>2.3199999999999998</v>
          </cell>
          <cell r="I29" t="str">
            <v>ハ</v>
          </cell>
        </row>
        <row r="30">
          <cell r="A30" t="str">
            <v>貨1ガLLE</v>
          </cell>
          <cell r="B30" t="str">
            <v>バス貨物～1.7t(ガソリン・LPG)</v>
          </cell>
          <cell r="C30" t="str">
            <v>貨1ガ</v>
          </cell>
          <cell r="D30" t="str">
            <v>H21</v>
          </cell>
          <cell r="E30" t="str">
            <v>LLE</v>
          </cell>
          <cell r="F30">
            <v>1.2500000000000001E-2</v>
          </cell>
          <cell r="G30">
            <v>0</v>
          </cell>
          <cell r="H30">
            <v>2.3199999999999998</v>
          </cell>
          <cell r="I30" t="str">
            <v>Pハ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貨1ガMLE</v>
          </cell>
          <cell r="B33" t="str">
            <v>バス貨物～1.7t(ガソリン・LPG)</v>
          </cell>
          <cell r="C33" t="str">
            <v>貨1ガ</v>
          </cell>
          <cell r="D33" t="str">
            <v>H21</v>
          </cell>
          <cell r="E33" t="str">
            <v>MLE</v>
          </cell>
          <cell r="F33">
            <v>2.5000000000000001E-2</v>
          </cell>
          <cell r="G33">
            <v>0</v>
          </cell>
          <cell r="H33">
            <v>2.3199999999999998</v>
          </cell>
          <cell r="I33" t="str">
            <v>Pハ</v>
          </cell>
        </row>
        <row r="34">
          <cell r="A34" t="str">
            <v>貨1ガRBE</v>
          </cell>
          <cell r="B34" t="str">
            <v>バス貨物～1.7t(ガソリン・LPG)</v>
          </cell>
          <cell r="C34" t="str">
            <v>貨1ガ</v>
          </cell>
          <cell r="D34" t="str">
            <v>H21</v>
          </cell>
          <cell r="E34" t="str">
            <v>RBE</v>
          </cell>
          <cell r="F34">
            <v>1.2500000000000001E-2</v>
          </cell>
          <cell r="G34">
            <v>0</v>
          </cell>
          <cell r="H34">
            <v>2.3199999999999998</v>
          </cell>
          <cell r="I34" t="str">
            <v>ガL2</v>
          </cell>
        </row>
        <row r="35">
          <cell r="A35" t="str">
            <v>貨1ガRAE</v>
          </cell>
          <cell r="B35" t="str">
            <v>バス貨物～1.7t(ガソリン・LPG)</v>
          </cell>
          <cell r="C35" t="str">
            <v>貨1ガ</v>
          </cell>
          <cell r="D35" t="str">
            <v>H21</v>
          </cell>
          <cell r="E35" t="str">
            <v>RAE</v>
          </cell>
          <cell r="F35">
            <v>1.2500000000000001E-2</v>
          </cell>
          <cell r="G35">
            <v>0</v>
          </cell>
          <cell r="H35">
            <v>2.3199999999999998</v>
          </cell>
          <cell r="I35" t="str">
            <v>ハ</v>
          </cell>
        </row>
        <row r="36">
          <cell r="A36" t="str">
            <v>貨1ガRLE</v>
          </cell>
          <cell r="B36" t="str">
            <v>バス貨物～1.7t(ガソリン・LPG)</v>
          </cell>
          <cell r="C36" t="str">
            <v>貨1ガ</v>
          </cell>
          <cell r="D36" t="str">
            <v>H21</v>
          </cell>
          <cell r="E36" t="str">
            <v>RLE</v>
          </cell>
          <cell r="F36">
            <v>1.2500000000000001E-2</v>
          </cell>
          <cell r="G36">
            <v>0</v>
          </cell>
          <cell r="H36">
            <v>2.3199999999999998</v>
          </cell>
          <cell r="I36" t="str">
            <v>Pハ</v>
          </cell>
        </row>
        <row r="37">
          <cell r="A37" t="str">
            <v>貨1ガQBE</v>
          </cell>
          <cell r="B37" t="str">
            <v>バス貨物～1.7t(ガソリン・LPG)</v>
          </cell>
          <cell r="C37" t="str">
            <v>貨1ガ</v>
          </cell>
          <cell r="D37" t="str">
            <v>H21</v>
          </cell>
          <cell r="E37" t="str">
            <v>QBE</v>
          </cell>
          <cell r="F37">
            <v>4.4999999999999998E-2</v>
          </cell>
          <cell r="G37">
            <v>0</v>
          </cell>
          <cell r="H37">
            <v>2.3199999999999998</v>
          </cell>
          <cell r="I37" t="str">
            <v>ガL3</v>
          </cell>
        </row>
        <row r="38">
          <cell r="A38" t="str">
            <v>貨1ガQAE</v>
          </cell>
          <cell r="B38" t="str">
            <v>バス貨物～1.7t(ガソリン・LPG)</v>
          </cell>
          <cell r="C38" t="str">
            <v>貨1ガ</v>
          </cell>
          <cell r="D38" t="str">
            <v>H21</v>
          </cell>
          <cell r="E38" t="str">
            <v>QAE</v>
          </cell>
          <cell r="F38">
            <v>4.4999999999999998E-2</v>
          </cell>
          <cell r="G38">
            <v>0</v>
          </cell>
          <cell r="H38">
            <v>2.3199999999999998</v>
          </cell>
          <cell r="I38" t="str">
            <v>ハ</v>
          </cell>
        </row>
        <row r="39">
          <cell r="A39" t="str">
            <v>貨1ガQLE</v>
          </cell>
          <cell r="B39" t="str">
            <v>バス貨物～1.7t(ガソリン・LPG)</v>
          </cell>
          <cell r="C39" t="str">
            <v>貨1ガ</v>
          </cell>
          <cell r="D39" t="str">
            <v>H21</v>
          </cell>
          <cell r="E39" t="str">
            <v>QLE</v>
          </cell>
          <cell r="F39">
            <v>4.4999999999999998E-2</v>
          </cell>
          <cell r="G39">
            <v>0</v>
          </cell>
          <cell r="H39">
            <v>2.3199999999999998</v>
          </cell>
          <cell r="I39" t="str">
            <v>Pハ</v>
          </cell>
        </row>
        <row r="40">
          <cell r="A40" t="str">
            <v>貨1ガ3BE</v>
          </cell>
          <cell r="B40" t="str">
            <v>バス貨物～1.7t(ガソリン・LPG)</v>
          </cell>
          <cell r="C40" t="str">
            <v>貨1ガ</v>
          </cell>
          <cell r="D40" t="str">
            <v>H30</v>
          </cell>
          <cell r="E40" t="str">
            <v>3BE</v>
          </cell>
          <cell r="F40">
            <v>0.05</v>
          </cell>
          <cell r="G40">
            <v>0</v>
          </cell>
          <cell r="H40">
            <v>2.3199999999999998</v>
          </cell>
          <cell r="I40" t="str">
            <v>ガL3</v>
          </cell>
        </row>
        <row r="41">
          <cell r="A41" t="str">
            <v>貨1ガ3AE</v>
          </cell>
          <cell r="B41" t="str">
            <v>バス貨物～1.7t(ガソリン・LPG)</v>
          </cell>
          <cell r="C41" t="str">
            <v>貨1ガ</v>
          </cell>
          <cell r="D41" t="str">
            <v>H30</v>
          </cell>
          <cell r="E41" t="str">
            <v>3AE</v>
          </cell>
          <cell r="F41">
            <v>2.5000000000000001E-2</v>
          </cell>
          <cell r="G41">
            <v>0</v>
          </cell>
          <cell r="H41">
            <v>2.3199999999999998</v>
          </cell>
          <cell r="I41" t="str">
            <v>ハ</v>
          </cell>
        </row>
        <row r="42">
          <cell r="A42" t="str">
            <v>貨1ガ3LE</v>
          </cell>
          <cell r="B42" t="str">
            <v>バス貨物～1.7t(ガソリン・LPG)</v>
          </cell>
          <cell r="C42" t="str">
            <v>貨1ガ</v>
          </cell>
          <cell r="D42" t="str">
            <v>H30</v>
          </cell>
          <cell r="E42" t="str">
            <v>3LE</v>
          </cell>
          <cell r="F42">
            <v>1.2500000000000001E-2</v>
          </cell>
          <cell r="G42">
            <v>0</v>
          </cell>
          <cell r="H42">
            <v>2.3199999999999998</v>
          </cell>
          <cell r="I42" t="str">
            <v>Pハ</v>
          </cell>
        </row>
        <row r="43">
          <cell r="A43" t="str">
            <v>貨1ガ4BE</v>
          </cell>
          <cell r="B43" t="str">
            <v>バス貨物～1.7t(ガソリン・LPG)</v>
          </cell>
          <cell r="C43" t="str">
            <v>貨1ガ</v>
          </cell>
          <cell r="D43" t="str">
            <v>H30</v>
          </cell>
          <cell r="E43" t="str">
            <v>4BE</v>
          </cell>
          <cell r="F43">
            <v>3.7499999999999999E-2</v>
          </cell>
          <cell r="G43">
            <v>0</v>
          </cell>
          <cell r="H43">
            <v>2.3199999999999998</v>
          </cell>
          <cell r="I43" t="str">
            <v>ガL1</v>
          </cell>
        </row>
        <row r="44">
          <cell r="A44" t="str">
            <v>貨1ガ4AE</v>
          </cell>
          <cell r="B44" t="str">
            <v>バス貨物～1.7t(ガソリン・LPG)</v>
          </cell>
          <cell r="C44" t="str">
            <v>貨1ガ</v>
          </cell>
          <cell r="D44" t="str">
            <v>H30</v>
          </cell>
          <cell r="E44" t="str">
            <v>4AE</v>
          </cell>
          <cell r="F44">
            <v>3.7499999999999999E-2</v>
          </cell>
          <cell r="G44">
            <v>0</v>
          </cell>
          <cell r="H44">
            <v>2.3199999999999998</v>
          </cell>
          <cell r="I44" t="str">
            <v>ハ</v>
          </cell>
        </row>
        <row r="45">
          <cell r="A45" t="str">
            <v>貨1ガ4LE</v>
          </cell>
          <cell r="B45" t="str">
            <v>バス貨物～1.7t(ガソリン・LPG)</v>
          </cell>
          <cell r="C45" t="str">
            <v>貨1ガ</v>
          </cell>
          <cell r="D45" t="str">
            <v>H30</v>
          </cell>
          <cell r="E45" t="str">
            <v>4LE</v>
          </cell>
          <cell r="F45">
            <v>3.7499999999999999E-2</v>
          </cell>
          <cell r="G45">
            <v>0</v>
          </cell>
          <cell r="H45">
            <v>2.3199999999999998</v>
          </cell>
          <cell r="I45" t="str">
            <v>Pハ</v>
          </cell>
        </row>
        <row r="46">
          <cell r="A46" t="str">
            <v>貨1ガ5BE</v>
          </cell>
          <cell r="B46" t="str">
            <v>バス貨物～1.7t(ガソリン・LPG)</v>
          </cell>
          <cell r="C46" t="str">
            <v>貨1ガ</v>
          </cell>
          <cell r="D46" t="str">
            <v>H30</v>
          </cell>
          <cell r="E46" t="str">
            <v>5BE</v>
          </cell>
          <cell r="F46">
            <v>2.5000000000000001E-2</v>
          </cell>
          <cell r="G46">
            <v>0</v>
          </cell>
          <cell r="H46">
            <v>2.3199999999999998</v>
          </cell>
          <cell r="I46" t="str">
            <v>ガL2</v>
          </cell>
        </row>
        <row r="47">
          <cell r="A47" t="str">
            <v>貨1ガ5AE</v>
          </cell>
          <cell r="B47" t="str">
            <v>バス貨物～1.7t(ガソリン・LPG)</v>
          </cell>
          <cell r="C47" t="str">
            <v>貨1ガ</v>
          </cell>
          <cell r="D47" t="str">
            <v>H30</v>
          </cell>
          <cell r="E47" t="str">
            <v>5AE</v>
          </cell>
          <cell r="F47">
            <v>2.5000000000000001E-2</v>
          </cell>
          <cell r="G47">
            <v>0</v>
          </cell>
          <cell r="H47">
            <v>2.3199999999999998</v>
          </cell>
          <cell r="I47" t="str">
            <v>ハ</v>
          </cell>
        </row>
        <row r="48">
          <cell r="A48" t="str">
            <v>貨1ガ5LE</v>
          </cell>
          <cell r="B48" t="str">
            <v>バス貨物～1.7t(ガソリン・LPG)</v>
          </cell>
          <cell r="C48" t="str">
            <v>貨1ガ</v>
          </cell>
          <cell r="D48" t="str">
            <v>H30</v>
          </cell>
          <cell r="E48" t="str">
            <v>5LE</v>
          </cell>
          <cell r="F48">
            <v>2.5000000000000001E-2</v>
          </cell>
          <cell r="G48">
            <v>0</v>
          </cell>
          <cell r="H48">
            <v>2.3199999999999998</v>
          </cell>
          <cell r="I48" t="str">
            <v>Pハ</v>
          </cell>
        </row>
        <row r="49">
          <cell r="A49" t="str">
            <v>貨1ガ6BE</v>
          </cell>
          <cell r="B49" t="str">
            <v>バス貨物～1.7t(ガソリン・LPG)</v>
          </cell>
          <cell r="C49" t="str">
            <v>貨1ガ</v>
          </cell>
          <cell r="D49" t="str">
            <v>H30</v>
          </cell>
          <cell r="E49" t="str">
            <v>6BE</v>
          </cell>
          <cell r="F49">
            <v>1.2500000000000001E-2</v>
          </cell>
          <cell r="G49">
            <v>0</v>
          </cell>
          <cell r="H49">
            <v>2.3199999999999998</v>
          </cell>
          <cell r="I49" t="str">
            <v>ガL4</v>
          </cell>
        </row>
        <row r="50">
          <cell r="A50" t="str">
            <v>貨1ガ6AE</v>
          </cell>
          <cell r="B50" t="str">
            <v>バス貨物～1.7t(ガソリン・LPG)</v>
          </cell>
          <cell r="C50" t="str">
            <v>貨1ガ</v>
          </cell>
          <cell r="D50" t="str">
            <v>H30</v>
          </cell>
          <cell r="E50" t="str">
            <v>6AE</v>
          </cell>
          <cell r="F50">
            <v>1.2500000000000001E-2</v>
          </cell>
          <cell r="G50">
            <v>0</v>
          </cell>
          <cell r="H50">
            <v>2.3199999999999998</v>
          </cell>
          <cell r="I50" t="str">
            <v>ハ</v>
          </cell>
        </row>
        <row r="51">
          <cell r="A51" t="str">
            <v>貨1ガ6LE</v>
          </cell>
          <cell r="B51" t="str">
            <v>バス貨物～1.7t(ガソリン・LPG)</v>
          </cell>
          <cell r="C51" t="str">
            <v>貨1ガ</v>
          </cell>
          <cell r="D51" t="str">
            <v>H30</v>
          </cell>
          <cell r="E51" t="str">
            <v>6LE</v>
          </cell>
          <cell r="F51">
            <v>1.2500000000000001E-2</v>
          </cell>
          <cell r="G51">
            <v>0</v>
          </cell>
          <cell r="H51">
            <v>2.3199999999999998</v>
          </cell>
          <cell r="I51" t="str">
            <v>Pハ</v>
          </cell>
        </row>
        <row r="52">
          <cell r="A52" t="str">
            <v>貨1ガBAE</v>
          </cell>
          <cell r="B52" t="str">
            <v>バス貨物～1.7t(ガソリン・LPG)</v>
          </cell>
          <cell r="C52" t="str">
            <v>貨1ガ</v>
          </cell>
          <cell r="D52" t="str">
            <v>H17</v>
          </cell>
          <cell r="E52" t="str">
            <v>BAE</v>
          </cell>
          <cell r="F52">
            <v>3.7499999999999999E-2</v>
          </cell>
          <cell r="G52">
            <v>0</v>
          </cell>
          <cell r="H52">
            <v>2.3199999999999998</v>
          </cell>
          <cell r="I52" t="str">
            <v>ハ</v>
          </cell>
        </row>
        <row r="53">
          <cell r="A53" t="str">
            <v>貨1ガBBE</v>
          </cell>
          <cell r="B53" t="str">
            <v>バス貨物～1.7t(ガソリン・LPG)</v>
          </cell>
          <cell r="C53" t="str">
            <v>貨1ガ</v>
          </cell>
          <cell r="D53" t="str">
            <v>H17</v>
          </cell>
          <cell r="E53" t="str">
            <v>BBE</v>
          </cell>
          <cell r="F53">
            <v>3.7499999999999999E-2</v>
          </cell>
          <cell r="G53">
            <v>0</v>
          </cell>
          <cell r="H53">
            <v>2.3199999999999998</v>
          </cell>
          <cell r="I53" t="str">
            <v>ガL3</v>
          </cell>
        </row>
        <row r="54">
          <cell r="A54" t="str">
            <v>貨1ガNAE</v>
          </cell>
          <cell r="B54" t="str">
            <v>バス貨物～1.7t(ガソリン・LPG)</v>
          </cell>
          <cell r="C54" t="str">
            <v>貨1ガ</v>
          </cell>
          <cell r="D54" t="str">
            <v>H17</v>
          </cell>
          <cell r="E54" t="str">
            <v>NAE</v>
          </cell>
          <cell r="F54">
            <v>4.4999999999999998E-2</v>
          </cell>
          <cell r="G54">
            <v>0</v>
          </cell>
          <cell r="H54">
            <v>2.3199999999999998</v>
          </cell>
          <cell r="I54" t="str">
            <v>ハ</v>
          </cell>
        </row>
        <row r="55">
          <cell r="A55" t="str">
            <v>貨1ガNBE</v>
          </cell>
          <cell r="B55" t="str">
            <v>バス貨物～1.7t(ガソリン・LPG)</v>
          </cell>
          <cell r="C55" t="str">
            <v>貨1ガ</v>
          </cell>
          <cell r="D55" t="str">
            <v>H17</v>
          </cell>
          <cell r="E55" t="str">
            <v>NBE</v>
          </cell>
          <cell r="F55">
            <v>4.4999999999999998E-2</v>
          </cell>
          <cell r="G55">
            <v>0</v>
          </cell>
          <cell r="H55">
            <v>2.3199999999999998</v>
          </cell>
          <cell r="I55" t="str">
            <v>ガL3</v>
          </cell>
        </row>
        <row r="56">
          <cell r="A56" t="str">
            <v>貨2ガ-</v>
          </cell>
          <cell r="B56" t="str">
            <v>バス貨物1.7～2.5t(ガソリン・LPG)</v>
          </cell>
          <cell r="C56" t="str">
            <v>貨2ガ</v>
          </cell>
          <cell r="D56" t="str">
            <v>S50前</v>
          </cell>
          <cell r="E56" t="str">
            <v>-</v>
          </cell>
          <cell r="F56">
            <v>2.1800000000000002</v>
          </cell>
          <cell r="G56">
            <v>0</v>
          </cell>
          <cell r="H56">
            <v>2.3199999999999998</v>
          </cell>
          <cell r="I56" t="str">
            <v>ガL3</v>
          </cell>
        </row>
        <row r="57">
          <cell r="A57" t="str">
            <v>貨2ガH</v>
          </cell>
          <cell r="B57" t="str">
            <v>バス貨物1.7～2.5t(ガソリン・LPG)</v>
          </cell>
          <cell r="C57" t="str">
            <v>貨2ガ</v>
          </cell>
          <cell r="D57" t="str">
            <v>S50</v>
          </cell>
          <cell r="E57" t="str">
            <v>H</v>
          </cell>
          <cell r="F57">
            <v>1.8</v>
          </cell>
          <cell r="G57">
            <v>0</v>
          </cell>
          <cell r="H57">
            <v>2.3199999999999998</v>
          </cell>
          <cell r="I57" t="str">
            <v>ガL3</v>
          </cell>
        </row>
        <row r="58">
          <cell r="A58" t="str">
            <v>貨2ガJ</v>
          </cell>
          <cell r="B58" t="str">
            <v>バス貨物1.7～2.5t(ガソリン・LPG)</v>
          </cell>
          <cell r="C58" t="str">
            <v>貨2ガ</v>
          </cell>
          <cell r="D58" t="str">
            <v>S54</v>
          </cell>
          <cell r="E58" t="str">
            <v>J</v>
          </cell>
          <cell r="F58">
            <v>1.2</v>
          </cell>
          <cell r="G58">
            <v>0</v>
          </cell>
          <cell r="H58">
            <v>2.3199999999999998</v>
          </cell>
          <cell r="I58" t="str">
            <v>ガL3</v>
          </cell>
        </row>
        <row r="59">
          <cell r="A59" t="str">
            <v>貨2ガL</v>
          </cell>
          <cell r="B59" t="str">
            <v>バス貨物1.7～2.5t(ガソリン・LPG)</v>
          </cell>
          <cell r="C59" t="str">
            <v>貨2ガ</v>
          </cell>
          <cell r="D59" t="str">
            <v>S56</v>
          </cell>
          <cell r="E59" t="str">
            <v>L</v>
          </cell>
          <cell r="F59">
            <v>0.9</v>
          </cell>
          <cell r="G59">
            <v>0</v>
          </cell>
          <cell r="H59">
            <v>2.3199999999999998</v>
          </cell>
          <cell r="I59" t="str">
            <v>ガL3</v>
          </cell>
        </row>
        <row r="60">
          <cell r="A60" t="str">
            <v>貨2ガT</v>
          </cell>
          <cell r="B60" t="str">
            <v>バス貨物1.7～2.5t(ガソリン・LPG)</v>
          </cell>
          <cell r="C60" t="str">
            <v>貨2ガ</v>
          </cell>
          <cell r="D60" t="str">
            <v>H元</v>
          </cell>
          <cell r="E60" t="str">
            <v>T</v>
          </cell>
          <cell r="F60">
            <v>0.7</v>
          </cell>
          <cell r="G60">
            <v>0</v>
          </cell>
          <cell r="H60">
            <v>2.3199999999999998</v>
          </cell>
          <cell r="I60" t="str">
            <v>ガL3</v>
          </cell>
        </row>
        <row r="61">
          <cell r="A61" t="str">
            <v>貨2ガGA</v>
          </cell>
          <cell r="B61" t="str">
            <v>バス貨物1.7～2.5t(ガソリン・LPG)</v>
          </cell>
          <cell r="C61" t="str">
            <v>貨2ガ</v>
          </cell>
          <cell r="D61" t="str">
            <v>H6,H10</v>
          </cell>
          <cell r="E61" t="str">
            <v>GA</v>
          </cell>
          <cell r="F61">
            <v>0.4</v>
          </cell>
          <cell r="G61">
            <v>0</v>
          </cell>
          <cell r="H61">
            <v>2.3199999999999998</v>
          </cell>
          <cell r="I61" t="str">
            <v>ガL3</v>
          </cell>
        </row>
        <row r="62">
          <cell r="A62" t="str">
            <v>貨2ガGC</v>
          </cell>
          <cell r="B62" t="str">
            <v>バス貨物1.7～2.5t(ガソリン・LPG)</v>
          </cell>
          <cell r="C62" t="str">
            <v>貨2ガ</v>
          </cell>
          <cell r="D62" t="str">
            <v>H6,H10</v>
          </cell>
          <cell r="E62" t="str">
            <v>GC</v>
          </cell>
          <cell r="F62">
            <v>0.4</v>
          </cell>
          <cell r="G62">
            <v>0</v>
          </cell>
          <cell r="H62">
            <v>2.3199999999999998</v>
          </cell>
          <cell r="I62" t="str">
            <v>ガL3</v>
          </cell>
        </row>
        <row r="63">
          <cell r="A63" t="str">
            <v>貨2ガHG</v>
          </cell>
          <cell r="B63" t="str">
            <v>バス貨物1.7～2.5t(ガソリン・LPG)</v>
          </cell>
          <cell r="C63" t="str">
            <v>貨2ガ</v>
          </cell>
          <cell r="D63" t="str">
            <v>H6,H10</v>
          </cell>
          <cell r="E63" t="str">
            <v>HG</v>
          </cell>
          <cell r="F63">
            <v>0.2</v>
          </cell>
          <cell r="G63">
            <v>0</v>
          </cell>
          <cell r="H63">
            <v>2.3199999999999998</v>
          </cell>
          <cell r="I63" t="str">
            <v>ハ</v>
          </cell>
        </row>
        <row r="64">
          <cell r="A64" t="str">
            <v>貨2ガGK</v>
          </cell>
          <cell r="B64" t="str">
            <v>バス貨物1.7～2.5t(ガソリン・LPG)</v>
          </cell>
          <cell r="C64" t="str">
            <v>貨2ガ</v>
          </cell>
          <cell r="D64" t="str">
            <v>H13</v>
          </cell>
          <cell r="E64" t="str">
            <v>GK</v>
          </cell>
          <cell r="F64">
            <v>0.13</v>
          </cell>
          <cell r="G64">
            <v>0</v>
          </cell>
          <cell r="H64">
            <v>2.3199999999999998</v>
          </cell>
          <cell r="I64" t="str">
            <v>ガL3</v>
          </cell>
        </row>
        <row r="65">
          <cell r="A65" t="str">
            <v>貨2ガHQ</v>
          </cell>
          <cell r="B65" t="str">
            <v>バス貨物1.7～2.5t(ガソリン・LPG)</v>
          </cell>
          <cell r="C65" t="str">
            <v>貨2ガ</v>
          </cell>
          <cell r="D65" t="str">
            <v>H13</v>
          </cell>
          <cell r="E65" t="str">
            <v>HQ</v>
          </cell>
          <cell r="F65">
            <v>6.5000000000000002E-2</v>
          </cell>
          <cell r="G65">
            <v>0</v>
          </cell>
          <cell r="H65">
            <v>2.3199999999999998</v>
          </cell>
          <cell r="I65" t="str">
            <v>ハ</v>
          </cell>
        </row>
        <row r="66">
          <cell r="A66" t="str">
            <v>貨2ガTC</v>
          </cell>
          <cell r="B66" t="str">
            <v>バス貨物1.7～2.5t(ガソリン・LPG)</v>
          </cell>
          <cell r="C66" t="str">
            <v>貨2ガ</v>
          </cell>
          <cell r="D66" t="str">
            <v>H13</v>
          </cell>
          <cell r="E66" t="str">
            <v>TC</v>
          </cell>
          <cell r="F66">
            <v>9.7500000000000003E-2</v>
          </cell>
          <cell r="G66">
            <v>0</v>
          </cell>
          <cell r="H66">
            <v>2.3199999999999998</v>
          </cell>
          <cell r="I66" t="str">
            <v>ガL3</v>
          </cell>
        </row>
        <row r="67">
          <cell r="A67" t="str">
            <v>貨2ガXC</v>
          </cell>
          <cell r="B67" t="str">
            <v>バス貨物1.7～2.5t(ガソリン・LPG)</v>
          </cell>
          <cell r="C67" t="str">
            <v>貨2ガ</v>
          </cell>
          <cell r="D67" t="str">
            <v>H13</v>
          </cell>
          <cell r="E67" t="str">
            <v>XC</v>
          </cell>
          <cell r="F67">
            <v>9.7500000000000003E-2</v>
          </cell>
          <cell r="G67">
            <v>0</v>
          </cell>
          <cell r="H67">
            <v>2.3199999999999998</v>
          </cell>
          <cell r="I67" t="str">
            <v>ハ</v>
          </cell>
        </row>
        <row r="68">
          <cell r="A68" t="str">
            <v>貨2ガLC</v>
          </cell>
          <cell r="B68" t="str">
            <v>バス貨物1.7～2.5t(ガソリン・LPG)</v>
          </cell>
          <cell r="C68" t="str">
            <v>貨2ガ</v>
          </cell>
          <cell r="D68" t="str">
            <v>H13</v>
          </cell>
          <cell r="E68" t="str">
            <v>LC</v>
          </cell>
          <cell r="F68">
            <v>6.5000000000000002E-2</v>
          </cell>
          <cell r="G68">
            <v>0</v>
          </cell>
          <cell r="H68">
            <v>2.3199999999999998</v>
          </cell>
          <cell r="I68" t="str">
            <v>ガL3</v>
          </cell>
        </row>
        <row r="69">
          <cell r="A69" t="str">
            <v>貨2ガYC</v>
          </cell>
          <cell r="B69" t="str">
            <v>バス貨物1.7～2.5t(ガソリン・LPG)</v>
          </cell>
          <cell r="C69" t="str">
            <v>貨2ガ</v>
          </cell>
          <cell r="D69" t="str">
            <v>H13</v>
          </cell>
          <cell r="E69" t="str">
            <v>YC</v>
          </cell>
          <cell r="F69">
            <v>6.5000000000000002E-2</v>
          </cell>
          <cell r="G69">
            <v>0</v>
          </cell>
          <cell r="H69">
            <v>2.3199999999999998</v>
          </cell>
          <cell r="I69" t="str">
            <v>ハ</v>
          </cell>
        </row>
        <row r="70">
          <cell r="A70" t="str">
            <v>貨2ガUC</v>
          </cell>
          <cell r="B70" t="str">
            <v>バス貨物1.7～2.5t(ガソリン・LPG)</v>
          </cell>
          <cell r="C70" t="str">
            <v>貨2ガ</v>
          </cell>
          <cell r="D70" t="str">
            <v>H13</v>
          </cell>
          <cell r="E70" t="str">
            <v>UC</v>
          </cell>
          <cell r="F70">
            <v>3.2500000000000001E-2</v>
          </cell>
          <cell r="G70">
            <v>0</v>
          </cell>
          <cell r="H70">
            <v>2.3199999999999998</v>
          </cell>
          <cell r="I70" t="str">
            <v>ガL3</v>
          </cell>
        </row>
        <row r="71">
          <cell r="A71" t="str">
            <v>貨2ガZC</v>
          </cell>
          <cell r="B71" t="str">
            <v>バス貨物1.7～2.5t(ガソリン・LPG)</v>
          </cell>
          <cell r="C71" t="str">
            <v>貨2ガ</v>
          </cell>
          <cell r="D71" t="str">
            <v>H13</v>
          </cell>
          <cell r="E71" t="str">
            <v>ZC</v>
          </cell>
          <cell r="F71">
            <v>3.2500000000000001E-2</v>
          </cell>
          <cell r="G71">
            <v>0</v>
          </cell>
          <cell r="H71">
            <v>2.3199999999999998</v>
          </cell>
          <cell r="I71" t="str">
            <v>ハ</v>
          </cell>
        </row>
        <row r="72">
          <cell r="A72" t="str">
            <v>貨2ガABF</v>
          </cell>
          <cell r="B72" t="str">
            <v>バス貨物1.7～2.5t(ガソリン・LPG)</v>
          </cell>
          <cell r="C72" t="str">
            <v>貨2ガ</v>
          </cell>
          <cell r="D72" t="str">
            <v>H17</v>
          </cell>
          <cell r="E72" t="str">
            <v>ABF</v>
          </cell>
          <cell r="F72">
            <v>7.0000000000000007E-2</v>
          </cell>
          <cell r="G72">
            <v>0</v>
          </cell>
          <cell r="H72">
            <v>2.3199999999999998</v>
          </cell>
          <cell r="I72" t="str">
            <v>ガL3</v>
          </cell>
        </row>
        <row r="73">
          <cell r="A73" t="str">
            <v>貨2ガAAF</v>
          </cell>
          <cell r="B73" t="str">
            <v>バス貨物1.7～2.5t(ガソリン・LPG)</v>
          </cell>
          <cell r="C73" t="str">
            <v>貨2ガ</v>
          </cell>
          <cell r="D73" t="str">
            <v>H17</v>
          </cell>
          <cell r="E73" t="str">
            <v>AAF</v>
          </cell>
          <cell r="F73">
            <v>3.5000000000000003E-2</v>
          </cell>
          <cell r="G73">
            <v>0</v>
          </cell>
          <cell r="H73">
            <v>2.3199999999999998</v>
          </cell>
          <cell r="I73" t="str">
            <v>ハ</v>
          </cell>
        </row>
        <row r="74">
          <cell r="A74" t="str">
            <v>貨2ガALF</v>
          </cell>
          <cell r="B74" t="str">
            <v>バス貨物1.7～2.5t(ガソリン・LPG)</v>
          </cell>
          <cell r="C74" t="str">
            <v>貨2ガ</v>
          </cell>
          <cell r="D74" t="str">
            <v>H17</v>
          </cell>
          <cell r="E74" t="str">
            <v>ALF</v>
          </cell>
          <cell r="F74">
            <v>1.7500000000000002E-2</v>
          </cell>
          <cell r="G74">
            <v>0</v>
          </cell>
          <cell r="H74">
            <v>2.3199999999999998</v>
          </cell>
          <cell r="I74" t="str">
            <v>Pハ</v>
          </cell>
        </row>
        <row r="75">
          <cell r="A75" t="str">
            <v>貨2ガCAF</v>
          </cell>
          <cell r="B75" t="str">
            <v>バス貨物1.7～2.5t(ガソリン・LPG)</v>
          </cell>
          <cell r="C75" t="str">
            <v>貨2ガ</v>
          </cell>
          <cell r="D75" t="str">
            <v>H17</v>
          </cell>
          <cell r="E75" t="str">
            <v>CAF</v>
          </cell>
          <cell r="F75">
            <v>3.5000000000000003E-2</v>
          </cell>
          <cell r="G75">
            <v>0</v>
          </cell>
          <cell r="H75">
            <v>2.3199999999999998</v>
          </cell>
          <cell r="I75" t="str">
            <v>ハ</v>
          </cell>
        </row>
        <row r="76">
          <cell r="A76" t="str">
            <v>貨2ガCBF</v>
          </cell>
          <cell r="B76" t="str">
            <v>バス貨物1.7～2.5t(ガソリン・LPG)</v>
          </cell>
          <cell r="C76" t="str">
            <v>貨2ガ</v>
          </cell>
          <cell r="D76" t="str">
            <v>H17</v>
          </cell>
          <cell r="E76" t="str">
            <v>CBF</v>
          </cell>
          <cell r="F76">
            <v>3.5000000000000003E-2</v>
          </cell>
          <cell r="G76">
            <v>0</v>
          </cell>
          <cell r="H76">
            <v>2.3199999999999998</v>
          </cell>
          <cell r="I76" t="str">
            <v>ガL1</v>
          </cell>
        </row>
        <row r="77">
          <cell r="A77" t="str">
            <v>貨2ガCLF</v>
          </cell>
          <cell r="B77" t="str">
            <v>バス貨物1.7～2.5t(ガソリン・LPG)</v>
          </cell>
          <cell r="C77" t="str">
            <v>貨2ガ</v>
          </cell>
          <cell r="D77" t="str">
            <v>H17</v>
          </cell>
          <cell r="E77" t="str">
            <v>CLF</v>
          </cell>
          <cell r="F77">
            <v>3.5000000000000003E-2</v>
          </cell>
          <cell r="G77">
            <v>0</v>
          </cell>
          <cell r="H77">
            <v>2.3199999999999998</v>
          </cell>
          <cell r="I77" t="str">
            <v>Pハ</v>
          </cell>
        </row>
        <row r="78">
          <cell r="A78" t="str">
            <v>貨2ガDAF</v>
          </cell>
          <cell r="B78" t="str">
            <v>バス貨物1.7～2.5t(ガソリン・LPG)</v>
          </cell>
          <cell r="C78" t="str">
            <v>貨2ガ</v>
          </cell>
          <cell r="D78" t="str">
            <v>H17</v>
          </cell>
          <cell r="E78" t="str">
            <v>DAF</v>
          </cell>
          <cell r="F78">
            <v>1.7500000000000002E-2</v>
          </cell>
          <cell r="G78">
            <v>0</v>
          </cell>
          <cell r="H78">
            <v>2.3199999999999998</v>
          </cell>
          <cell r="I78" t="str">
            <v>ハ</v>
          </cell>
        </row>
        <row r="79">
          <cell r="A79" t="str">
            <v>貨2ガDBF</v>
          </cell>
          <cell r="B79" t="str">
            <v>バス貨物1.7～2.5t(ガソリン・LPG)</v>
          </cell>
          <cell r="C79" t="str">
            <v>貨2ガ</v>
          </cell>
          <cell r="D79" t="str">
            <v>H17</v>
          </cell>
          <cell r="E79" t="str">
            <v>DBF</v>
          </cell>
          <cell r="F79">
            <v>1.7500000000000002E-2</v>
          </cell>
          <cell r="G79">
            <v>0</v>
          </cell>
          <cell r="H79">
            <v>2.3199999999999998</v>
          </cell>
          <cell r="I79" t="str">
            <v>ガL2</v>
          </cell>
        </row>
        <row r="80">
          <cell r="A80" t="str">
            <v>貨2ガDLF</v>
          </cell>
          <cell r="B80" t="str">
            <v>バス貨物1.7～2.5t(ガソリン・LPG)</v>
          </cell>
          <cell r="C80" t="str">
            <v>貨2ガ</v>
          </cell>
          <cell r="D80" t="str">
            <v>H17</v>
          </cell>
          <cell r="E80" t="str">
            <v>DLF</v>
          </cell>
          <cell r="F80">
            <v>1.7500000000000002E-2</v>
          </cell>
          <cell r="G80">
            <v>0</v>
          </cell>
          <cell r="H80">
            <v>2.3199999999999998</v>
          </cell>
          <cell r="I80" t="str">
            <v>Pハ</v>
          </cell>
        </row>
        <row r="81">
          <cell r="A81" t="str">
            <v>貨2ガLBF</v>
          </cell>
          <cell r="B81" t="str">
            <v>バス貨物1.7～2.5t(ガソリン・LPG)</v>
          </cell>
          <cell r="C81" t="str">
            <v>貨2ガ</v>
          </cell>
          <cell r="D81" t="str">
            <v>H21</v>
          </cell>
          <cell r="E81" t="str">
            <v>LBF</v>
          </cell>
          <cell r="F81">
            <v>7.0000000000000007E-2</v>
          </cell>
          <cell r="G81">
            <v>0</v>
          </cell>
          <cell r="H81">
            <v>2.3199999999999998</v>
          </cell>
          <cell r="I81" t="str">
            <v>ガL3</v>
          </cell>
        </row>
        <row r="82">
          <cell r="A82" t="str">
            <v>貨2ガLAF</v>
          </cell>
          <cell r="B82" t="str">
            <v>バス貨物1.7～2.5t(ガソリン・LPG)</v>
          </cell>
          <cell r="C82" t="str">
            <v>貨2ガ</v>
          </cell>
          <cell r="D82" t="str">
            <v>H21</v>
          </cell>
          <cell r="E82" t="str">
            <v>LAF</v>
          </cell>
          <cell r="F82">
            <v>3.5000000000000003E-2</v>
          </cell>
          <cell r="G82">
            <v>0</v>
          </cell>
          <cell r="H82">
            <v>2.3199999999999998</v>
          </cell>
          <cell r="I82" t="str">
            <v>ハ</v>
          </cell>
        </row>
        <row r="83">
          <cell r="A83" t="str">
            <v>貨2ガLLF</v>
          </cell>
          <cell r="B83" t="str">
            <v>バス貨物1.7～2.5t(ガソリン・LPG)</v>
          </cell>
          <cell r="C83" t="str">
            <v>貨2ガ</v>
          </cell>
          <cell r="D83" t="str">
            <v>H21</v>
          </cell>
          <cell r="E83" t="str">
            <v>LLF</v>
          </cell>
          <cell r="F83">
            <v>1.7500000000000002E-2</v>
          </cell>
          <cell r="G83">
            <v>0</v>
          </cell>
          <cell r="H83">
            <v>2.3199999999999998</v>
          </cell>
          <cell r="I83" t="str">
            <v>Pハ</v>
          </cell>
        </row>
        <row r="84">
          <cell r="A84" t="str">
            <v>貨2ガMBF</v>
          </cell>
          <cell r="B84" t="str">
            <v>バス貨物1.7～2.5t(ガソリン・LPG)</v>
          </cell>
          <cell r="C84" t="str">
            <v>貨2ガ</v>
          </cell>
          <cell r="D84" t="str">
            <v>H21</v>
          </cell>
          <cell r="E84" t="str">
            <v>MBF</v>
          </cell>
          <cell r="F84">
            <v>3.5000000000000003E-2</v>
          </cell>
          <cell r="G84">
            <v>0</v>
          </cell>
          <cell r="H84">
            <v>2.3199999999999998</v>
          </cell>
          <cell r="I84" t="str">
            <v>ガL1</v>
          </cell>
        </row>
        <row r="85">
          <cell r="A85" t="str">
            <v>貨2ガMAF</v>
          </cell>
          <cell r="B85" t="str">
            <v>バス貨物1.7～2.5t(ガソリン・LPG)</v>
          </cell>
          <cell r="C85" t="str">
            <v>貨2ガ</v>
          </cell>
          <cell r="D85" t="str">
            <v>H21</v>
          </cell>
          <cell r="E85" t="str">
            <v>MAF</v>
          </cell>
          <cell r="F85">
            <v>3.5000000000000003E-2</v>
          </cell>
          <cell r="G85">
            <v>0</v>
          </cell>
          <cell r="H85">
            <v>2.3199999999999998</v>
          </cell>
          <cell r="I85" t="str">
            <v>ハ</v>
          </cell>
        </row>
        <row r="86">
          <cell r="A86" t="str">
            <v>貨2ガMLF</v>
          </cell>
          <cell r="B86" t="str">
            <v>バス貨物1.7～2.5t(ガソリン・LPG)</v>
          </cell>
          <cell r="C86" t="str">
            <v>貨2ガ</v>
          </cell>
          <cell r="D86" t="str">
            <v>H21</v>
          </cell>
          <cell r="E86" t="str">
            <v>MLF</v>
          </cell>
          <cell r="F86">
            <v>3.5000000000000003E-2</v>
          </cell>
          <cell r="G86">
            <v>0</v>
          </cell>
          <cell r="H86">
            <v>2.3199999999999998</v>
          </cell>
          <cell r="I86" t="str">
            <v>Pハ</v>
          </cell>
        </row>
        <row r="87">
          <cell r="A87" t="str">
            <v>貨2ガRBF</v>
          </cell>
          <cell r="B87" t="str">
            <v>バス貨物1.7～2.5t(ガソリン・LPG)</v>
          </cell>
          <cell r="C87" t="str">
            <v>貨2ガ</v>
          </cell>
          <cell r="D87" t="str">
            <v>H21</v>
          </cell>
          <cell r="E87" t="str">
            <v>RBF</v>
          </cell>
          <cell r="F87">
            <v>1.7500000000000002E-2</v>
          </cell>
          <cell r="G87">
            <v>0</v>
          </cell>
          <cell r="H87">
            <v>2.3199999999999998</v>
          </cell>
          <cell r="I87" t="str">
            <v>ガL2</v>
          </cell>
        </row>
        <row r="88">
          <cell r="A88" t="str">
            <v>貨2ガRAF</v>
          </cell>
          <cell r="B88" t="str">
            <v>バス貨物1.7～2.5t(ガソリン・LPG)</v>
          </cell>
          <cell r="C88" t="str">
            <v>貨2ガ</v>
          </cell>
          <cell r="D88" t="str">
            <v>H21</v>
          </cell>
          <cell r="E88" t="str">
            <v>RAF</v>
          </cell>
          <cell r="F88">
            <v>1.7500000000000002E-2</v>
          </cell>
          <cell r="G88">
            <v>0</v>
          </cell>
          <cell r="H88">
            <v>2.3199999999999998</v>
          </cell>
          <cell r="I88" t="str">
            <v>ハ</v>
          </cell>
        </row>
        <row r="89">
          <cell r="A89" t="str">
            <v>貨2ガRLF</v>
          </cell>
          <cell r="B89" t="str">
            <v>バス貨物1.7～2.5t(ガソリン・LPG)</v>
          </cell>
          <cell r="C89" t="str">
            <v>貨2ガ</v>
          </cell>
          <cell r="D89" t="str">
            <v>H21</v>
          </cell>
          <cell r="E89" t="str">
            <v>RLF</v>
          </cell>
          <cell r="F89">
            <v>1.7500000000000002E-2</v>
          </cell>
          <cell r="G89">
            <v>0</v>
          </cell>
          <cell r="H89">
            <v>2.3199999999999998</v>
          </cell>
          <cell r="I89" t="str">
            <v>Pハ</v>
          </cell>
        </row>
        <row r="90">
          <cell r="A90" t="str">
            <v>貨2ガQBF</v>
          </cell>
          <cell r="B90" t="str">
            <v>バス貨物1.7～2.5t(ガソリン・LPG)</v>
          </cell>
          <cell r="C90" t="str">
            <v>貨2ガ</v>
          </cell>
          <cell r="D90" t="str">
            <v>H21</v>
          </cell>
          <cell r="E90" t="str">
            <v>QBF</v>
          </cell>
          <cell r="F90">
            <v>6.3E-2</v>
          </cell>
          <cell r="G90">
            <v>0</v>
          </cell>
          <cell r="H90">
            <v>2.3199999999999998</v>
          </cell>
          <cell r="I90" t="str">
            <v>ガL3</v>
          </cell>
        </row>
        <row r="91">
          <cell r="A91" t="str">
            <v>貨2ガQAF</v>
          </cell>
          <cell r="B91" t="str">
            <v>バス貨物1.7～2.5t(ガソリン・LPG)</v>
          </cell>
          <cell r="C91" t="str">
            <v>貨2ガ</v>
          </cell>
          <cell r="D91" t="str">
            <v>H21</v>
          </cell>
          <cell r="E91" t="str">
            <v>QAF</v>
          </cell>
          <cell r="F91">
            <v>6.3E-2</v>
          </cell>
          <cell r="G91">
            <v>0</v>
          </cell>
          <cell r="H91">
            <v>2.3199999999999998</v>
          </cell>
          <cell r="I91" t="str">
            <v>ハ</v>
          </cell>
        </row>
        <row r="92">
          <cell r="A92" t="str">
            <v>貨2ガQLF</v>
          </cell>
          <cell r="B92" t="str">
            <v>バス貨物1.7～2.5t(ガソリン・LPG)</v>
          </cell>
          <cell r="C92" t="str">
            <v>貨2ガ</v>
          </cell>
          <cell r="D92" t="str">
            <v>H21</v>
          </cell>
          <cell r="E92" t="str">
            <v>QLF</v>
          </cell>
          <cell r="F92">
            <v>6.3E-2</v>
          </cell>
          <cell r="G92">
            <v>0</v>
          </cell>
          <cell r="H92">
            <v>2.3199999999999998</v>
          </cell>
          <cell r="I92" t="str">
            <v>Pハ</v>
          </cell>
        </row>
        <row r="93">
          <cell r="A93" t="str">
            <v>貨2ガ3BF</v>
          </cell>
          <cell r="B93" t="str">
            <v>バス貨物1.7～2.5t(ガソリン・LPG)</v>
          </cell>
          <cell r="C93" t="str">
            <v>貨2ガ</v>
          </cell>
          <cell r="D93" t="str">
            <v>H30</v>
          </cell>
          <cell r="E93" t="str">
            <v>3BF</v>
          </cell>
          <cell r="F93">
            <v>7.0000000000000007E-2</v>
          </cell>
          <cell r="G93">
            <v>0</v>
          </cell>
          <cell r="H93">
            <v>2.3199999999999998</v>
          </cell>
          <cell r="I93" t="str">
            <v>ガL3</v>
          </cell>
        </row>
        <row r="94">
          <cell r="A94" t="str">
            <v>貨2ガ3AF</v>
          </cell>
          <cell r="B94" t="str">
            <v>バス貨物1.7～2.5t(ガソリン・LPG)</v>
          </cell>
          <cell r="C94" t="str">
            <v>貨2ガ</v>
          </cell>
          <cell r="D94" t="str">
            <v>H30</v>
          </cell>
          <cell r="E94" t="str">
            <v>3AF</v>
          </cell>
          <cell r="F94">
            <v>3.5000000000000003E-2</v>
          </cell>
          <cell r="G94">
            <v>0</v>
          </cell>
          <cell r="H94">
            <v>2.3199999999999998</v>
          </cell>
          <cell r="I94" t="str">
            <v>ハ</v>
          </cell>
        </row>
        <row r="95">
          <cell r="A95" t="str">
            <v>貨2ガ3LF</v>
          </cell>
          <cell r="B95" t="str">
            <v>バス貨物1.7～2.5t(ガソリン・LPG)</v>
          </cell>
          <cell r="C95" t="str">
            <v>貨2ガ</v>
          </cell>
          <cell r="D95" t="str">
            <v>H30</v>
          </cell>
          <cell r="E95" t="str">
            <v>3LF</v>
          </cell>
          <cell r="F95">
            <v>1.7500000000000002E-2</v>
          </cell>
          <cell r="G95">
            <v>0</v>
          </cell>
          <cell r="H95">
            <v>2.3199999999999998</v>
          </cell>
          <cell r="I95" t="str">
            <v>Pハ</v>
          </cell>
        </row>
        <row r="96">
          <cell r="A96" t="str">
            <v>貨2ガ4BF</v>
          </cell>
          <cell r="B96" t="str">
            <v>バス貨物1.7～2.5t(ガソリン・LPG)</v>
          </cell>
          <cell r="C96" t="str">
            <v>貨2ガ</v>
          </cell>
          <cell r="D96" t="str">
            <v>H30</v>
          </cell>
          <cell r="E96" t="str">
            <v>4BF</v>
          </cell>
          <cell r="F96">
            <v>5.2500000000000005E-2</v>
          </cell>
          <cell r="G96">
            <v>0</v>
          </cell>
          <cell r="H96">
            <v>2.3199999999999998</v>
          </cell>
          <cell r="I96" t="str">
            <v>ガL1</v>
          </cell>
        </row>
        <row r="97">
          <cell r="A97" t="str">
            <v>貨2ガ4AF</v>
          </cell>
          <cell r="B97" t="str">
            <v>バス貨物1.7～2.5t(ガソリン・LPG)</v>
          </cell>
          <cell r="C97" t="str">
            <v>貨2ガ</v>
          </cell>
          <cell r="D97" t="str">
            <v>H30</v>
          </cell>
          <cell r="E97" t="str">
            <v>4AF</v>
          </cell>
          <cell r="F97">
            <v>5.2499999999999998E-2</v>
          </cell>
          <cell r="G97">
            <v>0</v>
          </cell>
          <cell r="H97">
            <v>2.3199999999999998</v>
          </cell>
          <cell r="I97" t="str">
            <v>ハ</v>
          </cell>
        </row>
        <row r="98">
          <cell r="A98" t="str">
            <v>貨2ガ4LF</v>
          </cell>
          <cell r="B98" t="str">
            <v>バス貨物1.7～2.5t(ガソリン・LPG)</v>
          </cell>
          <cell r="C98" t="str">
            <v>貨2ガ</v>
          </cell>
          <cell r="D98" t="str">
            <v>H30</v>
          </cell>
          <cell r="E98" t="str">
            <v>4LF</v>
          </cell>
          <cell r="F98">
            <v>5.2499999999999998E-2</v>
          </cell>
          <cell r="G98">
            <v>0</v>
          </cell>
          <cell r="H98">
            <v>2.3199999999999998</v>
          </cell>
          <cell r="I98" t="str">
            <v>Pハ</v>
          </cell>
        </row>
        <row r="99">
          <cell r="A99" t="str">
            <v>貨2ガ5BF</v>
          </cell>
          <cell r="B99" t="str">
            <v>バス貨物1.7～2.5t(ガソリン・LPG)</v>
          </cell>
          <cell r="C99" t="str">
            <v>貨2ガ</v>
          </cell>
          <cell r="D99" t="str">
            <v>H30</v>
          </cell>
          <cell r="E99" t="str">
            <v>5BF</v>
          </cell>
          <cell r="F99">
            <v>3.5000000000000003E-2</v>
          </cell>
          <cell r="G99">
            <v>0</v>
          </cell>
          <cell r="H99">
            <v>2.3199999999999998</v>
          </cell>
          <cell r="I99" t="str">
            <v>ガL2</v>
          </cell>
        </row>
        <row r="100">
          <cell r="A100" t="str">
            <v>貨2ガ5AF</v>
          </cell>
          <cell r="B100" t="str">
            <v>バス貨物1.7～2.5t(ガソリン・LPG)</v>
          </cell>
          <cell r="C100" t="str">
            <v>貨2ガ</v>
          </cell>
          <cell r="D100" t="str">
            <v>H30</v>
          </cell>
          <cell r="E100" t="str">
            <v>5AF</v>
          </cell>
          <cell r="F100">
            <v>3.5000000000000003E-2</v>
          </cell>
          <cell r="G100">
            <v>0</v>
          </cell>
          <cell r="H100">
            <v>2.3199999999999998</v>
          </cell>
          <cell r="I100" t="str">
            <v>ハ</v>
          </cell>
        </row>
        <row r="101">
          <cell r="A101" t="str">
            <v>貨2ガ5LF</v>
          </cell>
          <cell r="B101" t="str">
            <v>バス貨物1.7～2.5t(ガソリン・LPG)</v>
          </cell>
          <cell r="C101" t="str">
            <v>貨2ガ</v>
          </cell>
          <cell r="D101" t="str">
            <v>H30</v>
          </cell>
          <cell r="E101" t="str">
            <v>5LF</v>
          </cell>
          <cell r="F101">
            <v>3.5000000000000003E-2</v>
          </cell>
          <cell r="G101">
            <v>0</v>
          </cell>
          <cell r="H101">
            <v>2.3199999999999998</v>
          </cell>
          <cell r="I101" t="str">
            <v>Pハ</v>
          </cell>
        </row>
        <row r="102">
          <cell r="A102" t="str">
            <v>貨2ガ6BF</v>
          </cell>
          <cell r="B102" t="str">
            <v>バス貨物1.7～2.5t(ガソリン・LPG)</v>
          </cell>
          <cell r="C102" t="str">
            <v>貨2ガ</v>
          </cell>
          <cell r="D102" t="str">
            <v>H30</v>
          </cell>
          <cell r="E102" t="str">
            <v>6BF</v>
          </cell>
          <cell r="F102">
            <v>1.7500000000000002E-2</v>
          </cell>
          <cell r="G102">
            <v>0</v>
          </cell>
          <cell r="H102">
            <v>2.3199999999999998</v>
          </cell>
          <cell r="I102" t="str">
            <v>ガL4</v>
          </cell>
        </row>
        <row r="103">
          <cell r="A103" t="str">
            <v>貨2ガ6AF</v>
          </cell>
          <cell r="B103" t="str">
            <v>バス貨物1.7～2.5t(ガソリン・LPG)</v>
          </cell>
          <cell r="C103" t="str">
            <v>貨2ガ</v>
          </cell>
          <cell r="D103" t="str">
            <v>H30</v>
          </cell>
          <cell r="E103" t="str">
            <v>6AF</v>
          </cell>
          <cell r="F103">
            <v>1.7500000000000002E-2</v>
          </cell>
          <cell r="G103">
            <v>0</v>
          </cell>
          <cell r="H103">
            <v>2.3199999999999998</v>
          </cell>
          <cell r="I103" t="str">
            <v>ハ</v>
          </cell>
        </row>
        <row r="104">
          <cell r="A104" t="str">
            <v>貨2ガ6LF</v>
          </cell>
          <cell r="B104" t="str">
            <v>バス貨物1.7～2.5t(ガソリン・LPG)</v>
          </cell>
          <cell r="C104" t="str">
            <v>貨2ガ</v>
          </cell>
          <cell r="D104" t="str">
            <v>H30</v>
          </cell>
          <cell r="E104" t="str">
            <v>6LF</v>
          </cell>
          <cell r="F104">
            <v>1.7500000000000002E-2</v>
          </cell>
          <cell r="G104">
            <v>0</v>
          </cell>
          <cell r="H104">
            <v>2.3199999999999998</v>
          </cell>
          <cell r="I104" t="str">
            <v>Pハ</v>
          </cell>
        </row>
        <row r="105">
          <cell r="A105" t="str">
            <v>貨2ガBAF</v>
          </cell>
          <cell r="B105" t="str">
            <v>バス貨物1.7～2.5t(ガソリン・LPG)</v>
          </cell>
          <cell r="C105" t="str">
            <v>貨2ガ</v>
          </cell>
          <cell r="D105" t="str">
            <v>H17</v>
          </cell>
          <cell r="E105" t="str">
            <v>BAF</v>
          </cell>
          <cell r="F105">
            <v>6.3E-2</v>
          </cell>
          <cell r="G105">
            <v>0</v>
          </cell>
          <cell r="H105">
            <v>2.3199999999999998</v>
          </cell>
          <cell r="I105" t="str">
            <v>ハ</v>
          </cell>
        </row>
        <row r="106">
          <cell r="A106" t="str">
            <v>貨2ガBBF</v>
          </cell>
          <cell r="B106" t="str">
            <v>バス貨物1.7～2.5t(ガソリン・LPG)</v>
          </cell>
          <cell r="C106" t="str">
            <v>貨2ガ</v>
          </cell>
          <cell r="D106" t="str">
            <v>H17</v>
          </cell>
          <cell r="E106" t="str">
            <v>BBF</v>
          </cell>
          <cell r="F106">
            <v>6.3E-2</v>
          </cell>
          <cell r="G106">
            <v>0</v>
          </cell>
          <cell r="H106">
            <v>2.3199999999999998</v>
          </cell>
          <cell r="I106" t="str">
            <v>ガL3</v>
          </cell>
        </row>
        <row r="107">
          <cell r="A107" t="str">
            <v>貨2ガNAF</v>
          </cell>
          <cell r="B107" t="str">
            <v>バス貨物1.7～2.5t(ガソリン・LPG)</v>
          </cell>
          <cell r="C107" t="str">
            <v>貨2ガ</v>
          </cell>
          <cell r="D107" t="str">
            <v>H17</v>
          </cell>
          <cell r="E107" t="str">
            <v>NAF</v>
          </cell>
          <cell r="F107">
            <v>6.3E-2</v>
          </cell>
          <cell r="G107">
            <v>0</v>
          </cell>
          <cell r="H107">
            <v>2.3199999999999998</v>
          </cell>
          <cell r="I107" t="str">
            <v>ハ</v>
          </cell>
        </row>
        <row r="108">
          <cell r="A108" t="str">
            <v>貨2ガNBF</v>
          </cell>
          <cell r="B108" t="str">
            <v>バス貨物1.7～2.5t(ガソリン・LPG)</v>
          </cell>
          <cell r="C108" t="str">
            <v>貨2ガ</v>
          </cell>
          <cell r="D108" t="str">
            <v>H17</v>
          </cell>
          <cell r="E108" t="str">
            <v>NBF</v>
          </cell>
          <cell r="F108">
            <v>6.3E-2</v>
          </cell>
          <cell r="G108">
            <v>0</v>
          </cell>
          <cell r="H108">
            <v>2.3199999999999998</v>
          </cell>
          <cell r="I108" t="str">
            <v>ガL3</v>
          </cell>
        </row>
        <row r="109">
          <cell r="A109" t="str">
            <v>貨3ガ-</v>
          </cell>
          <cell r="B109" t="str">
            <v>バス貨物2.5～3.5t(ガソリン・LPG)</v>
          </cell>
          <cell r="C109" t="str">
            <v>貨3ガ</v>
          </cell>
          <cell r="D109" t="str">
            <v>S54前</v>
          </cell>
          <cell r="E109" t="str">
            <v>-</v>
          </cell>
          <cell r="F109">
            <v>1.8</v>
          </cell>
          <cell r="G109">
            <v>0</v>
          </cell>
          <cell r="H109">
            <v>2.3199999999999998</v>
          </cell>
          <cell r="I109" t="str">
            <v>ガL3</v>
          </cell>
        </row>
        <row r="110">
          <cell r="A110" t="str">
            <v>貨3ガJ</v>
          </cell>
          <cell r="B110" t="str">
            <v>バス貨物2.5～3.5t(ガソリン・LPG)</v>
          </cell>
          <cell r="C110" t="str">
            <v>貨3ガ</v>
          </cell>
          <cell r="D110" t="str">
            <v>S54</v>
          </cell>
          <cell r="E110" t="str">
            <v>J</v>
          </cell>
          <cell r="F110">
            <v>1.2</v>
          </cell>
          <cell r="G110">
            <v>0</v>
          </cell>
          <cell r="H110">
            <v>2.3199999999999998</v>
          </cell>
          <cell r="I110" t="str">
            <v>ガL3</v>
          </cell>
        </row>
        <row r="111">
          <cell r="A111" t="str">
            <v>貨3ガM</v>
          </cell>
          <cell r="B111" t="str">
            <v>バス貨物2.5～3.5t(ガソリン・LPG)</v>
          </cell>
          <cell r="C111" t="str">
            <v>貨3ガ</v>
          </cell>
          <cell r="D111" t="str">
            <v>S57</v>
          </cell>
          <cell r="E111" t="str">
            <v>M</v>
          </cell>
          <cell r="F111">
            <v>0.9</v>
          </cell>
          <cell r="G111">
            <v>0</v>
          </cell>
          <cell r="H111">
            <v>2.3199999999999998</v>
          </cell>
          <cell r="I111" t="str">
            <v>ガL3</v>
          </cell>
        </row>
        <row r="112">
          <cell r="A112" t="str">
            <v>貨3ガT</v>
          </cell>
          <cell r="B112" t="str">
            <v>バス貨物2.5～3.5t(ガソリン・LPG)</v>
          </cell>
          <cell r="C112" t="str">
            <v>貨3ガ</v>
          </cell>
          <cell r="D112" t="str">
            <v>H元</v>
          </cell>
          <cell r="E112" t="str">
            <v>T</v>
          </cell>
          <cell r="F112">
            <v>0.7</v>
          </cell>
          <cell r="G112">
            <v>0</v>
          </cell>
          <cell r="H112">
            <v>2.3199999999999998</v>
          </cell>
          <cell r="I112" t="str">
            <v>ガL3</v>
          </cell>
        </row>
        <row r="113">
          <cell r="A113" t="str">
            <v>貨3ガZ</v>
          </cell>
          <cell r="B113" t="str">
            <v>バス貨物2.5～3.5t(ガソリン・LPG)</v>
          </cell>
          <cell r="C113" t="str">
            <v>貨3ガ</v>
          </cell>
          <cell r="D113" t="str">
            <v>H4</v>
          </cell>
          <cell r="E113" t="str">
            <v>Z</v>
          </cell>
          <cell r="F113">
            <v>0.49</v>
          </cell>
          <cell r="G113">
            <v>0</v>
          </cell>
          <cell r="H113">
            <v>2.3199999999999998</v>
          </cell>
          <cell r="I113" t="str">
            <v>ガL3</v>
          </cell>
        </row>
        <row r="114">
          <cell r="A114" t="str">
            <v>貨3ガGB</v>
          </cell>
          <cell r="B114" t="str">
            <v>バス貨物2.5～3.5t(ガソリン・LPG)</v>
          </cell>
          <cell r="C114" t="str">
            <v>貨3ガ</v>
          </cell>
          <cell r="D114" t="str">
            <v>H7,H10</v>
          </cell>
          <cell r="E114" t="str">
            <v>GB</v>
          </cell>
          <cell r="F114">
            <v>0.4</v>
          </cell>
          <cell r="G114">
            <v>0</v>
          </cell>
          <cell r="H114">
            <v>2.3199999999999998</v>
          </cell>
          <cell r="I114" t="str">
            <v>ガL3</v>
          </cell>
        </row>
        <row r="115">
          <cell r="A115" t="str">
            <v>貨3ガGE</v>
          </cell>
          <cell r="B115" t="str">
            <v>バス貨物2.5～3.5t(ガソリン・LPG)</v>
          </cell>
          <cell r="C115" t="str">
            <v>貨3ガ</v>
          </cell>
          <cell r="D115" t="str">
            <v>H7,H10</v>
          </cell>
          <cell r="E115" t="str">
            <v>GE</v>
          </cell>
          <cell r="F115">
            <v>0.4</v>
          </cell>
          <cell r="G115">
            <v>0</v>
          </cell>
          <cell r="H115">
            <v>2.3199999999999998</v>
          </cell>
          <cell r="I115" t="str">
            <v>ガL3</v>
          </cell>
        </row>
        <row r="116">
          <cell r="A116" t="str">
            <v>貨3ガHJ</v>
          </cell>
          <cell r="B116" t="str">
            <v>バス貨物2.5～3.5t(ガソリン・LPG)</v>
          </cell>
          <cell r="C116" t="str">
            <v>貨3ガ</v>
          </cell>
          <cell r="D116" t="str">
            <v>H7,H10</v>
          </cell>
          <cell r="E116" t="str">
            <v>HJ</v>
          </cell>
          <cell r="F116">
            <v>0.2</v>
          </cell>
          <cell r="G116">
            <v>0</v>
          </cell>
          <cell r="H116">
            <v>2.3199999999999998</v>
          </cell>
          <cell r="I116" t="str">
            <v>ハ</v>
          </cell>
        </row>
        <row r="117">
          <cell r="A117" t="str">
            <v>貨3ガGK</v>
          </cell>
          <cell r="B117" t="str">
            <v>バス貨物2.5～3.5t(ガソリン・LPG)</v>
          </cell>
          <cell r="C117" t="str">
            <v>貨3ガ</v>
          </cell>
          <cell r="D117" t="str">
            <v>H13</v>
          </cell>
          <cell r="E117" t="str">
            <v>GK</v>
          </cell>
          <cell r="F117">
            <v>0.13</v>
          </cell>
          <cell r="G117">
            <v>0</v>
          </cell>
          <cell r="H117">
            <v>2.3199999999999998</v>
          </cell>
          <cell r="I117" t="str">
            <v>ガL3</v>
          </cell>
        </row>
        <row r="118">
          <cell r="A118" t="str">
            <v>貨3ガHQ</v>
          </cell>
          <cell r="B118" t="str">
            <v>バス貨物2.5～3.5t(ガソリン・LPG)</v>
          </cell>
          <cell r="C118" t="str">
            <v>貨3ガ</v>
          </cell>
          <cell r="D118" t="str">
            <v>H13</v>
          </cell>
          <cell r="E118" t="str">
            <v>HQ</v>
          </cell>
          <cell r="F118">
            <v>6.5000000000000002E-2</v>
          </cell>
          <cell r="G118">
            <v>0</v>
          </cell>
          <cell r="H118">
            <v>2.3199999999999998</v>
          </cell>
          <cell r="I118" t="str">
            <v>ハ</v>
          </cell>
        </row>
        <row r="119">
          <cell r="A119" t="str">
            <v>貨3ガTC</v>
          </cell>
          <cell r="B119" t="str">
            <v>バス貨物2.5～3.5t(ガソリン・LPG)</v>
          </cell>
          <cell r="C119" t="str">
            <v>貨3ガ</v>
          </cell>
          <cell r="D119" t="str">
            <v>H13</v>
          </cell>
          <cell r="E119" t="str">
            <v>TC</v>
          </cell>
          <cell r="F119">
            <v>9.7500000000000003E-2</v>
          </cell>
          <cell r="G119">
            <v>0</v>
          </cell>
          <cell r="H119">
            <v>2.3199999999999998</v>
          </cell>
          <cell r="I119" t="str">
            <v>ガL3</v>
          </cell>
        </row>
        <row r="120">
          <cell r="A120" t="str">
            <v>貨3ガXC</v>
          </cell>
          <cell r="B120" t="str">
            <v>バス貨物2.5～3.5t(ガソリン・LPG)</v>
          </cell>
          <cell r="C120" t="str">
            <v>貨3ガ</v>
          </cell>
          <cell r="D120" t="str">
            <v>H13</v>
          </cell>
          <cell r="E120" t="str">
            <v>XC</v>
          </cell>
          <cell r="F120">
            <v>9.7500000000000003E-2</v>
          </cell>
          <cell r="G120">
            <v>0</v>
          </cell>
          <cell r="H120">
            <v>2.3199999999999998</v>
          </cell>
          <cell r="I120" t="str">
            <v>ハ</v>
          </cell>
        </row>
        <row r="121">
          <cell r="A121" t="str">
            <v>貨3ガLC</v>
          </cell>
          <cell r="B121" t="str">
            <v>バス貨物2.5～3.5t(ガソリン・LPG)</v>
          </cell>
          <cell r="C121" t="str">
            <v>貨3ガ</v>
          </cell>
          <cell r="D121" t="str">
            <v>H13</v>
          </cell>
          <cell r="E121" t="str">
            <v>LC</v>
          </cell>
          <cell r="F121">
            <v>6.5000000000000002E-2</v>
          </cell>
          <cell r="G121">
            <v>0</v>
          </cell>
          <cell r="H121">
            <v>2.3199999999999998</v>
          </cell>
          <cell r="I121" t="str">
            <v>ガL3</v>
          </cell>
        </row>
        <row r="122">
          <cell r="A122" t="str">
            <v>貨3ガYC</v>
          </cell>
          <cell r="B122" t="str">
            <v>バス貨物2.5～3.5t(ガソリン・LPG)</v>
          </cell>
          <cell r="C122" t="str">
            <v>貨3ガ</v>
          </cell>
          <cell r="D122" t="str">
            <v>H13</v>
          </cell>
          <cell r="E122" t="str">
            <v>YC</v>
          </cell>
          <cell r="F122">
            <v>6.5000000000000002E-2</v>
          </cell>
          <cell r="G122">
            <v>0</v>
          </cell>
          <cell r="H122">
            <v>2.3199999999999998</v>
          </cell>
          <cell r="I122" t="str">
            <v>ハ</v>
          </cell>
        </row>
        <row r="123">
          <cell r="A123" t="str">
            <v>貨3ガUC</v>
          </cell>
          <cell r="B123" t="str">
            <v>バス貨物2.5～3.5t(ガソリン・LPG)</v>
          </cell>
          <cell r="C123" t="str">
            <v>貨3ガ</v>
          </cell>
          <cell r="D123" t="str">
            <v>H13</v>
          </cell>
          <cell r="E123" t="str">
            <v>UC</v>
          </cell>
          <cell r="F123">
            <v>3.2500000000000001E-2</v>
          </cell>
          <cell r="G123">
            <v>0</v>
          </cell>
          <cell r="H123">
            <v>2.3199999999999998</v>
          </cell>
          <cell r="I123" t="str">
            <v>ガL3</v>
          </cell>
        </row>
        <row r="124">
          <cell r="A124" t="str">
            <v>貨3ガZC</v>
          </cell>
          <cell r="B124" t="str">
            <v>バス貨物2.5～3.5t(ガソリン・LPG)</v>
          </cell>
          <cell r="C124" t="str">
            <v>貨3ガ</v>
          </cell>
          <cell r="D124" t="str">
            <v>H13</v>
          </cell>
          <cell r="E124" t="str">
            <v>ZC</v>
          </cell>
          <cell r="F124">
            <v>3.2500000000000001E-2</v>
          </cell>
          <cell r="G124">
            <v>0</v>
          </cell>
          <cell r="H124">
            <v>2.3199999999999998</v>
          </cell>
          <cell r="I124" t="str">
            <v>ハ</v>
          </cell>
        </row>
        <row r="125">
          <cell r="A125" t="str">
            <v>貨3ガABF</v>
          </cell>
          <cell r="B125" t="str">
            <v>バス貨物2.5～3.5t(ガソリン・LPG)</v>
          </cell>
          <cell r="C125" t="str">
            <v>貨3ガ</v>
          </cell>
          <cell r="D125" t="str">
            <v>H17</v>
          </cell>
          <cell r="E125" t="str">
            <v>ABF</v>
          </cell>
          <cell r="F125">
            <v>7.0000000000000007E-2</v>
          </cell>
          <cell r="G125">
            <v>0</v>
          </cell>
          <cell r="H125">
            <v>2.3199999999999998</v>
          </cell>
          <cell r="I125" t="str">
            <v>ガL3</v>
          </cell>
        </row>
        <row r="126">
          <cell r="A126" t="str">
            <v>貨3ガAAF</v>
          </cell>
          <cell r="B126" t="str">
            <v>バス貨物2.5～3.5t(ガソリン・LPG)</v>
          </cell>
          <cell r="C126" t="str">
            <v>貨3ガ</v>
          </cell>
          <cell r="D126" t="str">
            <v>H17</v>
          </cell>
          <cell r="E126" t="str">
            <v>AAF</v>
          </cell>
          <cell r="F126">
            <v>3.5000000000000003E-2</v>
          </cell>
          <cell r="G126">
            <v>0</v>
          </cell>
          <cell r="H126">
            <v>2.3199999999999998</v>
          </cell>
          <cell r="I126" t="str">
            <v>ハ</v>
          </cell>
        </row>
        <row r="127">
          <cell r="A127" t="str">
            <v>貨3ガALF</v>
          </cell>
          <cell r="B127" t="str">
            <v>バス貨物2.5～3.5t(ガソリン・LPG)</v>
          </cell>
          <cell r="C127" t="str">
            <v>貨3ガ</v>
          </cell>
          <cell r="D127" t="str">
            <v>H17</v>
          </cell>
          <cell r="E127" t="str">
            <v>ALF</v>
          </cell>
          <cell r="F127">
            <v>1.7500000000000002E-2</v>
          </cell>
          <cell r="G127">
            <v>0</v>
          </cell>
          <cell r="H127">
            <v>2.3199999999999998</v>
          </cell>
          <cell r="I127" t="str">
            <v>Pハ</v>
          </cell>
        </row>
        <row r="128">
          <cell r="A128" t="str">
            <v>貨3ガCAF</v>
          </cell>
          <cell r="B128" t="str">
            <v>バス貨物2.5～3.5t(ガソリン・LPG)</v>
          </cell>
          <cell r="C128" t="str">
            <v>貨3ガ</v>
          </cell>
          <cell r="D128" t="str">
            <v>H17</v>
          </cell>
          <cell r="E128" t="str">
            <v>CAF</v>
          </cell>
          <cell r="F128">
            <v>3.5000000000000003E-2</v>
          </cell>
          <cell r="G128">
            <v>0</v>
          </cell>
          <cell r="H128">
            <v>2.3199999999999998</v>
          </cell>
          <cell r="I128" t="str">
            <v>ハ</v>
          </cell>
        </row>
        <row r="129">
          <cell r="A129" t="str">
            <v>貨3ガCBF</v>
          </cell>
          <cell r="B129" t="str">
            <v>バス貨物2.5～3.5t(ガソリン・LPG)</v>
          </cell>
          <cell r="C129" t="str">
            <v>貨3ガ</v>
          </cell>
          <cell r="D129" t="str">
            <v>H17</v>
          </cell>
          <cell r="E129" t="str">
            <v>CBF</v>
          </cell>
          <cell r="F129">
            <v>3.5000000000000003E-2</v>
          </cell>
          <cell r="G129">
            <v>0</v>
          </cell>
          <cell r="H129">
            <v>2.3199999999999998</v>
          </cell>
          <cell r="I129" t="str">
            <v>ガL1</v>
          </cell>
        </row>
        <row r="130">
          <cell r="A130" t="str">
            <v>貨3ガCLF</v>
          </cell>
          <cell r="B130" t="str">
            <v>バス貨物2.5～3.5t(ガソリン・LPG)</v>
          </cell>
          <cell r="C130" t="str">
            <v>貨3ガ</v>
          </cell>
          <cell r="D130" t="str">
            <v>H17</v>
          </cell>
          <cell r="E130" t="str">
            <v>CLF</v>
          </cell>
          <cell r="F130">
            <v>3.5000000000000003E-2</v>
          </cell>
          <cell r="G130">
            <v>0</v>
          </cell>
          <cell r="H130">
            <v>2.3199999999999998</v>
          </cell>
          <cell r="I130" t="str">
            <v>Pハ</v>
          </cell>
        </row>
        <row r="131">
          <cell r="A131" t="str">
            <v>貨3ガDAF</v>
          </cell>
          <cell r="B131" t="str">
            <v>バス貨物2.5～3.5t(ガソリン・LPG)</v>
          </cell>
          <cell r="C131" t="str">
            <v>貨3ガ</v>
          </cell>
          <cell r="D131" t="str">
            <v>H17</v>
          </cell>
          <cell r="E131" t="str">
            <v>DAF</v>
          </cell>
          <cell r="F131">
            <v>1.7500000000000002E-2</v>
          </cell>
          <cell r="G131">
            <v>0</v>
          </cell>
          <cell r="H131">
            <v>2.3199999999999998</v>
          </cell>
          <cell r="I131" t="str">
            <v>ハ</v>
          </cell>
        </row>
        <row r="132">
          <cell r="A132" t="str">
            <v>貨3ガDBF</v>
          </cell>
          <cell r="B132" t="str">
            <v>バス貨物2.5～3.5t(ガソリン・LPG)</v>
          </cell>
          <cell r="C132" t="str">
            <v>貨3ガ</v>
          </cell>
          <cell r="D132" t="str">
            <v>H17</v>
          </cell>
          <cell r="E132" t="str">
            <v>DBF</v>
          </cell>
          <cell r="F132">
            <v>1.7500000000000002E-2</v>
          </cell>
          <cell r="G132">
            <v>0</v>
          </cell>
          <cell r="H132">
            <v>2.3199999999999998</v>
          </cell>
          <cell r="I132" t="str">
            <v>ガL2</v>
          </cell>
        </row>
        <row r="133">
          <cell r="A133" t="str">
            <v>貨3ガDLF</v>
          </cell>
          <cell r="B133" t="str">
            <v>バス貨物2.5～3.5t(ガソリン・LPG)</v>
          </cell>
          <cell r="C133" t="str">
            <v>貨3ガ</v>
          </cell>
          <cell r="D133" t="str">
            <v>H17</v>
          </cell>
          <cell r="E133" t="str">
            <v>DLF</v>
          </cell>
          <cell r="F133">
            <v>1.7500000000000002E-2</v>
          </cell>
          <cell r="G133">
            <v>0</v>
          </cell>
          <cell r="H133">
            <v>2.3199999999999998</v>
          </cell>
          <cell r="I133" t="str">
            <v>Pハ</v>
          </cell>
        </row>
        <row r="134">
          <cell r="A134" t="str">
            <v>貨3ガLBF</v>
          </cell>
          <cell r="B134" t="str">
            <v>バス貨物2.5～3.5t(ガソリン・LPG)</v>
          </cell>
          <cell r="C134" t="str">
            <v>貨3ガ</v>
          </cell>
          <cell r="D134" t="str">
            <v>H21</v>
          </cell>
          <cell r="E134" t="str">
            <v>LBF</v>
          </cell>
          <cell r="F134">
            <v>7.0000000000000007E-2</v>
          </cell>
          <cell r="G134">
            <v>0</v>
          </cell>
          <cell r="H134">
            <v>2.3199999999999998</v>
          </cell>
          <cell r="I134" t="str">
            <v>ガL3</v>
          </cell>
        </row>
        <row r="135">
          <cell r="A135" t="str">
            <v>貨3ガLAF</v>
          </cell>
          <cell r="B135" t="str">
            <v>バス貨物2.5～3.5t(ガソリン・LPG)</v>
          </cell>
          <cell r="C135" t="str">
            <v>貨3ガ</v>
          </cell>
          <cell r="D135" t="str">
            <v>H21</v>
          </cell>
          <cell r="E135" t="str">
            <v>LAF</v>
          </cell>
          <cell r="F135">
            <v>3.5000000000000003E-2</v>
          </cell>
          <cell r="G135">
            <v>0</v>
          </cell>
          <cell r="H135">
            <v>2.3199999999999998</v>
          </cell>
          <cell r="I135" t="str">
            <v>ハ</v>
          </cell>
        </row>
        <row r="136">
          <cell r="A136" t="str">
            <v>貨3ガLLF</v>
          </cell>
          <cell r="B136" t="str">
            <v>バス貨物2.5～3.5t(ガソリン・LPG)</v>
          </cell>
          <cell r="C136" t="str">
            <v>貨3ガ</v>
          </cell>
          <cell r="D136" t="str">
            <v>H21</v>
          </cell>
          <cell r="E136" t="str">
            <v>LLF</v>
          </cell>
          <cell r="F136">
            <v>1.7500000000000002E-2</v>
          </cell>
          <cell r="G136">
            <v>0</v>
          </cell>
          <cell r="H136">
            <v>2.3199999999999998</v>
          </cell>
          <cell r="I136" t="str">
            <v>Pハ</v>
          </cell>
        </row>
        <row r="137">
          <cell r="A137" t="str">
            <v>貨3ガMBF</v>
          </cell>
          <cell r="B137" t="str">
            <v>バス貨物2.5～3.5t(ガソリン・LPG)</v>
          </cell>
          <cell r="C137" t="str">
            <v>貨3ガ</v>
          </cell>
          <cell r="D137" t="str">
            <v>H21</v>
          </cell>
          <cell r="E137" t="str">
            <v>MBF</v>
          </cell>
          <cell r="F137">
            <v>3.5000000000000003E-2</v>
          </cell>
          <cell r="G137">
            <v>0</v>
          </cell>
          <cell r="H137">
            <v>2.3199999999999998</v>
          </cell>
          <cell r="I137" t="str">
            <v>ガL1</v>
          </cell>
        </row>
        <row r="138">
          <cell r="A138" t="str">
            <v>貨3ガMAF</v>
          </cell>
          <cell r="B138" t="str">
            <v>バス貨物2.5～3.5t(ガソリン・LPG)</v>
          </cell>
          <cell r="C138" t="str">
            <v>貨3ガ</v>
          </cell>
          <cell r="D138" t="str">
            <v>H21</v>
          </cell>
          <cell r="E138" t="str">
            <v>MAF</v>
          </cell>
          <cell r="F138">
            <v>3.5000000000000003E-2</v>
          </cell>
          <cell r="G138">
            <v>0</v>
          </cell>
          <cell r="H138">
            <v>2.3199999999999998</v>
          </cell>
          <cell r="I138" t="str">
            <v>ハ</v>
          </cell>
        </row>
        <row r="139">
          <cell r="A139" t="str">
            <v>貨3ガMLF</v>
          </cell>
          <cell r="B139" t="str">
            <v>バス貨物2.5～3.5t(ガソリン・LPG)</v>
          </cell>
          <cell r="C139" t="str">
            <v>貨3ガ</v>
          </cell>
          <cell r="D139" t="str">
            <v>H21</v>
          </cell>
          <cell r="E139" t="str">
            <v>MLF</v>
          </cell>
          <cell r="F139">
            <v>3.5000000000000003E-2</v>
          </cell>
          <cell r="G139">
            <v>0</v>
          </cell>
          <cell r="H139">
            <v>2.3199999999999998</v>
          </cell>
          <cell r="I139" t="str">
            <v>Pハ</v>
          </cell>
        </row>
        <row r="140">
          <cell r="A140" t="str">
            <v>貨3ガRBF</v>
          </cell>
          <cell r="B140" t="str">
            <v>バス貨物2.5～3.5t(ガソリン・LPG)</v>
          </cell>
          <cell r="C140" t="str">
            <v>貨3ガ</v>
          </cell>
          <cell r="D140" t="str">
            <v>H21</v>
          </cell>
          <cell r="E140" t="str">
            <v>RBF</v>
          </cell>
          <cell r="F140">
            <v>1.7500000000000002E-2</v>
          </cell>
          <cell r="G140">
            <v>0</v>
          </cell>
          <cell r="H140">
            <v>2.3199999999999998</v>
          </cell>
          <cell r="I140" t="str">
            <v>ガL2</v>
          </cell>
        </row>
        <row r="141">
          <cell r="A141" t="str">
            <v>貨3ガRAF</v>
          </cell>
          <cell r="B141" t="str">
            <v>バス貨物2.5～3.5t(ガソリン・LPG)</v>
          </cell>
          <cell r="C141" t="str">
            <v>貨3ガ</v>
          </cell>
          <cell r="D141" t="str">
            <v>H21</v>
          </cell>
          <cell r="E141" t="str">
            <v>RAF</v>
          </cell>
          <cell r="F141">
            <v>1.7500000000000002E-2</v>
          </cell>
          <cell r="G141">
            <v>0</v>
          </cell>
          <cell r="H141">
            <v>2.3199999999999998</v>
          </cell>
          <cell r="I141" t="str">
            <v>ハ</v>
          </cell>
        </row>
        <row r="142">
          <cell r="A142" t="str">
            <v>貨3ガRLF</v>
          </cell>
          <cell r="B142" t="str">
            <v>バス貨物2.5～3.5t(ガソリン・LPG)</v>
          </cell>
          <cell r="C142" t="str">
            <v>貨3ガ</v>
          </cell>
          <cell r="D142" t="str">
            <v>H21</v>
          </cell>
          <cell r="E142" t="str">
            <v>RLF</v>
          </cell>
          <cell r="F142">
            <v>1.7500000000000002E-2</v>
          </cell>
          <cell r="G142">
            <v>0</v>
          </cell>
          <cell r="H142">
            <v>2.3199999999999998</v>
          </cell>
          <cell r="I142" t="str">
            <v>Pハ</v>
          </cell>
        </row>
        <row r="143">
          <cell r="A143" t="str">
            <v>貨3ガQBF</v>
          </cell>
          <cell r="B143" t="str">
            <v>バス貨物2.5～3.5t(ガソリン・LPG)</v>
          </cell>
          <cell r="C143" t="str">
            <v>貨3ガ</v>
          </cell>
          <cell r="D143" t="str">
            <v>H21</v>
          </cell>
          <cell r="E143" t="str">
            <v>QBF</v>
          </cell>
          <cell r="F143">
            <v>6.3E-2</v>
          </cell>
          <cell r="G143">
            <v>0</v>
          </cell>
          <cell r="H143">
            <v>2.3199999999999998</v>
          </cell>
          <cell r="I143" t="str">
            <v>ガL3</v>
          </cell>
        </row>
        <row r="144">
          <cell r="A144" t="str">
            <v>貨3ガQAF</v>
          </cell>
          <cell r="B144" t="str">
            <v>バス貨物2.5～3.5t(ガソリン・LPG)</v>
          </cell>
          <cell r="C144" t="str">
            <v>貨3ガ</v>
          </cell>
          <cell r="D144" t="str">
            <v>H21</v>
          </cell>
          <cell r="E144" t="str">
            <v>QAF</v>
          </cell>
          <cell r="F144">
            <v>6.3E-2</v>
          </cell>
          <cell r="G144">
            <v>0</v>
          </cell>
          <cell r="H144">
            <v>2.3199999999999998</v>
          </cell>
          <cell r="I144" t="str">
            <v>ハ</v>
          </cell>
        </row>
        <row r="145">
          <cell r="A145" t="str">
            <v>貨3ガQLF</v>
          </cell>
          <cell r="B145" t="str">
            <v>バス貨物2.5～3.5t(ガソリン・LPG)</v>
          </cell>
          <cell r="C145" t="str">
            <v>貨3ガ</v>
          </cell>
          <cell r="D145" t="str">
            <v>H21</v>
          </cell>
          <cell r="E145" t="str">
            <v>QLF</v>
          </cell>
          <cell r="F145">
            <v>6.3E-2</v>
          </cell>
          <cell r="G145">
            <v>0</v>
          </cell>
          <cell r="H145">
            <v>2.3199999999999998</v>
          </cell>
          <cell r="I145" t="str">
            <v>Pハ</v>
          </cell>
        </row>
        <row r="146">
          <cell r="A146" t="str">
            <v>貨3ガ3BF</v>
          </cell>
          <cell r="B146" t="str">
            <v>バス貨物2.5～3.5t(ガソリン・LPG)</v>
          </cell>
          <cell r="C146" t="str">
            <v>貨3ガ</v>
          </cell>
          <cell r="D146" t="str">
            <v>H30</v>
          </cell>
          <cell r="E146" t="str">
            <v>3BF</v>
          </cell>
          <cell r="F146">
            <v>7.0000000000000007E-2</v>
          </cell>
          <cell r="G146">
            <v>0</v>
          </cell>
          <cell r="H146">
            <v>2.3199999999999998</v>
          </cell>
          <cell r="I146" t="str">
            <v>ガL3</v>
          </cell>
        </row>
        <row r="147">
          <cell r="A147" t="str">
            <v>貨3ガ3AF</v>
          </cell>
          <cell r="B147" t="str">
            <v>バス貨物2.5～3.5t(ガソリン・LPG)</v>
          </cell>
          <cell r="C147" t="str">
            <v>貨3ガ</v>
          </cell>
          <cell r="D147" t="str">
            <v>H30</v>
          </cell>
          <cell r="E147" t="str">
            <v>3AF</v>
          </cell>
          <cell r="F147">
            <v>3.5000000000000003E-2</v>
          </cell>
          <cell r="G147">
            <v>0</v>
          </cell>
          <cell r="H147">
            <v>2.3199999999999998</v>
          </cell>
          <cell r="I147" t="str">
            <v>ハ</v>
          </cell>
        </row>
        <row r="148">
          <cell r="A148" t="str">
            <v>貨3ガ3LF</v>
          </cell>
          <cell r="B148" t="str">
            <v>バス貨物2.5～3.5t(ガソリン・LPG)</v>
          </cell>
          <cell r="C148" t="str">
            <v>貨3ガ</v>
          </cell>
          <cell r="D148" t="str">
            <v>H30</v>
          </cell>
          <cell r="E148" t="str">
            <v>3LF</v>
          </cell>
          <cell r="F148">
            <v>1.7500000000000002E-2</v>
          </cell>
          <cell r="G148">
            <v>0</v>
          </cell>
          <cell r="H148">
            <v>2.3199999999999998</v>
          </cell>
          <cell r="I148" t="str">
            <v>Pハ</v>
          </cell>
        </row>
        <row r="149">
          <cell r="A149" t="str">
            <v>貨3ガ4BF</v>
          </cell>
          <cell r="B149" t="str">
            <v>バス貨物2.5～3.5t(ガソリン・LPG)</v>
          </cell>
          <cell r="C149" t="str">
            <v>貨3ガ</v>
          </cell>
          <cell r="D149" t="str">
            <v>H30</v>
          </cell>
          <cell r="E149" t="str">
            <v>4BF</v>
          </cell>
          <cell r="F149">
            <v>5.2500000000000005E-2</v>
          </cell>
          <cell r="G149">
            <v>0</v>
          </cell>
          <cell r="H149">
            <v>2.3199999999999998</v>
          </cell>
          <cell r="I149" t="str">
            <v>ガL1</v>
          </cell>
        </row>
        <row r="150">
          <cell r="A150" t="str">
            <v>貨3ガ4AF</v>
          </cell>
          <cell r="B150" t="str">
            <v>バス貨物2.5～3.5t(ガソリン・LPG)</v>
          </cell>
          <cell r="C150" t="str">
            <v>貨3ガ</v>
          </cell>
          <cell r="D150" t="str">
            <v>H30</v>
          </cell>
          <cell r="E150" t="str">
            <v>4AF</v>
          </cell>
          <cell r="F150">
            <v>5.2499999999999998E-2</v>
          </cell>
          <cell r="G150">
            <v>0</v>
          </cell>
          <cell r="H150">
            <v>2.3199999999999998</v>
          </cell>
          <cell r="I150" t="str">
            <v>ハ</v>
          </cell>
        </row>
        <row r="151">
          <cell r="A151" t="str">
            <v>貨3ガ4LF</v>
          </cell>
          <cell r="B151" t="str">
            <v>バス貨物2.5～3.5t(ガソリン・LPG)</v>
          </cell>
          <cell r="C151" t="str">
            <v>貨3ガ</v>
          </cell>
          <cell r="D151" t="str">
            <v>H30</v>
          </cell>
          <cell r="E151" t="str">
            <v>4LF</v>
          </cell>
          <cell r="F151">
            <v>5.2499999999999998E-2</v>
          </cell>
          <cell r="G151">
            <v>0</v>
          </cell>
          <cell r="H151">
            <v>2.3199999999999998</v>
          </cell>
          <cell r="I151" t="str">
            <v>Pハ</v>
          </cell>
        </row>
        <row r="152">
          <cell r="A152" t="str">
            <v>貨3ガ5BF</v>
          </cell>
          <cell r="B152" t="str">
            <v>バス貨物2.5～3.5t(ガソリン・LPG)</v>
          </cell>
          <cell r="C152" t="str">
            <v>貨3ガ</v>
          </cell>
          <cell r="D152" t="str">
            <v>H30</v>
          </cell>
          <cell r="E152" t="str">
            <v>5BF</v>
          </cell>
          <cell r="F152">
            <v>3.5000000000000003E-2</v>
          </cell>
          <cell r="G152">
            <v>0</v>
          </cell>
          <cell r="H152">
            <v>2.3199999999999998</v>
          </cell>
          <cell r="I152" t="str">
            <v>ガL2</v>
          </cell>
        </row>
        <row r="153">
          <cell r="A153" t="str">
            <v>貨3ガ5AF</v>
          </cell>
          <cell r="B153" t="str">
            <v>バス貨物2.5～3.5t(ガソリン・LPG)</v>
          </cell>
          <cell r="C153" t="str">
            <v>貨3ガ</v>
          </cell>
          <cell r="D153" t="str">
            <v>H30</v>
          </cell>
          <cell r="E153" t="str">
            <v>5AF</v>
          </cell>
          <cell r="F153">
            <v>3.5000000000000003E-2</v>
          </cell>
          <cell r="G153">
            <v>0</v>
          </cell>
          <cell r="H153">
            <v>2.3199999999999998</v>
          </cell>
          <cell r="I153" t="str">
            <v>ハ</v>
          </cell>
        </row>
        <row r="154">
          <cell r="A154" t="str">
            <v>貨3ガ5LF</v>
          </cell>
          <cell r="B154" t="str">
            <v>バス貨物2.5～3.5t(ガソリン・LPG)</v>
          </cell>
          <cell r="C154" t="str">
            <v>貨3ガ</v>
          </cell>
          <cell r="D154" t="str">
            <v>H30</v>
          </cell>
          <cell r="E154" t="str">
            <v>5LF</v>
          </cell>
          <cell r="F154">
            <v>3.5000000000000003E-2</v>
          </cell>
          <cell r="G154">
            <v>0</v>
          </cell>
          <cell r="H154">
            <v>2.3199999999999998</v>
          </cell>
          <cell r="I154" t="str">
            <v>Pハ</v>
          </cell>
        </row>
        <row r="155">
          <cell r="A155" t="str">
            <v>貨3ガ6BF</v>
          </cell>
          <cell r="B155" t="str">
            <v>バス貨物2.5～3.5t(ガソリン・LPG)</v>
          </cell>
          <cell r="C155" t="str">
            <v>貨3ガ</v>
          </cell>
          <cell r="D155" t="str">
            <v>H30</v>
          </cell>
          <cell r="E155" t="str">
            <v>6BF</v>
          </cell>
          <cell r="F155">
            <v>1.7500000000000002E-2</v>
          </cell>
          <cell r="G155">
            <v>0</v>
          </cell>
          <cell r="H155">
            <v>2.3199999999999998</v>
          </cell>
          <cell r="I155" t="str">
            <v>ガL4</v>
          </cell>
        </row>
        <row r="156">
          <cell r="A156" t="str">
            <v>貨3ガ6AF</v>
          </cell>
          <cell r="B156" t="str">
            <v>バス貨物2.5～3.5t(ガソリン・LPG)</v>
          </cell>
          <cell r="C156" t="str">
            <v>貨3ガ</v>
          </cell>
          <cell r="D156" t="str">
            <v>H30</v>
          </cell>
          <cell r="E156" t="str">
            <v>6AF</v>
          </cell>
          <cell r="F156">
            <v>1.7500000000000002E-2</v>
          </cell>
          <cell r="G156">
            <v>0</v>
          </cell>
          <cell r="H156">
            <v>2.3199999999999998</v>
          </cell>
          <cell r="I156" t="str">
            <v>ハ</v>
          </cell>
        </row>
        <row r="157">
          <cell r="A157" t="str">
            <v>貨3ガ6LF</v>
          </cell>
          <cell r="B157" t="str">
            <v>バス貨物2.5～3.5t(ガソリン・LPG)</v>
          </cell>
          <cell r="C157" t="str">
            <v>貨3ガ</v>
          </cell>
          <cell r="D157" t="str">
            <v>H30</v>
          </cell>
          <cell r="E157" t="str">
            <v>6LF</v>
          </cell>
          <cell r="F157">
            <v>1.7500000000000002E-2</v>
          </cell>
          <cell r="G157">
            <v>0</v>
          </cell>
          <cell r="H157">
            <v>2.3199999999999998</v>
          </cell>
          <cell r="I157" t="str">
            <v>Pハ</v>
          </cell>
        </row>
        <row r="158">
          <cell r="A158" t="str">
            <v>貨3ガBAF</v>
          </cell>
          <cell r="B158" t="str">
            <v>バス貨物2.5～3.5t(ガソリン・LPG)</v>
          </cell>
          <cell r="C158" t="str">
            <v>貨3ガ</v>
          </cell>
          <cell r="D158" t="str">
            <v>H17</v>
          </cell>
          <cell r="E158" t="str">
            <v>BAF</v>
          </cell>
          <cell r="F158">
            <v>6.3E-2</v>
          </cell>
          <cell r="G158">
            <v>0</v>
          </cell>
          <cell r="H158">
            <v>2.3199999999999998</v>
          </cell>
          <cell r="I158" t="str">
            <v>ハ</v>
          </cell>
        </row>
        <row r="159">
          <cell r="A159" t="str">
            <v>貨3ガBBF</v>
          </cell>
          <cell r="B159" t="str">
            <v>バス貨物2.5～3.5t(ガソリン・LPG)</v>
          </cell>
          <cell r="C159" t="str">
            <v>貨3ガ</v>
          </cell>
          <cell r="D159" t="str">
            <v>H17</v>
          </cell>
          <cell r="E159" t="str">
            <v>BBF</v>
          </cell>
          <cell r="F159">
            <v>6.3E-2</v>
          </cell>
          <cell r="G159">
            <v>0</v>
          </cell>
          <cell r="H159">
            <v>2.3199999999999998</v>
          </cell>
          <cell r="I159" t="str">
            <v>ガL3</v>
          </cell>
        </row>
        <row r="160">
          <cell r="A160" t="str">
            <v>貨3ガNAF</v>
          </cell>
          <cell r="B160" t="str">
            <v>バス貨物2.5～3.5t(ガソリン・LPG)</v>
          </cell>
          <cell r="C160" t="str">
            <v>貨3ガ</v>
          </cell>
          <cell r="D160" t="str">
            <v>H17</v>
          </cell>
          <cell r="E160" t="str">
            <v>NAF</v>
          </cell>
          <cell r="F160">
            <v>6.3E-2</v>
          </cell>
          <cell r="G160">
            <v>0</v>
          </cell>
          <cell r="H160">
            <v>2.3199999999999998</v>
          </cell>
          <cell r="I160" t="str">
            <v>ハ</v>
          </cell>
        </row>
        <row r="161">
          <cell r="A161" t="str">
            <v>貨3ガNBF</v>
          </cell>
          <cell r="B161" t="str">
            <v>バス貨物2.5～3.5t(ガソリン・LPG)</v>
          </cell>
          <cell r="C161" t="str">
            <v>貨3ガ</v>
          </cell>
          <cell r="D161" t="str">
            <v>H17</v>
          </cell>
          <cell r="E161" t="str">
            <v>NBF</v>
          </cell>
          <cell r="F161">
            <v>6.3E-2</v>
          </cell>
          <cell r="G161">
            <v>0</v>
          </cell>
          <cell r="H161">
            <v>2.3199999999999998</v>
          </cell>
          <cell r="I161" t="str">
            <v>ガL3</v>
          </cell>
        </row>
        <row r="162">
          <cell r="A162" t="str">
            <v>貨4ガ-</v>
          </cell>
          <cell r="B162" t="str">
            <v>バス貨物3.5t～(ガソリン・LPG)</v>
          </cell>
          <cell r="C162" t="str">
            <v>貨4ガ</v>
          </cell>
          <cell r="D162" t="str">
            <v>S54前</v>
          </cell>
          <cell r="E162" t="str">
            <v>-</v>
          </cell>
          <cell r="F162">
            <v>1.17</v>
          </cell>
          <cell r="G162">
            <v>0</v>
          </cell>
          <cell r="H162">
            <v>2.3199999999999998</v>
          </cell>
          <cell r="I162" t="str">
            <v>ガL3</v>
          </cell>
        </row>
        <row r="163">
          <cell r="A163" t="str">
            <v>貨4ガJ</v>
          </cell>
          <cell r="B163" t="str">
            <v>バス貨物3.5t～(ガソリン・LPG)</v>
          </cell>
          <cell r="C163" t="str">
            <v>貨4ガ</v>
          </cell>
          <cell r="D163" t="str">
            <v>S54</v>
          </cell>
          <cell r="E163" t="str">
            <v>J</v>
          </cell>
          <cell r="F163">
            <v>0.83</v>
          </cell>
          <cell r="G163">
            <v>0</v>
          </cell>
          <cell r="H163">
            <v>2.3199999999999998</v>
          </cell>
          <cell r="I163" t="str">
            <v>ガL3</v>
          </cell>
        </row>
        <row r="164">
          <cell r="A164" t="str">
            <v>貨4ガM</v>
          </cell>
          <cell r="B164" t="str">
            <v>バス貨物3.5t～(ガソリン・LPG)</v>
          </cell>
          <cell r="C164" t="str">
            <v>貨4ガ</v>
          </cell>
          <cell r="D164" t="str">
            <v>S57</v>
          </cell>
          <cell r="E164" t="str">
            <v>M</v>
          </cell>
          <cell r="F164">
            <v>0.56999999999999995</v>
          </cell>
          <cell r="G164">
            <v>0</v>
          </cell>
          <cell r="H164">
            <v>2.3199999999999998</v>
          </cell>
          <cell r="I164" t="str">
            <v>ガL3</v>
          </cell>
        </row>
        <row r="165">
          <cell r="A165" t="str">
            <v>貨4ガT</v>
          </cell>
          <cell r="B165" t="str">
            <v>バス貨物3.5t～(ガソリン・LPG)</v>
          </cell>
          <cell r="C165" t="str">
            <v>貨4ガ</v>
          </cell>
          <cell r="D165" t="str">
            <v>H元</v>
          </cell>
          <cell r="E165" t="str">
            <v>T</v>
          </cell>
          <cell r="F165">
            <v>0.49</v>
          </cell>
          <cell r="G165">
            <v>0</v>
          </cell>
          <cell r="H165">
            <v>2.3199999999999998</v>
          </cell>
          <cell r="I165" t="str">
            <v>ガL3</v>
          </cell>
        </row>
        <row r="166">
          <cell r="A166" t="str">
            <v>貨4ガZ</v>
          </cell>
          <cell r="B166" t="str">
            <v>バス貨物3.5t～(ガソリン・LPG)</v>
          </cell>
          <cell r="C166" t="str">
            <v>貨4ガ</v>
          </cell>
          <cell r="D166" t="str">
            <v>H4</v>
          </cell>
          <cell r="E166" t="str">
            <v>Z</v>
          </cell>
          <cell r="F166">
            <v>0.4</v>
          </cell>
          <cell r="G166">
            <v>0</v>
          </cell>
          <cell r="H166">
            <v>2.3199999999999998</v>
          </cell>
          <cell r="I166" t="str">
            <v>ガL3</v>
          </cell>
        </row>
        <row r="167">
          <cell r="A167" t="str">
            <v>貨4ガGB</v>
          </cell>
          <cell r="B167" t="str">
            <v>バス貨物3.5t～(ガソリン・LPG)</v>
          </cell>
          <cell r="C167" t="str">
            <v>貨4ガ</v>
          </cell>
          <cell r="D167" t="str">
            <v>H7,H10</v>
          </cell>
          <cell r="E167" t="str">
            <v>GB</v>
          </cell>
          <cell r="F167">
            <v>0.33</v>
          </cell>
          <cell r="G167">
            <v>0</v>
          </cell>
          <cell r="H167">
            <v>2.3199999999999998</v>
          </cell>
          <cell r="I167" t="str">
            <v>ガL3</v>
          </cell>
        </row>
        <row r="168">
          <cell r="A168" t="str">
            <v>貨4ガGE</v>
          </cell>
          <cell r="B168" t="str">
            <v>バス貨物3.5t～(ガソリン・LPG)</v>
          </cell>
          <cell r="C168" t="str">
            <v>貨4ガ</v>
          </cell>
          <cell r="D168" t="str">
            <v>H7,H10</v>
          </cell>
          <cell r="E168" t="str">
            <v>GE</v>
          </cell>
          <cell r="F168">
            <v>0.33</v>
          </cell>
          <cell r="G168">
            <v>0</v>
          </cell>
          <cell r="H168">
            <v>2.3199999999999998</v>
          </cell>
          <cell r="I168" t="str">
            <v>ガL3</v>
          </cell>
        </row>
        <row r="169">
          <cell r="A169" t="str">
            <v>貨4ガHJ</v>
          </cell>
          <cell r="B169" t="str">
            <v>バス貨物3.5t～(ガソリン・LPG)</v>
          </cell>
          <cell r="C169" t="str">
            <v>貨4ガ</v>
          </cell>
          <cell r="D169" t="str">
            <v>H7,H10</v>
          </cell>
          <cell r="E169" t="str">
            <v>HJ</v>
          </cell>
          <cell r="F169">
            <v>0.16500000000000001</v>
          </cell>
          <cell r="G169">
            <v>0</v>
          </cell>
          <cell r="H169">
            <v>2.3199999999999998</v>
          </cell>
          <cell r="I169" t="str">
            <v>ハ</v>
          </cell>
        </row>
        <row r="170">
          <cell r="A170" t="str">
            <v>貨4ガGL</v>
          </cell>
          <cell r="B170" t="str">
            <v>バス貨物3.5t～(ガソリン・LPG)</v>
          </cell>
          <cell r="C170" t="str">
            <v>貨4ガ</v>
          </cell>
          <cell r="D170" t="str">
            <v>H13</v>
          </cell>
          <cell r="E170" t="str">
            <v>GL</v>
          </cell>
          <cell r="F170">
            <v>0.1</v>
          </cell>
          <cell r="G170">
            <v>0</v>
          </cell>
          <cell r="H170">
            <v>2.3199999999999998</v>
          </cell>
          <cell r="I170" t="str">
            <v>ガL3</v>
          </cell>
        </row>
        <row r="171">
          <cell r="A171" t="str">
            <v>貨4ガHR</v>
          </cell>
          <cell r="B171" t="str">
            <v>バス貨物3.5t～(ガソリン・LPG)</v>
          </cell>
          <cell r="C171" t="str">
            <v>貨4ガ</v>
          </cell>
          <cell r="D171" t="str">
            <v>H13</v>
          </cell>
          <cell r="E171" t="str">
            <v>HR</v>
          </cell>
          <cell r="F171">
            <v>0.05</v>
          </cell>
          <cell r="G171">
            <v>0</v>
          </cell>
          <cell r="H171">
            <v>2.3199999999999998</v>
          </cell>
          <cell r="I171" t="str">
            <v>ハ</v>
          </cell>
        </row>
        <row r="172">
          <cell r="A172" t="str">
            <v>貨4ガTD</v>
          </cell>
          <cell r="B172" t="str">
            <v>バス貨物3.5t～(ガソリン・LPG)</v>
          </cell>
          <cell r="C172" t="str">
            <v>貨4ガ</v>
          </cell>
          <cell r="D172" t="str">
            <v>H13</v>
          </cell>
          <cell r="E172" t="str">
            <v>TD</v>
          </cell>
          <cell r="F172">
            <v>7.4999999999999997E-2</v>
          </cell>
          <cell r="G172">
            <v>0</v>
          </cell>
          <cell r="H172">
            <v>2.3199999999999998</v>
          </cell>
          <cell r="I172" t="str">
            <v>ガL3</v>
          </cell>
        </row>
        <row r="173">
          <cell r="A173" t="str">
            <v>貨4ガXD</v>
          </cell>
          <cell r="B173" t="str">
            <v>バス貨物3.5t～(ガソリン・LPG)</v>
          </cell>
          <cell r="C173" t="str">
            <v>貨4ガ</v>
          </cell>
          <cell r="D173" t="str">
            <v>H13</v>
          </cell>
          <cell r="E173" t="str">
            <v>XD</v>
          </cell>
          <cell r="F173">
            <v>7.4999999999999997E-2</v>
          </cell>
          <cell r="G173">
            <v>0</v>
          </cell>
          <cell r="H173">
            <v>2.3199999999999998</v>
          </cell>
          <cell r="I173" t="str">
            <v>ハ</v>
          </cell>
        </row>
        <row r="174">
          <cell r="A174" t="str">
            <v>貨4ガLD</v>
          </cell>
          <cell r="B174" t="str">
            <v>バス貨物3.5t～(ガソリン・LPG)</v>
          </cell>
          <cell r="C174" t="str">
            <v>貨4ガ</v>
          </cell>
          <cell r="D174" t="str">
            <v>H13</v>
          </cell>
          <cell r="E174" t="str">
            <v>LD</v>
          </cell>
          <cell r="F174">
            <v>0.05</v>
          </cell>
          <cell r="G174">
            <v>0</v>
          </cell>
          <cell r="H174">
            <v>2.3199999999999998</v>
          </cell>
          <cell r="I174" t="str">
            <v>ガL3</v>
          </cell>
        </row>
        <row r="175">
          <cell r="A175" t="str">
            <v>貨4ガYD</v>
          </cell>
          <cell r="B175" t="str">
            <v>バス貨物3.5t～(ガソリン・LPG)</v>
          </cell>
          <cell r="C175" t="str">
            <v>貨4ガ</v>
          </cell>
          <cell r="D175" t="str">
            <v>H13</v>
          </cell>
          <cell r="E175" t="str">
            <v>YD</v>
          </cell>
          <cell r="F175">
            <v>0.05</v>
          </cell>
          <cell r="G175">
            <v>0</v>
          </cell>
          <cell r="H175">
            <v>2.3199999999999998</v>
          </cell>
          <cell r="I175" t="str">
            <v>ハ</v>
          </cell>
        </row>
        <row r="176">
          <cell r="A176" t="str">
            <v>貨4ガUD</v>
          </cell>
          <cell r="B176" t="str">
            <v>バス貨物3.5t～(ガソリン・LPG)</v>
          </cell>
          <cell r="C176" t="str">
            <v>貨4ガ</v>
          </cell>
          <cell r="D176" t="str">
            <v>H13</v>
          </cell>
          <cell r="E176" t="str">
            <v>UD</v>
          </cell>
          <cell r="F176">
            <v>2.5000000000000001E-2</v>
          </cell>
          <cell r="G176">
            <v>0</v>
          </cell>
          <cell r="H176">
            <v>2.3199999999999998</v>
          </cell>
          <cell r="I176" t="str">
            <v>ガL3</v>
          </cell>
        </row>
        <row r="177">
          <cell r="A177" t="str">
            <v>貨4ガZD</v>
          </cell>
          <cell r="B177" t="str">
            <v>バス貨物3.5t～(ガソリン・LPG)</v>
          </cell>
          <cell r="C177" t="str">
            <v>貨4ガ</v>
          </cell>
          <cell r="D177" t="str">
            <v>H13</v>
          </cell>
          <cell r="E177" t="str">
            <v>ZD</v>
          </cell>
          <cell r="F177">
            <v>2.5000000000000001E-2</v>
          </cell>
          <cell r="G177">
            <v>0</v>
          </cell>
          <cell r="H177">
            <v>2.3199999999999998</v>
          </cell>
          <cell r="I177" t="str">
            <v>ハ</v>
          </cell>
        </row>
        <row r="178">
          <cell r="A178" t="str">
            <v>貨4ガABG</v>
          </cell>
          <cell r="B178" t="str">
            <v>バス貨物3.5t～(ガソリン・LPG)</v>
          </cell>
          <cell r="C178" t="str">
            <v>貨4ガ</v>
          </cell>
          <cell r="D178" t="str">
            <v>H17</v>
          </cell>
          <cell r="E178" t="str">
            <v>ABG</v>
          </cell>
          <cell r="F178">
            <v>0.05</v>
          </cell>
          <cell r="G178">
            <v>0</v>
          </cell>
          <cell r="H178">
            <v>2.3199999999999998</v>
          </cell>
          <cell r="I178" t="str">
            <v>ガL3</v>
          </cell>
        </row>
        <row r="179">
          <cell r="A179" t="str">
            <v>貨4ガAAG</v>
          </cell>
          <cell r="B179" t="str">
            <v>バス貨物3.5t～(ガソリン・LPG)</v>
          </cell>
          <cell r="C179" t="str">
            <v>貨4ガ</v>
          </cell>
          <cell r="D179" t="str">
            <v>H17</v>
          </cell>
          <cell r="E179" t="str">
            <v>AAG</v>
          </cell>
          <cell r="F179">
            <v>2.5000000000000001E-2</v>
          </cell>
          <cell r="G179">
            <v>0</v>
          </cell>
          <cell r="H179">
            <v>2.3199999999999998</v>
          </cell>
          <cell r="I179" t="str">
            <v>ハ</v>
          </cell>
        </row>
        <row r="180">
          <cell r="A180" t="str">
            <v>貨4ガALG</v>
          </cell>
          <cell r="B180" t="str">
            <v>バス貨物3.5t～(ガソリン・LPG)</v>
          </cell>
          <cell r="C180" t="str">
            <v>貨4ガ</v>
          </cell>
          <cell r="D180" t="str">
            <v>H17</v>
          </cell>
          <cell r="E180" t="str">
            <v>ALG</v>
          </cell>
          <cell r="F180">
            <v>1.2500000000000001E-2</v>
          </cell>
          <cell r="G180">
            <v>0</v>
          </cell>
          <cell r="H180">
            <v>2.3199999999999998</v>
          </cell>
          <cell r="I180" t="str">
            <v>Pハ</v>
          </cell>
        </row>
        <row r="181">
          <cell r="A181" t="str">
            <v>貨4ガBAG</v>
          </cell>
          <cell r="B181" t="str">
            <v>バス貨物3.5t～(ガソリン・LPG)</v>
          </cell>
          <cell r="C181" t="str">
            <v>貨4ガ</v>
          </cell>
          <cell r="D181" t="str">
            <v>H17</v>
          </cell>
          <cell r="E181" t="str">
            <v>BAG</v>
          </cell>
          <cell r="F181">
            <v>4.4999999999999998E-2</v>
          </cell>
          <cell r="G181">
            <v>0</v>
          </cell>
          <cell r="H181">
            <v>2.3199999999999998</v>
          </cell>
          <cell r="I181" t="str">
            <v>ハ</v>
          </cell>
        </row>
        <row r="182">
          <cell r="A182" t="str">
            <v>貨4ガBBG</v>
          </cell>
          <cell r="B182" t="str">
            <v>バス貨物3.5t～(ガソリン・LPG)</v>
          </cell>
          <cell r="C182" t="str">
            <v>貨4ガ</v>
          </cell>
          <cell r="D182" t="str">
            <v>H17</v>
          </cell>
          <cell r="E182" t="str">
            <v>BBG</v>
          </cell>
          <cell r="F182">
            <v>4.4999999999999998E-2</v>
          </cell>
          <cell r="G182">
            <v>0</v>
          </cell>
          <cell r="H182">
            <v>2.3199999999999998</v>
          </cell>
          <cell r="I182" t="str">
            <v>ガL3</v>
          </cell>
        </row>
        <row r="183">
          <cell r="A183" t="str">
            <v>貨4ガBLG</v>
          </cell>
          <cell r="B183" t="str">
            <v>バス貨物3.5t～(ガソリン・LPG)</v>
          </cell>
          <cell r="C183" t="str">
            <v>貨4ガ</v>
          </cell>
          <cell r="D183" t="str">
            <v>H17</v>
          </cell>
          <cell r="E183" t="str">
            <v>BLG</v>
          </cell>
          <cell r="F183">
            <v>4.4999999999999998E-2</v>
          </cell>
          <cell r="G183">
            <v>0</v>
          </cell>
          <cell r="H183">
            <v>2.3199999999999998</v>
          </cell>
          <cell r="I183" t="str">
            <v>Pハ</v>
          </cell>
        </row>
        <row r="184">
          <cell r="A184" t="str">
            <v>貨4ガNAG</v>
          </cell>
          <cell r="B184" t="str">
            <v>バス貨物3.5t～(ガソリン・LPG)</v>
          </cell>
          <cell r="C184" t="str">
            <v>貨4ガ</v>
          </cell>
          <cell r="D184" t="str">
            <v>H17</v>
          </cell>
          <cell r="E184" t="str">
            <v>NAG</v>
          </cell>
          <cell r="F184">
            <v>4.4999999999999998E-2</v>
          </cell>
          <cell r="G184">
            <v>0</v>
          </cell>
          <cell r="H184">
            <v>2.3199999999999998</v>
          </cell>
          <cell r="I184" t="str">
            <v>ハ</v>
          </cell>
        </row>
        <row r="185">
          <cell r="A185" t="str">
            <v>貨4ガNBG</v>
          </cell>
          <cell r="B185" t="str">
            <v>バス貨物3.5t～(ガソリン・LPG)</v>
          </cell>
          <cell r="C185" t="str">
            <v>貨4ガ</v>
          </cell>
          <cell r="D185" t="str">
            <v>H17</v>
          </cell>
          <cell r="E185" t="str">
            <v>NBG</v>
          </cell>
          <cell r="F185">
            <v>4.4999999999999998E-2</v>
          </cell>
          <cell r="G185">
            <v>0</v>
          </cell>
          <cell r="H185">
            <v>2.3199999999999998</v>
          </cell>
          <cell r="I185" t="str">
            <v>ガL3</v>
          </cell>
        </row>
        <row r="186">
          <cell r="A186" t="str">
            <v>貨4ガNLG</v>
          </cell>
          <cell r="B186" t="str">
            <v>バス貨物3.5t～(ガソリン・LPG)</v>
          </cell>
          <cell r="C186" t="str">
            <v>貨4ガ</v>
          </cell>
          <cell r="D186" t="str">
            <v>H17</v>
          </cell>
          <cell r="E186" t="str">
            <v>NLG</v>
          </cell>
          <cell r="F186">
            <v>4.4999999999999998E-2</v>
          </cell>
          <cell r="G186">
            <v>0</v>
          </cell>
          <cell r="H186">
            <v>2.3199999999999998</v>
          </cell>
          <cell r="I186" t="str">
            <v>Pハ</v>
          </cell>
        </row>
        <row r="187">
          <cell r="A187" t="str">
            <v>貨4ガPLG</v>
          </cell>
          <cell r="B187" t="str">
            <v>バス貨物3.5t～(ガソリン・LPG)</v>
          </cell>
          <cell r="C187" t="str">
            <v>貨4ガ</v>
          </cell>
          <cell r="D187" t="str">
            <v>H17</v>
          </cell>
          <cell r="E187" t="str">
            <v>PLG</v>
          </cell>
          <cell r="F187">
            <v>0.05</v>
          </cell>
          <cell r="G187">
            <v>0</v>
          </cell>
          <cell r="H187">
            <v>2.3199999999999998</v>
          </cell>
          <cell r="I187" t="str">
            <v>Pハ</v>
          </cell>
        </row>
        <row r="188">
          <cell r="A188" t="str">
            <v>貨4ガLBG</v>
          </cell>
          <cell r="B188" t="str">
            <v>バス貨物3.5t～(ガソリン・LPG)</v>
          </cell>
          <cell r="C188" t="str">
            <v>貨4ガ</v>
          </cell>
          <cell r="D188" t="str">
            <v>H21</v>
          </cell>
          <cell r="E188" t="str">
            <v>LBG</v>
          </cell>
          <cell r="F188">
            <v>0.05</v>
          </cell>
          <cell r="G188">
            <v>0</v>
          </cell>
          <cell r="H188">
            <v>2.3199999999999998</v>
          </cell>
          <cell r="I188" t="str">
            <v>ガL3</v>
          </cell>
        </row>
        <row r="189">
          <cell r="A189" t="str">
            <v>貨4ガLAG</v>
          </cell>
          <cell r="B189" t="str">
            <v>バス貨物3.5t～(ガソリン・LPG)</v>
          </cell>
          <cell r="C189" t="str">
            <v>貨4ガ</v>
          </cell>
          <cell r="D189" t="str">
            <v>H21</v>
          </cell>
          <cell r="E189" t="str">
            <v>LAG</v>
          </cell>
          <cell r="F189">
            <v>2.5000000000000001E-2</v>
          </cell>
          <cell r="G189">
            <v>0</v>
          </cell>
          <cell r="H189">
            <v>2.3199999999999998</v>
          </cell>
          <cell r="I189" t="str">
            <v>ハ</v>
          </cell>
        </row>
        <row r="190">
          <cell r="A190" t="str">
            <v>貨4ガLLG</v>
          </cell>
          <cell r="B190" t="str">
            <v>バス貨物3.5t～(ガソリン・LPG)</v>
          </cell>
          <cell r="C190" t="str">
            <v>貨4ガ</v>
          </cell>
          <cell r="D190" t="str">
            <v>H21</v>
          </cell>
          <cell r="E190" t="str">
            <v>LLG</v>
          </cell>
          <cell r="F190">
            <v>1.2500000000000001E-2</v>
          </cell>
          <cell r="G190">
            <v>0</v>
          </cell>
          <cell r="H190">
            <v>2.3199999999999998</v>
          </cell>
          <cell r="I190" t="str">
            <v>Pハ</v>
          </cell>
        </row>
        <row r="191">
          <cell r="A191" t="str">
            <v>貨4ガMBG</v>
          </cell>
          <cell r="B191" t="str">
            <v>バス貨物3.5t～(ガソリン・LPG)</v>
          </cell>
          <cell r="C191" t="str">
            <v>貨4ガ</v>
          </cell>
          <cell r="D191" t="str">
            <v>H21</v>
          </cell>
          <cell r="E191" t="str">
            <v>MBG</v>
          </cell>
          <cell r="F191">
            <v>2.5000000000000001E-2</v>
          </cell>
          <cell r="G191">
            <v>0</v>
          </cell>
          <cell r="H191">
            <v>2.3199999999999998</v>
          </cell>
          <cell r="I191" t="str">
            <v>ガL1</v>
          </cell>
        </row>
        <row r="192">
          <cell r="A192" t="str">
            <v>貨4ガMAG</v>
          </cell>
          <cell r="B192" t="str">
            <v>バス貨物3.5t～(ガソリン・LPG)</v>
          </cell>
          <cell r="C192" t="str">
            <v>貨4ガ</v>
          </cell>
          <cell r="D192" t="str">
            <v>H21</v>
          </cell>
          <cell r="E192" t="str">
            <v>MAG</v>
          </cell>
          <cell r="F192">
            <v>2.5000000000000001E-2</v>
          </cell>
          <cell r="G192">
            <v>0</v>
          </cell>
          <cell r="H192">
            <v>2.3199999999999998</v>
          </cell>
          <cell r="I192" t="str">
            <v>ハ</v>
          </cell>
        </row>
        <row r="193">
          <cell r="A193" t="str">
            <v>貨4ガMLG</v>
          </cell>
          <cell r="B193" t="str">
            <v>バス貨物3.5t～(ガソリン・LPG)</v>
          </cell>
          <cell r="C193" t="str">
            <v>貨4ガ</v>
          </cell>
          <cell r="D193" t="str">
            <v>H21</v>
          </cell>
          <cell r="E193" t="str">
            <v>MLG</v>
          </cell>
          <cell r="F193">
            <v>2.5000000000000001E-2</v>
          </cell>
          <cell r="G193">
            <v>0</v>
          </cell>
          <cell r="H193">
            <v>2.3199999999999998</v>
          </cell>
          <cell r="I193" t="str">
            <v>Pハ</v>
          </cell>
        </row>
        <row r="194">
          <cell r="A194" t="str">
            <v>貨4ガRBG</v>
          </cell>
          <cell r="B194" t="str">
            <v>バス貨物3.5t～(ガソリン・LPG)</v>
          </cell>
          <cell r="C194" t="str">
            <v>貨4ガ</v>
          </cell>
          <cell r="D194" t="str">
            <v>H21</v>
          </cell>
          <cell r="E194" t="str">
            <v>RBG</v>
          </cell>
          <cell r="F194">
            <v>1.2500000000000001E-2</v>
          </cell>
          <cell r="G194">
            <v>0</v>
          </cell>
          <cell r="H194">
            <v>2.3199999999999998</v>
          </cell>
          <cell r="I194" t="str">
            <v>ガL2</v>
          </cell>
        </row>
        <row r="195">
          <cell r="A195" t="str">
            <v>貨4ガRAG</v>
          </cell>
          <cell r="B195" t="str">
            <v>バス貨物3.5t～(ガソリン・LPG)</v>
          </cell>
          <cell r="C195" t="str">
            <v>貨4ガ</v>
          </cell>
          <cell r="D195" t="str">
            <v>H21</v>
          </cell>
          <cell r="E195" t="str">
            <v>RAG</v>
          </cell>
          <cell r="F195">
            <v>1.2500000000000001E-2</v>
          </cell>
          <cell r="G195">
            <v>0</v>
          </cell>
          <cell r="H195">
            <v>2.3199999999999998</v>
          </cell>
          <cell r="I195" t="str">
            <v>ハ</v>
          </cell>
        </row>
        <row r="196">
          <cell r="A196" t="str">
            <v>貨4ガRLG</v>
          </cell>
          <cell r="B196" t="str">
            <v>バス貨物3.5t～(ガソリン・LPG)</v>
          </cell>
          <cell r="C196" t="str">
            <v>貨4ガ</v>
          </cell>
          <cell r="D196" t="str">
            <v>H21</v>
          </cell>
          <cell r="E196" t="str">
            <v>RLG</v>
          </cell>
          <cell r="F196">
            <v>1.2500000000000001E-2</v>
          </cell>
          <cell r="G196">
            <v>0</v>
          </cell>
          <cell r="H196">
            <v>2.3199999999999998</v>
          </cell>
          <cell r="I196" t="str">
            <v>Pハ</v>
          </cell>
        </row>
        <row r="197">
          <cell r="A197" t="str">
            <v>貨4ガQBG</v>
          </cell>
          <cell r="B197" t="str">
            <v>バス貨物3.5t～(ガソリン・LPG)</v>
          </cell>
          <cell r="C197" t="str">
            <v>貨4ガ</v>
          </cell>
          <cell r="D197" t="str">
            <v>H21</v>
          </cell>
          <cell r="E197" t="str">
            <v>QBG</v>
          </cell>
          <cell r="F197">
            <v>4.4999999999999998E-2</v>
          </cell>
          <cell r="G197">
            <v>0</v>
          </cell>
          <cell r="H197">
            <v>2.3199999999999998</v>
          </cell>
          <cell r="I197" t="str">
            <v>ガL3</v>
          </cell>
        </row>
        <row r="198">
          <cell r="A198" t="str">
            <v>貨4ガQAG</v>
          </cell>
          <cell r="B198" t="str">
            <v>バス貨物3.5t～(ガソリン・LPG)</v>
          </cell>
          <cell r="C198" t="str">
            <v>貨4ガ</v>
          </cell>
          <cell r="D198" t="str">
            <v>H21</v>
          </cell>
          <cell r="E198" t="str">
            <v>QAG</v>
          </cell>
          <cell r="F198">
            <v>4.4999999999999998E-2</v>
          </cell>
          <cell r="G198">
            <v>0</v>
          </cell>
          <cell r="H198">
            <v>2.3199999999999998</v>
          </cell>
          <cell r="I198" t="str">
            <v>ハ</v>
          </cell>
        </row>
        <row r="199">
          <cell r="A199" t="str">
            <v>貨4ガQLG</v>
          </cell>
          <cell r="B199" t="str">
            <v>バス貨物3.5t～(ガソリン・LPG)</v>
          </cell>
          <cell r="C199" t="str">
            <v>貨4ガ</v>
          </cell>
          <cell r="D199" t="str">
            <v>H21</v>
          </cell>
          <cell r="E199" t="str">
            <v>QLG</v>
          </cell>
          <cell r="F199">
            <v>4.4999999999999998E-2</v>
          </cell>
          <cell r="G199">
            <v>0</v>
          </cell>
          <cell r="H199">
            <v>2.3199999999999998</v>
          </cell>
          <cell r="I199" t="str">
            <v>Pハ</v>
          </cell>
        </row>
        <row r="200">
          <cell r="A200" t="str">
            <v>貨4ガCAG</v>
          </cell>
          <cell r="B200" t="str">
            <v>バス貨物3.5t～(ガソリン・LPG)</v>
          </cell>
          <cell r="C200" t="str">
            <v>貨4ガ</v>
          </cell>
          <cell r="D200" t="str">
            <v>H17</v>
          </cell>
          <cell r="E200" t="str">
            <v>CAG</v>
          </cell>
          <cell r="F200">
            <v>2.5000000000000001E-2</v>
          </cell>
          <cell r="G200">
            <v>0</v>
          </cell>
          <cell r="H200">
            <v>2.3199999999999998</v>
          </cell>
          <cell r="I200" t="str">
            <v>ハ</v>
          </cell>
        </row>
        <row r="201">
          <cell r="A201" t="str">
            <v>貨4ガCBG</v>
          </cell>
          <cell r="B201" t="str">
            <v>バス貨物3.5t～(ガソリン・LPG)</v>
          </cell>
          <cell r="C201" t="str">
            <v>貨4ガ</v>
          </cell>
          <cell r="D201" t="str">
            <v>H17</v>
          </cell>
          <cell r="E201" t="str">
            <v>CBG</v>
          </cell>
          <cell r="F201">
            <v>2.5000000000000001E-2</v>
          </cell>
          <cell r="G201">
            <v>0</v>
          </cell>
          <cell r="H201">
            <v>2.3199999999999998</v>
          </cell>
          <cell r="I201" t="str">
            <v>ガL1</v>
          </cell>
        </row>
        <row r="202">
          <cell r="A202" t="str">
            <v>貨4ガDAG</v>
          </cell>
          <cell r="B202" t="str">
            <v>バス貨物3.5t～(ガソリン・LPG)</v>
          </cell>
          <cell r="C202" t="str">
            <v>貨4ガ</v>
          </cell>
          <cell r="D202" t="str">
            <v>H17</v>
          </cell>
          <cell r="E202" t="str">
            <v>DAG</v>
          </cell>
          <cell r="F202">
            <v>1.2500000000000001E-2</v>
          </cell>
          <cell r="G202">
            <v>0</v>
          </cell>
          <cell r="H202">
            <v>2.3199999999999998</v>
          </cell>
          <cell r="I202" t="str">
            <v>ハ</v>
          </cell>
        </row>
        <row r="203">
          <cell r="A203" t="str">
            <v>貨4ガDBG</v>
          </cell>
          <cell r="B203" t="str">
            <v>バス貨物3.5t～(ガソリン・LPG)</v>
          </cell>
          <cell r="C203" t="str">
            <v>貨4ガ</v>
          </cell>
          <cell r="D203" t="str">
            <v>H17</v>
          </cell>
          <cell r="E203" t="str">
            <v>DBG</v>
          </cell>
          <cell r="F203">
            <v>1.2500000000000001E-2</v>
          </cell>
          <cell r="G203">
            <v>0</v>
          </cell>
          <cell r="H203">
            <v>2.3199999999999998</v>
          </cell>
          <cell r="I203" t="str">
            <v>ガL2</v>
          </cell>
        </row>
        <row r="204">
          <cell r="A204" t="str">
            <v>貨1L-</v>
          </cell>
          <cell r="B204" t="str">
            <v>バス貨物～1.7t(ガソリン・LPG)</v>
          </cell>
          <cell r="C204" t="str">
            <v>貨1L</v>
          </cell>
          <cell r="D204" t="str">
            <v>S50前</v>
          </cell>
          <cell r="E204" t="str">
            <v>-</v>
          </cell>
          <cell r="F204">
            <v>2.1800000000000002</v>
          </cell>
          <cell r="G204">
            <v>0</v>
          </cell>
          <cell r="H204">
            <v>3</v>
          </cell>
          <cell r="I204" t="str">
            <v>ガL3</v>
          </cell>
        </row>
        <row r="205">
          <cell r="A205" t="str">
            <v>貨1LH</v>
          </cell>
          <cell r="B205" t="str">
            <v>バス貨物～1.7t(ガソリン・LPG)</v>
          </cell>
          <cell r="C205" t="str">
            <v>貨1L</v>
          </cell>
          <cell r="D205" t="str">
            <v>S50</v>
          </cell>
          <cell r="E205" t="str">
            <v>H</v>
          </cell>
          <cell r="F205">
            <v>2.1800000000000002</v>
          </cell>
          <cell r="G205">
            <v>0</v>
          </cell>
          <cell r="H205">
            <v>3</v>
          </cell>
          <cell r="I205" t="str">
            <v>ガL3</v>
          </cell>
        </row>
        <row r="206">
          <cell r="A206" t="str">
            <v>貨1LJ</v>
          </cell>
          <cell r="B206" t="str">
            <v>バス貨物～1.7t(ガソリン・LPG)</v>
          </cell>
          <cell r="C206" t="str">
            <v>貨1L</v>
          </cell>
          <cell r="D206" t="str">
            <v>S54</v>
          </cell>
          <cell r="E206" t="str">
            <v>J</v>
          </cell>
          <cell r="F206">
            <v>1</v>
          </cell>
          <cell r="G206">
            <v>0</v>
          </cell>
          <cell r="H206">
            <v>3</v>
          </cell>
          <cell r="I206" t="str">
            <v>ガL3</v>
          </cell>
        </row>
        <row r="207">
          <cell r="A207" t="str">
            <v>貨1LL</v>
          </cell>
          <cell r="B207" t="str">
            <v>バス貨物～1.7t(ガソリン・LPG)</v>
          </cell>
          <cell r="C207" t="str">
            <v>貨1L</v>
          </cell>
          <cell r="D207" t="str">
            <v>S56</v>
          </cell>
          <cell r="E207" t="str">
            <v>L</v>
          </cell>
          <cell r="F207">
            <v>0.6</v>
          </cell>
          <cell r="G207">
            <v>0</v>
          </cell>
          <cell r="H207">
            <v>3</v>
          </cell>
          <cell r="I207" t="str">
            <v>ガL3</v>
          </cell>
        </row>
        <row r="208">
          <cell r="A208" t="str">
            <v>貨1LR</v>
          </cell>
          <cell r="B208" t="str">
            <v>バス貨物～1.7t(ガソリン・LPG)</v>
          </cell>
          <cell r="C208" t="str">
            <v>貨1L</v>
          </cell>
          <cell r="D208" t="str">
            <v>S63,H10</v>
          </cell>
          <cell r="E208" t="str">
            <v>R</v>
          </cell>
          <cell r="F208">
            <v>0.25</v>
          </cell>
          <cell r="G208">
            <v>0</v>
          </cell>
          <cell r="H208">
            <v>3</v>
          </cell>
          <cell r="I208" t="str">
            <v>ガL3</v>
          </cell>
        </row>
        <row r="209">
          <cell r="A209" t="str">
            <v>貨1LGG</v>
          </cell>
          <cell r="B209" t="str">
            <v>バス貨物～1.7t(ガソリン・LPG)</v>
          </cell>
          <cell r="C209" t="str">
            <v>貨1L</v>
          </cell>
          <cell r="D209" t="str">
            <v>S63,H10</v>
          </cell>
          <cell r="E209" t="str">
            <v>GG</v>
          </cell>
          <cell r="F209">
            <v>0.25</v>
          </cell>
          <cell r="G209">
            <v>0</v>
          </cell>
          <cell r="H209">
            <v>3</v>
          </cell>
          <cell r="I209" t="str">
            <v>ガL3</v>
          </cell>
        </row>
        <row r="210">
          <cell r="A210" t="str">
            <v>貨1LHL</v>
          </cell>
          <cell r="B210" t="str">
            <v>バス貨物～1.7t(ガソリン・LPG)</v>
          </cell>
          <cell r="C210" t="str">
            <v>貨1L</v>
          </cell>
          <cell r="D210" t="str">
            <v>S63,H10</v>
          </cell>
          <cell r="E210" t="str">
            <v>HL</v>
          </cell>
          <cell r="F210">
            <v>0.125</v>
          </cell>
          <cell r="G210">
            <v>0</v>
          </cell>
          <cell r="H210">
            <v>3</v>
          </cell>
          <cell r="I210" t="str">
            <v>ハ</v>
          </cell>
        </row>
        <row r="211">
          <cell r="A211" t="str">
            <v>貨1LGJ</v>
          </cell>
          <cell r="B211" t="str">
            <v>バス貨物～1.7t(ガソリン・LPG)</v>
          </cell>
          <cell r="C211" t="str">
            <v>貨1L</v>
          </cell>
          <cell r="D211" t="str">
            <v>H12</v>
          </cell>
          <cell r="E211" t="str">
            <v>GJ</v>
          </cell>
          <cell r="F211">
            <v>0.08</v>
          </cell>
          <cell r="G211">
            <v>0</v>
          </cell>
          <cell r="H211">
            <v>3</v>
          </cell>
          <cell r="I211" t="str">
            <v>ガL3</v>
          </cell>
        </row>
        <row r="212">
          <cell r="A212" t="str">
            <v>貨1LHP</v>
          </cell>
          <cell r="B212" t="str">
            <v>バス貨物～1.7t(ガソリン・LPG)</v>
          </cell>
          <cell r="C212" t="str">
            <v>貨1L</v>
          </cell>
          <cell r="D212" t="str">
            <v>H12</v>
          </cell>
          <cell r="E212" t="str">
            <v>HP</v>
          </cell>
          <cell r="F212">
            <v>0.04</v>
          </cell>
          <cell r="G212">
            <v>0</v>
          </cell>
          <cell r="H212">
            <v>3</v>
          </cell>
          <cell r="I212" t="str">
            <v>ハ</v>
          </cell>
        </row>
        <row r="213">
          <cell r="A213" t="str">
            <v>貨1LTB</v>
          </cell>
          <cell r="B213" t="str">
            <v>バス貨物～1.7t(ガソリン・LPG)</v>
          </cell>
          <cell r="C213" t="str">
            <v>貨1L</v>
          </cell>
          <cell r="D213" t="str">
            <v>H12</v>
          </cell>
          <cell r="E213" t="str">
            <v>TB</v>
          </cell>
          <cell r="F213">
            <v>0.06</v>
          </cell>
          <cell r="G213">
            <v>0</v>
          </cell>
          <cell r="H213">
            <v>3</v>
          </cell>
          <cell r="I213" t="str">
            <v>ガL3</v>
          </cell>
        </row>
        <row r="214">
          <cell r="A214" t="str">
            <v>貨1LXB</v>
          </cell>
          <cell r="B214" t="str">
            <v>バス貨物～1.7t(ガソリン・LPG)</v>
          </cell>
          <cell r="C214" t="str">
            <v>貨1L</v>
          </cell>
          <cell r="D214" t="str">
            <v>H12</v>
          </cell>
          <cell r="E214" t="str">
            <v>XB</v>
          </cell>
          <cell r="F214">
            <v>0.06</v>
          </cell>
          <cell r="G214">
            <v>0</v>
          </cell>
          <cell r="H214">
            <v>3</v>
          </cell>
          <cell r="I214" t="str">
            <v>ハ</v>
          </cell>
        </row>
        <row r="215">
          <cell r="A215" t="str">
            <v>貨1LLB</v>
          </cell>
          <cell r="B215" t="str">
            <v>バス貨物～1.7t(ガソリン・LPG)</v>
          </cell>
          <cell r="C215" t="str">
            <v>貨1L</v>
          </cell>
          <cell r="D215" t="str">
            <v>H12</v>
          </cell>
          <cell r="E215" t="str">
            <v>LB</v>
          </cell>
          <cell r="F215">
            <v>0.04</v>
          </cell>
          <cell r="G215">
            <v>0</v>
          </cell>
          <cell r="H215">
            <v>3</v>
          </cell>
          <cell r="I215" t="str">
            <v>ガL3</v>
          </cell>
        </row>
        <row r="216">
          <cell r="A216" t="str">
            <v>貨1LYB</v>
          </cell>
          <cell r="B216" t="str">
            <v>バス貨物～1.7t(ガソリン・LPG)</v>
          </cell>
          <cell r="C216" t="str">
            <v>貨1L</v>
          </cell>
          <cell r="D216" t="str">
            <v>H12</v>
          </cell>
          <cell r="E216" t="str">
            <v>YB</v>
          </cell>
          <cell r="F216">
            <v>0.04</v>
          </cell>
          <cell r="G216">
            <v>0</v>
          </cell>
          <cell r="H216">
            <v>3</v>
          </cell>
          <cell r="I216" t="str">
            <v>ハ</v>
          </cell>
        </row>
        <row r="217">
          <cell r="A217" t="str">
            <v>貨1LUB</v>
          </cell>
          <cell r="B217" t="str">
            <v>バス貨物～1.7t(ガソリン・LPG)</v>
          </cell>
          <cell r="C217" t="str">
            <v>貨1L</v>
          </cell>
          <cell r="D217" t="str">
            <v>H12</v>
          </cell>
          <cell r="E217" t="str">
            <v>UB</v>
          </cell>
          <cell r="F217">
            <v>0.02</v>
          </cell>
          <cell r="G217">
            <v>0</v>
          </cell>
          <cell r="H217">
            <v>3</v>
          </cell>
          <cell r="I217" t="str">
            <v>ガL3</v>
          </cell>
        </row>
        <row r="218">
          <cell r="A218" t="str">
            <v>貨1LZB</v>
          </cell>
          <cell r="B218" t="str">
            <v>バス貨物～1.7t(ガソリン・LPG)</v>
          </cell>
          <cell r="C218" t="str">
            <v>貨1L</v>
          </cell>
          <cell r="D218" t="str">
            <v>H12</v>
          </cell>
          <cell r="E218" t="str">
            <v>ZB</v>
          </cell>
          <cell r="F218">
            <v>0.02</v>
          </cell>
          <cell r="G218">
            <v>0</v>
          </cell>
          <cell r="H218">
            <v>3</v>
          </cell>
          <cell r="I218" t="str">
            <v>ハ</v>
          </cell>
        </row>
        <row r="219">
          <cell r="A219" t="str">
            <v>貨1LABE</v>
          </cell>
          <cell r="B219" t="str">
            <v>バス貨物～1.7t(ガソリン・LPG)</v>
          </cell>
          <cell r="C219" t="str">
            <v>貨1L</v>
          </cell>
          <cell r="D219" t="str">
            <v>H17</v>
          </cell>
          <cell r="E219" t="str">
            <v>ABE</v>
          </cell>
          <cell r="F219">
            <v>0.05</v>
          </cell>
          <cell r="G219">
            <v>0</v>
          </cell>
          <cell r="H219">
            <v>3</v>
          </cell>
          <cell r="I219" t="str">
            <v>ガL3</v>
          </cell>
        </row>
        <row r="220">
          <cell r="A220" t="str">
            <v>貨1LAAE</v>
          </cell>
          <cell r="B220" t="str">
            <v>バス貨物～1.7t(ガソリン・LPG)</v>
          </cell>
          <cell r="C220" t="str">
            <v>貨1L</v>
          </cell>
          <cell r="D220" t="str">
            <v>H17</v>
          </cell>
          <cell r="E220" t="str">
            <v>AAE</v>
          </cell>
          <cell r="F220">
            <v>2.5000000000000001E-2</v>
          </cell>
          <cell r="G220">
            <v>0</v>
          </cell>
          <cell r="H220">
            <v>3</v>
          </cell>
          <cell r="I220" t="str">
            <v>ハ</v>
          </cell>
        </row>
        <row r="221">
          <cell r="A221" t="str">
            <v>貨1LALE</v>
          </cell>
          <cell r="B221" t="str">
            <v>バス貨物～1.7t(ガソリン・LPG)</v>
          </cell>
          <cell r="C221" t="str">
            <v>貨1L</v>
          </cell>
          <cell r="D221" t="str">
            <v>H17</v>
          </cell>
          <cell r="E221" t="str">
            <v>ALE</v>
          </cell>
          <cell r="F221">
            <v>1.2500000000000001E-2</v>
          </cell>
          <cell r="G221">
            <v>0</v>
          </cell>
          <cell r="H221">
            <v>3</v>
          </cell>
          <cell r="I221" t="str">
            <v>Pハ</v>
          </cell>
        </row>
        <row r="222">
          <cell r="A222" t="str">
            <v>貨1LCAE</v>
          </cell>
          <cell r="B222" t="str">
            <v>バス貨物～1.7t(ガソリン・LPG)</v>
          </cell>
          <cell r="C222" t="str">
            <v>貨1L</v>
          </cell>
          <cell r="D222" t="str">
            <v>H17</v>
          </cell>
          <cell r="E222" t="str">
            <v>CAE</v>
          </cell>
          <cell r="F222">
            <v>2.5000000000000001E-2</v>
          </cell>
          <cell r="G222">
            <v>0</v>
          </cell>
          <cell r="H222">
            <v>3</v>
          </cell>
          <cell r="I222" t="str">
            <v>ハ</v>
          </cell>
        </row>
        <row r="223">
          <cell r="A223" t="str">
            <v>貨1LCBE</v>
          </cell>
          <cell r="B223" t="str">
            <v>バス貨物～1.7t(ガソリン・LPG)</v>
          </cell>
          <cell r="C223" t="str">
            <v>貨1L</v>
          </cell>
          <cell r="D223" t="str">
            <v>H17</v>
          </cell>
          <cell r="E223" t="str">
            <v>CBE</v>
          </cell>
          <cell r="F223">
            <v>2.5000000000000001E-2</v>
          </cell>
          <cell r="G223">
            <v>0</v>
          </cell>
          <cell r="H223">
            <v>3</v>
          </cell>
          <cell r="I223" t="str">
            <v>ガL1</v>
          </cell>
        </row>
        <row r="224">
          <cell r="A224" t="str">
            <v>貨1LCLE</v>
          </cell>
          <cell r="B224" t="str">
            <v>バス貨物～1.7t(ガソリン・LPG)</v>
          </cell>
          <cell r="C224" t="str">
            <v>貨1L</v>
          </cell>
          <cell r="D224" t="str">
            <v>H17</v>
          </cell>
          <cell r="E224" t="str">
            <v>CLE</v>
          </cell>
          <cell r="F224">
            <v>2.5000000000000001E-2</v>
          </cell>
          <cell r="G224">
            <v>0</v>
          </cell>
          <cell r="H224">
            <v>3</v>
          </cell>
          <cell r="I224" t="str">
            <v>Pハ</v>
          </cell>
        </row>
        <row r="225">
          <cell r="A225" t="str">
            <v>貨1LDAE</v>
          </cell>
          <cell r="B225" t="str">
            <v>バス貨物～1.7t(ガソリン・LPG)</v>
          </cell>
          <cell r="C225" t="str">
            <v>貨1L</v>
          </cell>
          <cell r="D225" t="str">
            <v>H17</v>
          </cell>
          <cell r="E225" t="str">
            <v>DAE</v>
          </cell>
          <cell r="F225">
            <v>1.2500000000000001E-2</v>
          </cell>
          <cell r="G225">
            <v>0</v>
          </cell>
          <cell r="H225">
            <v>3</v>
          </cell>
          <cell r="I225" t="str">
            <v>ハ</v>
          </cell>
        </row>
        <row r="226">
          <cell r="A226" t="str">
            <v>貨1LDBE</v>
          </cell>
          <cell r="B226" t="str">
            <v>バス貨物～1.7t(ガソリン・LPG)</v>
          </cell>
          <cell r="C226" t="str">
            <v>貨1L</v>
          </cell>
          <cell r="D226" t="str">
            <v>H17</v>
          </cell>
          <cell r="E226" t="str">
            <v>DBE</v>
          </cell>
          <cell r="F226">
            <v>1.2500000000000001E-2</v>
          </cell>
          <cell r="G226">
            <v>0</v>
          </cell>
          <cell r="H226">
            <v>3</v>
          </cell>
          <cell r="I226" t="str">
            <v>ガL2</v>
          </cell>
        </row>
        <row r="227">
          <cell r="A227" t="str">
            <v>貨1LDLE</v>
          </cell>
          <cell r="B227" t="str">
            <v>バス貨物～1.7t(ガソリン・LPG)</v>
          </cell>
          <cell r="C227" t="str">
            <v>貨1L</v>
          </cell>
          <cell r="D227" t="str">
            <v>H17</v>
          </cell>
          <cell r="E227" t="str">
            <v>DLE</v>
          </cell>
          <cell r="F227">
            <v>1.2500000000000001E-2</v>
          </cell>
          <cell r="G227">
            <v>0</v>
          </cell>
          <cell r="H227">
            <v>3</v>
          </cell>
          <cell r="I227" t="str">
            <v>Pハ</v>
          </cell>
        </row>
        <row r="228">
          <cell r="A228" t="str">
            <v>貨1LLBE</v>
          </cell>
          <cell r="B228" t="str">
            <v>バス貨物～1.7t(ガソリン・LPG)</v>
          </cell>
          <cell r="C228" t="str">
            <v>貨1L</v>
          </cell>
          <cell r="D228" t="str">
            <v>H21</v>
          </cell>
          <cell r="E228" t="str">
            <v>LBE</v>
          </cell>
          <cell r="F228">
            <v>0.05</v>
          </cell>
          <cell r="G228">
            <v>0</v>
          </cell>
          <cell r="H228">
            <v>3</v>
          </cell>
          <cell r="I228" t="str">
            <v>ガL3</v>
          </cell>
        </row>
        <row r="229">
          <cell r="A229" t="str">
            <v>貨1LLAE</v>
          </cell>
          <cell r="B229" t="str">
            <v>バス貨物～1.7t(ガソリン・LPG)</v>
          </cell>
          <cell r="C229" t="str">
            <v>貨1L</v>
          </cell>
          <cell r="D229" t="str">
            <v>H21</v>
          </cell>
          <cell r="E229" t="str">
            <v>LAE</v>
          </cell>
          <cell r="F229">
            <v>2.5000000000000001E-2</v>
          </cell>
          <cell r="G229">
            <v>0</v>
          </cell>
          <cell r="H229">
            <v>3</v>
          </cell>
          <cell r="I229" t="str">
            <v>ハ</v>
          </cell>
        </row>
        <row r="230">
          <cell r="A230" t="str">
            <v>貨1LLLE</v>
          </cell>
          <cell r="B230" t="str">
            <v>バス貨物～1.7t(ガソリン・LPG)</v>
          </cell>
          <cell r="C230" t="str">
            <v>貨1L</v>
          </cell>
          <cell r="D230" t="str">
            <v>H21</v>
          </cell>
          <cell r="E230" t="str">
            <v>LLE</v>
          </cell>
          <cell r="F230">
            <v>1.2500000000000001E-2</v>
          </cell>
          <cell r="G230">
            <v>0</v>
          </cell>
          <cell r="H230">
            <v>3</v>
          </cell>
          <cell r="I230" t="str">
            <v>Pハ</v>
          </cell>
        </row>
        <row r="231">
          <cell r="A231" t="str">
            <v>貨1LMBE</v>
          </cell>
          <cell r="B231" t="str">
            <v>バス貨物～1.7t(ガソリン・LPG)</v>
          </cell>
          <cell r="C231" t="str">
            <v>貨1L</v>
          </cell>
          <cell r="D231" t="str">
            <v>H21</v>
          </cell>
          <cell r="E231" t="str">
            <v>MBE</v>
          </cell>
          <cell r="F231">
            <v>2.5000000000000001E-2</v>
          </cell>
          <cell r="G231">
            <v>0</v>
          </cell>
          <cell r="H231">
            <v>3</v>
          </cell>
          <cell r="I231" t="str">
            <v>ガL1</v>
          </cell>
        </row>
        <row r="232">
          <cell r="A232" t="str">
            <v>貨1LMAE</v>
          </cell>
          <cell r="B232" t="str">
            <v>バス貨物～1.7t(ガソリン・LPG)</v>
          </cell>
          <cell r="C232" t="str">
            <v>貨1L</v>
          </cell>
          <cell r="D232" t="str">
            <v>H21</v>
          </cell>
          <cell r="E232" t="str">
            <v>MAE</v>
          </cell>
          <cell r="F232">
            <v>2.5000000000000001E-2</v>
          </cell>
          <cell r="G232">
            <v>0</v>
          </cell>
          <cell r="H232">
            <v>3</v>
          </cell>
          <cell r="I232" t="str">
            <v>ハ</v>
          </cell>
        </row>
        <row r="233">
          <cell r="A233" t="str">
            <v>貨1LMLE</v>
          </cell>
          <cell r="B233" t="str">
            <v>バス貨物～1.7t(ガソリン・LPG)</v>
          </cell>
          <cell r="C233" t="str">
            <v>貨1L</v>
          </cell>
          <cell r="D233" t="str">
            <v>H21</v>
          </cell>
          <cell r="E233" t="str">
            <v>MLE</v>
          </cell>
          <cell r="F233">
            <v>2.5000000000000001E-2</v>
          </cell>
          <cell r="G233">
            <v>0</v>
          </cell>
          <cell r="H233">
            <v>3</v>
          </cell>
          <cell r="I233" t="str">
            <v>Pハ</v>
          </cell>
        </row>
        <row r="234">
          <cell r="A234" t="str">
            <v>貨1LRBE</v>
          </cell>
          <cell r="B234" t="str">
            <v>バス貨物～1.7t(ガソリン・LPG)</v>
          </cell>
          <cell r="C234" t="str">
            <v>貨1L</v>
          </cell>
          <cell r="D234" t="str">
            <v>H21</v>
          </cell>
          <cell r="E234" t="str">
            <v>RBE</v>
          </cell>
          <cell r="F234">
            <v>1.2500000000000001E-2</v>
          </cell>
          <cell r="G234">
            <v>0</v>
          </cell>
          <cell r="H234">
            <v>3</v>
          </cell>
          <cell r="I234" t="str">
            <v>ガL2</v>
          </cell>
        </row>
        <row r="235">
          <cell r="A235" t="str">
            <v>貨1LRAE</v>
          </cell>
          <cell r="B235" t="str">
            <v>バス貨物～1.7t(ガソリン・LPG)</v>
          </cell>
          <cell r="C235" t="str">
            <v>貨1L</v>
          </cell>
          <cell r="D235" t="str">
            <v>H21</v>
          </cell>
          <cell r="E235" t="str">
            <v>RAE</v>
          </cell>
          <cell r="F235">
            <v>1.2500000000000001E-2</v>
          </cell>
          <cell r="G235">
            <v>0</v>
          </cell>
          <cell r="H235">
            <v>3</v>
          </cell>
          <cell r="I235" t="str">
            <v>ハ</v>
          </cell>
        </row>
        <row r="236">
          <cell r="A236" t="str">
            <v>貨1LRLE</v>
          </cell>
          <cell r="B236" t="str">
            <v>バス貨物～1.7t(ガソリン・LPG)</v>
          </cell>
          <cell r="C236" t="str">
            <v>貨1L</v>
          </cell>
          <cell r="D236" t="str">
            <v>H21</v>
          </cell>
          <cell r="E236" t="str">
            <v>RLE</v>
          </cell>
          <cell r="F236">
            <v>1.2500000000000001E-2</v>
          </cell>
          <cell r="G236">
            <v>0</v>
          </cell>
          <cell r="H236">
            <v>3</v>
          </cell>
          <cell r="I236" t="str">
            <v>Pハ</v>
          </cell>
        </row>
        <row r="237">
          <cell r="A237" t="str">
            <v>貨1LQBE</v>
          </cell>
          <cell r="B237" t="str">
            <v>バス貨物～1.7t(ガソリン・LPG)</v>
          </cell>
          <cell r="C237" t="str">
            <v>貨1L</v>
          </cell>
          <cell r="D237" t="str">
            <v>H21</v>
          </cell>
          <cell r="E237" t="str">
            <v>QBE</v>
          </cell>
          <cell r="F237">
            <v>4.4999999999999998E-2</v>
          </cell>
          <cell r="G237">
            <v>0</v>
          </cell>
          <cell r="H237">
            <v>3</v>
          </cell>
          <cell r="I237" t="str">
            <v>ガL3</v>
          </cell>
        </row>
        <row r="238">
          <cell r="A238" t="str">
            <v>貨1LQAE</v>
          </cell>
          <cell r="B238" t="str">
            <v>バス貨物～1.7t(ガソリン・LPG)</v>
          </cell>
          <cell r="C238" t="str">
            <v>貨1L</v>
          </cell>
          <cell r="D238" t="str">
            <v>H21</v>
          </cell>
          <cell r="E238" t="str">
            <v>QAE</v>
          </cell>
          <cell r="F238">
            <v>4.4999999999999998E-2</v>
          </cell>
          <cell r="G238">
            <v>0</v>
          </cell>
          <cell r="H238">
            <v>3</v>
          </cell>
          <cell r="I238" t="str">
            <v>ハ</v>
          </cell>
        </row>
        <row r="239">
          <cell r="A239" t="str">
            <v>貨1LQLE</v>
          </cell>
          <cell r="B239" t="str">
            <v>バス貨物～1.7t(ガソリン・LPG)</v>
          </cell>
          <cell r="C239" t="str">
            <v>貨1L</v>
          </cell>
          <cell r="D239" t="str">
            <v>H21</v>
          </cell>
          <cell r="E239" t="str">
            <v>QLE</v>
          </cell>
          <cell r="F239">
            <v>4.4999999999999998E-2</v>
          </cell>
          <cell r="G239">
            <v>0</v>
          </cell>
          <cell r="H239">
            <v>3</v>
          </cell>
          <cell r="I239" t="str">
            <v>Pハ</v>
          </cell>
        </row>
        <row r="240">
          <cell r="A240" t="str">
            <v>貨1L3BE</v>
          </cell>
          <cell r="B240" t="str">
            <v>バス貨物～1.7t(ガソリン・LPG)</v>
          </cell>
          <cell r="C240" t="str">
            <v>貨1L</v>
          </cell>
          <cell r="D240" t="str">
            <v>H30</v>
          </cell>
          <cell r="E240" t="str">
            <v>3BE</v>
          </cell>
          <cell r="F240">
            <v>0.05</v>
          </cell>
          <cell r="G240">
            <v>0</v>
          </cell>
          <cell r="H240">
            <v>3</v>
          </cell>
          <cell r="I240" t="str">
            <v>ガL3</v>
          </cell>
        </row>
        <row r="241">
          <cell r="A241" t="str">
            <v>貨1L3AE</v>
          </cell>
          <cell r="B241" t="str">
            <v>バス貨物～1.7t(ガソリン・LPG)</v>
          </cell>
          <cell r="C241" t="str">
            <v>貨1L</v>
          </cell>
          <cell r="D241" t="str">
            <v>H30</v>
          </cell>
          <cell r="E241" t="str">
            <v>3AE</v>
          </cell>
          <cell r="F241">
            <v>2.5000000000000001E-2</v>
          </cell>
          <cell r="G241">
            <v>0</v>
          </cell>
          <cell r="H241">
            <v>3</v>
          </cell>
          <cell r="I241" t="str">
            <v>ハ</v>
          </cell>
        </row>
        <row r="242">
          <cell r="A242" t="str">
            <v>貨1L3LE</v>
          </cell>
          <cell r="B242" t="str">
            <v>バス貨物～1.7t(ガソリン・LPG)</v>
          </cell>
          <cell r="C242" t="str">
            <v>貨1L</v>
          </cell>
          <cell r="D242" t="str">
            <v>H30</v>
          </cell>
          <cell r="E242" t="str">
            <v>3LE</v>
          </cell>
          <cell r="F242">
            <v>1.2500000000000001E-2</v>
          </cell>
          <cell r="G242">
            <v>0</v>
          </cell>
          <cell r="H242">
            <v>3</v>
          </cell>
          <cell r="I242" t="str">
            <v>Pハ</v>
          </cell>
        </row>
        <row r="243">
          <cell r="A243" t="str">
            <v>貨1L4BE</v>
          </cell>
          <cell r="B243" t="str">
            <v>バス貨物～1.7t(ガソリン・LPG)</v>
          </cell>
          <cell r="C243" t="str">
            <v>貨1L</v>
          </cell>
          <cell r="D243" t="str">
            <v>H30</v>
          </cell>
          <cell r="E243" t="str">
            <v>4BE</v>
          </cell>
          <cell r="F243">
            <v>3.7499999999999999E-2</v>
          </cell>
          <cell r="G243">
            <v>0</v>
          </cell>
          <cell r="H243">
            <v>3</v>
          </cell>
          <cell r="I243" t="str">
            <v>ガL1</v>
          </cell>
        </row>
        <row r="244">
          <cell r="A244" t="str">
            <v>貨1L4AE</v>
          </cell>
          <cell r="B244" t="str">
            <v>バス貨物～1.7t(ガソリン・LPG)</v>
          </cell>
          <cell r="C244" t="str">
            <v>貨1L</v>
          </cell>
          <cell r="D244" t="str">
            <v>H30</v>
          </cell>
          <cell r="E244" t="str">
            <v>4AE</v>
          </cell>
          <cell r="F244">
            <v>3.7499999999999999E-2</v>
          </cell>
          <cell r="G244">
            <v>0</v>
          </cell>
          <cell r="H244">
            <v>3</v>
          </cell>
          <cell r="I244" t="str">
            <v>ハ</v>
          </cell>
        </row>
        <row r="245">
          <cell r="A245" t="str">
            <v>貨1L4LE</v>
          </cell>
          <cell r="B245" t="str">
            <v>バス貨物～1.7t(ガソリン・LPG)</v>
          </cell>
          <cell r="C245" t="str">
            <v>貨1L</v>
          </cell>
          <cell r="D245" t="str">
            <v>H30</v>
          </cell>
          <cell r="E245" t="str">
            <v>4LE</v>
          </cell>
          <cell r="F245">
            <v>3.7499999999999999E-2</v>
          </cell>
          <cell r="G245">
            <v>0</v>
          </cell>
          <cell r="H245">
            <v>3</v>
          </cell>
          <cell r="I245" t="str">
            <v>Pハ</v>
          </cell>
        </row>
        <row r="246">
          <cell r="A246" t="str">
            <v>貨1L5BE</v>
          </cell>
          <cell r="B246" t="str">
            <v>バス貨物～1.7t(ガソリン・LPG)</v>
          </cell>
          <cell r="C246" t="str">
            <v>貨1L</v>
          </cell>
          <cell r="D246" t="str">
            <v>H30</v>
          </cell>
          <cell r="E246" t="str">
            <v>5BE</v>
          </cell>
          <cell r="F246">
            <v>2.5000000000000001E-2</v>
          </cell>
          <cell r="G246">
            <v>0</v>
          </cell>
          <cell r="H246">
            <v>3</v>
          </cell>
          <cell r="I246" t="str">
            <v>ガL2</v>
          </cell>
        </row>
        <row r="247">
          <cell r="A247" t="str">
            <v>貨1L5AE</v>
          </cell>
          <cell r="B247" t="str">
            <v>バス貨物～1.7t(ガソリン・LPG)</v>
          </cell>
          <cell r="C247" t="str">
            <v>貨1L</v>
          </cell>
          <cell r="D247" t="str">
            <v>H30</v>
          </cell>
          <cell r="E247" t="str">
            <v>5AE</v>
          </cell>
          <cell r="F247">
            <v>2.5000000000000001E-2</v>
          </cell>
          <cell r="G247">
            <v>0</v>
          </cell>
          <cell r="H247">
            <v>3</v>
          </cell>
          <cell r="I247" t="str">
            <v>ハ</v>
          </cell>
        </row>
        <row r="248">
          <cell r="A248" t="str">
            <v>貨1L5LE</v>
          </cell>
          <cell r="B248" t="str">
            <v>バス貨物～1.7t(ガソリン・LPG)</v>
          </cell>
          <cell r="C248" t="str">
            <v>貨1L</v>
          </cell>
          <cell r="D248" t="str">
            <v>H30</v>
          </cell>
          <cell r="E248" t="str">
            <v>5LE</v>
          </cell>
          <cell r="F248">
            <v>2.5000000000000001E-2</v>
          </cell>
          <cell r="G248">
            <v>0</v>
          </cell>
          <cell r="H248">
            <v>3</v>
          </cell>
          <cell r="I248" t="str">
            <v>Pハ</v>
          </cell>
        </row>
        <row r="249">
          <cell r="A249" t="str">
            <v>貨1L6BE</v>
          </cell>
          <cell r="B249" t="str">
            <v>バス貨物～1.7t(ガソリン・LPG)</v>
          </cell>
          <cell r="C249" t="str">
            <v>貨1L</v>
          </cell>
          <cell r="D249" t="str">
            <v>H30</v>
          </cell>
          <cell r="E249" t="str">
            <v>6BE</v>
          </cell>
          <cell r="F249">
            <v>1.2500000000000001E-2</v>
          </cell>
          <cell r="G249">
            <v>0</v>
          </cell>
          <cell r="H249">
            <v>3</v>
          </cell>
          <cell r="I249" t="str">
            <v>ガL4</v>
          </cell>
        </row>
        <row r="250">
          <cell r="A250" t="str">
            <v>貨1L6AE</v>
          </cell>
          <cell r="B250" t="str">
            <v>バス貨物～1.7t(ガソリン・LPG)</v>
          </cell>
          <cell r="C250" t="str">
            <v>貨1L</v>
          </cell>
          <cell r="D250" t="str">
            <v>H30</v>
          </cell>
          <cell r="E250" t="str">
            <v>6AE</v>
          </cell>
          <cell r="F250">
            <v>1.2500000000000001E-2</v>
          </cell>
          <cell r="G250">
            <v>0</v>
          </cell>
          <cell r="H250">
            <v>3</v>
          </cell>
          <cell r="I250" t="str">
            <v>ハ</v>
          </cell>
        </row>
        <row r="251">
          <cell r="A251" t="str">
            <v>貨1L6LE</v>
          </cell>
          <cell r="B251" t="str">
            <v>バス貨物～1.7t(ガソリン・LPG)</v>
          </cell>
          <cell r="C251" t="str">
            <v>貨1L</v>
          </cell>
          <cell r="D251" t="str">
            <v>H30</v>
          </cell>
          <cell r="E251" t="str">
            <v>6LE</v>
          </cell>
          <cell r="F251">
            <v>1.2500000000000001E-2</v>
          </cell>
          <cell r="G251">
            <v>0</v>
          </cell>
          <cell r="H251">
            <v>3</v>
          </cell>
          <cell r="I251" t="str">
            <v>Pハ</v>
          </cell>
        </row>
        <row r="252">
          <cell r="A252" t="str">
            <v>貨1LBAE</v>
          </cell>
          <cell r="B252" t="str">
            <v>バス貨物～1.7t(ガソリン・LPG)</v>
          </cell>
          <cell r="C252" t="str">
            <v>貨1L</v>
          </cell>
          <cell r="D252" t="str">
            <v>H17</v>
          </cell>
          <cell r="E252" t="str">
            <v>BAE</v>
          </cell>
          <cell r="F252">
            <v>4.4999999999999998E-2</v>
          </cell>
          <cell r="G252">
            <v>0</v>
          </cell>
          <cell r="H252">
            <v>3</v>
          </cell>
          <cell r="I252" t="str">
            <v>ハ</v>
          </cell>
        </row>
        <row r="253">
          <cell r="A253" t="str">
            <v>貨1LBBE</v>
          </cell>
          <cell r="B253" t="str">
            <v>バス貨物～1.7t(ガソリン・LPG)</v>
          </cell>
          <cell r="C253" t="str">
            <v>貨1L</v>
          </cell>
          <cell r="D253" t="str">
            <v>H17</v>
          </cell>
          <cell r="E253" t="str">
            <v>BBE</v>
          </cell>
          <cell r="F253">
            <v>4.4999999999999998E-2</v>
          </cell>
          <cell r="G253">
            <v>0</v>
          </cell>
          <cell r="H253">
            <v>3</v>
          </cell>
          <cell r="I253" t="str">
            <v>ガL3</v>
          </cell>
        </row>
        <row r="254">
          <cell r="A254" t="str">
            <v>貨1LNAE</v>
          </cell>
          <cell r="B254" t="str">
            <v>バス貨物～1.7t(ガソリン・LPG)</v>
          </cell>
          <cell r="C254" t="str">
            <v>貨1L</v>
          </cell>
          <cell r="D254" t="str">
            <v>H17</v>
          </cell>
          <cell r="E254" t="str">
            <v>NAE</v>
          </cell>
          <cell r="F254">
            <v>4.4999999999999998E-2</v>
          </cell>
          <cell r="G254">
            <v>0</v>
          </cell>
          <cell r="H254">
            <v>3</v>
          </cell>
          <cell r="I254" t="str">
            <v>ハ</v>
          </cell>
        </row>
        <row r="255">
          <cell r="A255" t="str">
            <v>貨1LNBE</v>
          </cell>
          <cell r="B255" t="str">
            <v>バス貨物～1.7t(ガソリン・LPG)</v>
          </cell>
          <cell r="C255" t="str">
            <v>貨1L</v>
          </cell>
          <cell r="D255" t="str">
            <v>H17</v>
          </cell>
          <cell r="E255" t="str">
            <v>NBE</v>
          </cell>
          <cell r="F255">
            <v>4.4999999999999998E-2</v>
          </cell>
          <cell r="G255">
            <v>0</v>
          </cell>
          <cell r="H255">
            <v>3</v>
          </cell>
          <cell r="I255" t="str">
            <v>ガL3</v>
          </cell>
        </row>
        <row r="256">
          <cell r="A256" t="str">
            <v>貨2L-</v>
          </cell>
          <cell r="B256" t="str">
            <v>バス貨物1.7～2.5t(ガソリン・LPG)</v>
          </cell>
          <cell r="C256" t="str">
            <v>貨2L</v>
          </cell>
          <cell r="D256" t="str">
            <v>S50前</v>
          </cell>
          <cell r="E256" t="str">
            <v>-</v>
          </cell>
          <cell r="F256">
            <v>2.1800000000000002</v>
          </cell>
          <cell r="G256">
            <v>0</v>
          </cell>
          <cell r="H256">
            <v>3</v>
          </cell>
          <cell r="I256" t="str">
            <v>ガL3</v>
          </cell>
        </row>
        <row r="257">
          <cell r="A257" t="str">
            <v>貨2LH</v>
          </cell>
          <cell r="B257" t="str">
            <v>バス貨物1.7～2.5t(ガソリン・LPG)</v>
          </cell>
          <cell r="C257" t="str">
            <v>貨2L</v>
          </cell>
          <cell r="D257" t="str">
            <v>S50</v>
          </cell>
          <cell r="E257" t="str">
            <v>H</v>
          </cell>
          <cell r="F257">
            <v>1.8</v>
          </cell>
          <cell r="G257">
            <v>0</v>
          </cell>
          <cell r="H257">
            <v>3</v>
          </cell>
          <cell r="I257" t="str">
            <v>ガL3</v>
          </cell>
        </row>
        <row r="258">
          <cell r="A258" t="str">
            <v>貨2LJ</v>
          </cell>
          <cell r="B258" t="str">
            <v>バス貨物1.7～2.5t(ガソリン・LPG)</v>
          </cell>
          <cell r="C258" t="str">
            <v>貨2L</v>
          </cell>
          <cell r="D258" t="str">
            <v>S54</v>
          </cell>
          <cell r="E258" t="str">
            <v>J</v>
          </cell>
          <cell r="F258">
            <v>1.2</v>
          </cell>
          <cell r="G258">
            <v>0</v>
          </cell>
          <cell r="H258">
            <v>3</v>
          </cell>
          <cell r="I258" t="str">
            <v>ガL3</v>
          </cell>
        </row>
        <row r="259">
          <cell r="A259" t="str">
            <v>貨2LL</v>
          </cell>
          <cell r="B259" t="str">
            <v>バス貨物1.7～2.5t(ガソリン・LPG)</v>
          </cell>
          <cell r="C259" t="str">
            <v>貨2L</v>
          </cell>
          <cell r="D259" t="str">
            <v>S56</v>
          </cell>
          <cell r="E259" t="str">
            <v>L</v>
          </cell>
          <cell r="F259">
            <v>0.9</v>
          </cell>
          <cell r="G259">
            <v>0</v>
          </cell>
          <cell r="H259">
            <v>3</v>
          </cell>
          <cell r="I259" t="str">
            <v>ガL3</v>
          </cell>
        </row>
        <row r="260">
          <cell r="A260" t="str">
            <v>貨2LT</v>
          </cell>
          <cell r="B260" t="str">
            <v>バス貨物1.7～2.5t(ガソリン・LPG)</v>
          </cell>
          <cell r="C260" t="str">
            <v>貨2L</v>
          </cell>
          <cell r="D260" t="str">
            <v>H元</v>
          </cell>
          <cell r="E260" t="str">
            <v>T</v>
          </cell>
          <cell r="F260">
            <v>0.7</v>
          </cell>
          <cell r="G260">
            <v>0</v>
          </cell>
          <cell r="H260">
            <v>3</v>
          </cell>
          <cell r="I260" t="str">
            <v>ガL3</v>
          </cell>
        </row>
        <row r="261">
          <cell r="A261" t="str">
            <v>貨2LGA</v>
          </cell>
          <cell r="B261" t="str">
            <v>バス貨物1.7～2.5t(ガソリン・LPG)</v>
          </cell>
          <cell r="C261" t="str">
            <v>貨2L</v>
          </cell>
          <cell r="D261" t="str">
            <v>H6,H10</v>
          </cell>
          <cell r="E261" t="str">
            <v>GA</v>
          </cell>
          <cell r="F261">
            <v>0.4</v>
          </cell>
          <cell r="G261">
            <v>0</v>
          </cell>
          <cell r="H261">
            <v>3</v>
          </cell>
          <cell r="I261" t="str">
            <v>ガL3</v>
          </cell>
        </row>
        <row r="262">
          <cell r="A262" t="str">
            <v>貨2LGC</v>
          </cell>
          <cell r="B262" t="str">
            <v>バス貨物1.7～2.5t(ガソリン・LPG)</v>
          </cell>
          <cell r="C262" t="str">
            <v>貨2L</v>
          </cell>
          <cell r="D262" t="str">
            <v>H6,H10</v>
          </cell>
          <cell r="E262" t="str">
            <v>GC</v>
          </cell>
          <cell r="F262">
            <v>0.4</v>
          </cell>
          <cell r="G262">
            <v>0</v>
          </cell>
          <cell r="H262">
            <v>3</v>
          </cell>
          <cell r="I262" t="str">
            <v>ガL3</v>
          </cell>
        </row>
        <row r="263">
          <cell r="A263" t="str">
            <v>貨2LHG</v>
          </cell>
          <cell r="B263" t="str">
            <v>バス貨物1.7～2.5t(ガソリン・LPG)</v>
          </cell>
          <cell r="C263" t="str">
            <v>貨2L</v>
          </cell>
          <cell r="D263" t="str">
            <v>H6,H10</v>
          </cell>
          <cell r="E263" t="str">
            <v>HG</v>
          </cell>
          <cell r="F263">
            <v>0.2</v>
          </cell>
          <cell r="G263">
            <v>0</v>
          </cell>
          <cell r="H263">
            <v>3</v>
          </cell>
          <cell r="I263" t="str">
            <v>ハ</v>
          </cell>
        </row>
        <row r="264">
          <cell r="A264" t="str">
            <v>貨2LGK</v>
          </cell>
          <cell r="B264" t="str">
            <v>バス貨物1.7～2.5t(ガソリン・LPG)</v>
          </cell>
          <cell r="C264" t="str">
            <v>貨2L</v>
          </cell>
          <cell r="D264" t="str">
            <v>H13</v>
          </cell>
          <cell r="E264" t="str">
            <v>GK</v>
          </cell>
          <cell r="F264">
            <v>0.13</v>
          </cell>
          <cell r="G264">
            <v>0</v>
          </cell>
          <cell r="H264">
            <v>3</v>
          </cell>
          <cell r="I264" t="str">
            <v>ガL3</v>
          </cell>
        </row>
        <row r="265">
          <cell r="A265" t="str">
            <v>貨2LHQ</v>
          </cell>
          <cell r="B265" t="str">
            <v>バス貨物1.7～2.5t(ガソリン・LPG)</v>
          </cell>
          <cell r="C265" t="str">
            <v>貨2L</v>
          </cell>
          <cell r="D265" t="str">
            <v>H13</v>
          </cell>
          <cell r="E265" t="str">
            <v>HQ</v>
          </cell>
          <cell r="F265">
            <v>6.5000000000000002E-2</v>
          </cell>
          <cell r="G265">
            <v>0</v>
          </cell>
          <cell r="H265">
            <v>3</v>
          </cell>
          <cell r="I265" t="str">
            <v>ハ</v>
          </cell>
        </row>
        <row r="266">
          <cell r="A266" t="str">
            <v>貨2LTC</v>
          </cell>
          <cell r="B266" t="str">
            <v>バス貨物1.7～2.5t(ガソリン・LPG)</v>
          </cell>
          <cell r="C266" t="str">
            <v>貨2L</v>
          </cell>
          <cell r="D266" t="str">
            <v>H13</v>
          </cell>
          <cell r="E266" t="str">
            <v>TC</v>
          </cell>
          <cell r="F266">
            <v>9.7500000000000003E-2</v>
          </cell>
          <cell r="G266">
            <v>0</v>
          </cell>
          <cell r="H266">
            <v>3</v>
          </cell>
          <cell r="I266" t="str">
            <v>ガL3</v>
          </cell>
        </row>
        <row r="267">
          <cell r="A267" t="str">
            <v>貨2LXC</v>
          </cell>
          <cell r="B267" t="str">
            <v>バス貨物1.7～2.5t(ガソリン・LPG)</v>
          </cell>
          <cell r="C267" t="str">
            <v>貨2L</v>
          </cell>
          <cell r="D267" t="str">
            <v>H13</v>
          </cell>
          <cell r="E267" t="str">
            <v>XC</v>
          </cell>
          <cell r="F267">
            <v>9.7500000000000003E-2</v>
          </cell>
          <cell r="G267">
            <v>0</v>
          </cell>
          <cell r="H267">
            <v>3</v>
          </cell>
          <cell r="I267" t="str">
            <v>ハ</v>
          </cell>
        </row>
        <row r="268">
          <cell r="A268" t="str">
            <v>貨2LLC</v>
          </cell>
          <cell r="B268" t="str">
            <v>バス貨物1.7～2.5t(ガソリン・LPG)</v>
          </cell>
          <cell r="C268" t="str">
            <v>貨2L</v>
          </cell>
          <cell r="D268" t="str">
            <v>H13</v>
          </cell>
          <cell r="E268" t="str">
            <v>LC</v>
          </cell>
          <cell r="F268">
            <v>6.5000000000000002E-2</v>
          </cell>
          <cell r="G268">
            <v>0</v>
          </cell>
          <cell r="H268">
            <v>3</v>
          </cell>
          <cell r="I268" t="str">
            <v>ガL3</v>
          </cell>
        </row>
        <row r="269">
          <cell r="A269" t="str">
            <v>貨2LYC</v>
          </cell>
          <cell r="B269" t="str">
            <v>バス貨物1.7～2.5t(ガソリン・LPG)</v>
          </cell>
          <cell r="C269" t="str">
            <v>貨2L</v>
          </cell>
          <cell r="D269" t="str">
            <v>H13</v>
          </cell>
          <cell r="E269" t="str">
            <v>YC</v>
          </cell>
          <cell r="F269">
            <v>6.5000000000000002E-2</v>
          </cell>
          <cell r="G269">
            <v>0</v>
          </cell>
          <cell r="H269">
            <v>3</v>
          </cell>
          <cell r="I269" t="str">
            <v>ハ</v>
          </cell>
        </row>
        <row r="270">
          <cell r="A270" t="str">
            <v>貨2LUC</v>
          </cell>
          <cell r="B270" t="str">
            <v>バス貨物1.7～2.5t(ガソリン・LPG)</v>
          </cell>
          <cell r="C270" t="str">
            <v>貨2L</v>
          </cell>
          <cell r="D270" t="str">
            <v>H13</v>
          </cell>
          <cell r="E270" t="str">
            <v>UC</v>
          </cell>
          <cell r="F270">
            <v>3.2500000000000001E-2</v>
          </cell>
          <cell r="G270">
            <v>0</v>
          </cell>
          <cell r="H270">
            <v>3</v>
          </cell>
          <cell r="I270" t="str">
            <v>ガL3</v>
          </cell>
        </row>
        <row r="271">
          <cell r="A271" t="str">
            <v>貨2LZC</v>
          </cell>
          <cell r="B271" t="str">
            <v>バス貨物1.7～2.5t(ガソリン・LPG)</v>
          </cell>
          <cell r="C271" t="str">
            <v>貨2L</v>
          </cell>
          <cell r="D271" t="str">
            <v>H13</v>
          </cell>
          <cell r="E271" t="str">
            <v>ZC</v>
          </cell>
          <cell r="F271">
            <v>3.2500000000000001E-2</v>
          </cell>
          <cell r="G271">
            <v>0</v>
          </cell>
          <cell r="H271">
            <v>3</v>
          </cell>
          <cell r="I271" t="str">
            <v>ハ</v>
          </cell>
        </row>
        <row r="272">
          <cell r="A272" t="str">
            <v>貨2LABF</v>
          </cell>
          <cell r="B272" t="str">
            <v>バス貨物1.7～2.5t(ガソリン・LPG)</v>
          </cell>
          <cell r="C272" t="str">
            <v>貨2L</v>
          </cell>
          <cell r="D272" t="str">
            <v>H17</v>
          </cell>
          <cell r="E272" t="str">
            <v>ABF</v>
          </cell>
          <cell r="F272">
            <v>7.0000000000000007E-2</v>
          </cell>
          <cell r="G272">
            <v>0</v>
          </cell>
          <cell r="H272">
            <v>3</v>
          </cell>
          <cell r="I272" t="str">
            <v>ガL3</v>
          </cell>
        </row>
        <row r="273">
          <cell r="A273" t="str">
            <v>貨2LAAF</v>
          </cell>
          <cell r="B273" t="str">
            <v>バス貨物1.7～2.5t(ガソリン・LPG)</v>
          </cell>
          <cell r="C273" t="str">
            <v>貨2L</v>
          </cell>
          <cell r="D273" t="str">
            <v>H17</v>
          </cell>
          <cell r="E273" t="str">
            <v>AAF</v>
          </cell>
          <cell r="F273">
            <v>3.5000000000000003E-2</v>
          </cell>
          <cell r="G273">
            <v>0</v>
          </cell>
          <cell r="H273">
            <v>3</v>
          </cell>
          <cell r="I273" t="str">
            <v>ハ</v>
          </cell>
        </row>
        <row r="274">
          <cell r="A274" t="str">
            <v>貨2LALF</v>
          </cell>
          <cell r="B274" t="str">
            <v>バス貨物1.7～2.5t(ガソリン・LPG)</v>
          </cell>
          <cell r="C274" t="str">
            <v>貨2L</v>
          </cell>
          <cell r="D274" t="str">
            <v>H17</v>
          </cell>
          <cell r="E274" t="str">
            <v>ALF</v>
          </cell>
          <cell r="F274">
            <v>1.7500000000000002E-2</v>
          </cell>
          <cell r="G274">
            <v>0</v>
          </cell>
          <cell r="H274">
            <v>3</v>
          </cell>
          <cell r="I274" t="str">
            <v>Pハ</v>
          </cell>
        </row>
        <row r="275">
          <cell r="A275" t="str">
            <v>貨2LCAF</v>
          </cell>
          <cell r="B275" t="str">
            <v>バス貨物1.7～2.5t(ガソリン・LPG)</v>
          </cell>
          <cell r="C275" t="str">
            <v>貨2L</v>
          </cell>
          <cell r="D275" t="str">
            <v>H17</v>
          </cell>
          <cell r="E275" t="str">
            <v>CAF</v>
          </cell>
          <cell r="F275">
            <v>3.5000000000000003E-2</v>
          </cell>
          <cell r="G275">
            <v>0</v>
          </cell>
          <cell r="H275">
            <v>3</v>
          </cell>
          <cell r="I275" t="str">
            <v>ハ</v>
          </cell>
        </row>
        <row r="276">
          <cell r="A276" t="str">
            <v>貨2LCBF</v>
          </cell>
          <cell r="B276" t="str">
            <v>バス貨物1.7～2.5t(ガソリン・LPG)</v>
          </cell>
          <cell r="C276" t="str">
            <v>貨2L</v>
          </cell>
          <cell r="D276" t="str">
            <v>H17</v>
          </cell>
          <cell r="E276" t="str">
            <v>CBF</v>
          </cell>
          <cell r="F276">
            <v>3.5000000000000003E-2</v>
          </cell>
          <cell r="G276">
            <v>0</v>
          </cell>
          <cell r="H276">
            <v>3</v>
          </cell>
          <cell r="I276" t="str">
            <v>ガL1</v>
          </cell>
        </row>
        <row r="277">
          <cell r="A277" t="str">
            <v>貨2LCLF</v>
          </cell>
          <cell r="B277" t="str">
            <v>バス貨物1.7～2.5t(ガソリン・LPG)</v>
          </cell>
          <cell r="C277" t="str">
            <v>貨2L</v>
          </cell>
          <cell r="D277" t="str">
            <v>H17</v>
          </cell>
          <cell r="E277" t="str">
            <v>CLF</v>
          </cell>
          <cell r="F277">
            <v>3.5000000000000003E-2</v>
          </cell>
          <cell r="G277">
            <v>0</v>
          </cell>
          <cell r="H277">
            <v>3</v>
          </cell>
          <cell r="I277" t="str">
            <v>Pハ</v>
          </cell>
        </row>
        <row r="278">
          <cell r="A278" t="str">
            <v>貨2LDAF</v>
          </cell>
          <cell r="B278" t="str">
            <v>バス貨物1.7～2.5t(ガソリン・LPG)</v>
          </cell>
          <cell r="C278" t="str">
            <v>貨2L</v>
          </cell>
          <cell r="D278" t="str">
            <v>H17</v>
          </cell>
          <cell r="E278" t="str">
            <v>DAF</v>
          </cell>
          <cell r="F278">
            <v>1.7500000000000002E-2</v>
          </cell>
          <cell r="G278">
            <v>0</v>
          </cell>
          <cell r="H278">
            <v>3</v>
          </cell>
          <cell r="I278" t="str">
            <v>ハ</v>
          </cell>
        </row>
        <row r="279">
          <cell r="A279" t="str">
            <v>貨2LDBF</v>
          </cell>
          <cell r="B279" t="str">
            <v>バス貨物1.7～2.5t(ガソリン・LPG)</v>
          </cell>
          <cell r="C279" t="str">
            <v>貨2L</v>
          </cell>
          <cell r="D279" t="str">
            <v>H17</v>
          </cell>
          <cell r="E279" t="str">
            <v>DBF</v>
          </cell>
          <cell r="F279">
            <v>1.7500000000000002E-2</v>
          </cell>
          <cell r="G279">
            <v>0</v>
          </cell>
          <cell r="H279">
            <v>3</v>
          </cell>
          <cell r="I279" t="str">
            <v>ガL2</v>
          </cell>
        </row>
        <row r="280">
          <cell r="A280" t="str">
            <v>貨2LDLF</v>
          </cell>
          <cell r="B280" t="str">
            <v>バス貨物1.7～2.5t(ガソリン・LPG)</v>
          </cell>
          <cell r="C280" t="str">
            <v>貨2L</v>
          </cell>
          <cell r="D280" t="str">
            <v>H17</v>
          </cell>
          <cell r="E280" t="str">
            <v>DLF</v>
          </cell>
          <cell r="F280">
            <v>1.7500000000000002E-2</v>
          </cell>
          <cell r="G280">
            <v>0</v>
          </cell>
          <cell r="H280">
            <v>3</v>
          </cell>
          <cell r="I280" t="str">
            <v>Pハ</v>
          </cell>
        </row>
        <row r="281">
          <cell r="A281" t="str">
            <v>貨2LLBF</v>
          </cell>
          <cell r="B281" t="str">
            <v>バス貨物1.7～2.5t(ガソリン・LPG)</v>
          </cell>
          <cell r="C281" t="str">
            <v>貨2L</v>
          </cell>
          <cell r="D281" t="str">
            <v>H21</v>
          </cell>
          <cell r="E281" t="str">
            <v>LBF</v>
          </cell>
          <cell r="F281">
            <v>7.0000000000000007E-2</v>
          </cell>
          <cell r="G281">
            <v>0</v>
          </cell>
          <cell r="H281">
            <v>3</v>
          </cell>
          <cell r="I281" t="str">
            <v>ガL3</v>
          </cell>
        </row>
        <row r="282">
          <cell r="A282" t="str">
            <v>貨2LLAF</v>
          </cell>
          <cell r="B282" t="str">
            <v>バス貨物1.7～2.5t(ガソリン・LPG)</v>
          </cell>
          <cell r="C282" t="str">
            <v>貨2L</v>
          </cell>
          <cell r="D282" t="str">
            <v>H21</v>
          </cell>
          <cell r="E282" t="str">
            <v>LAF</v>
          </cell>
          <cell r="F282">
            <v>3.5000000000000003E-2</v>
          </cell>
          <cell r="G282">
            <v>0</v>
          </cell>
          <cell r="H282">
            <v>3</v>
          </cell>
          <cell r="I282" t="str">
            <v>ハ</v>
          </cell>
        </row>
        <row r="283">
          <cell r="A283" t="str">
            <v>貨2LLLF</v>
          </cell>
          <cell r="B283" t="str">
            <v>バス貨物1.7～2.5t(ガソリン・LPG)</v>
          </cell>
          <cell r="C283" t="str">
            <v>貨2L</v>
          </cell>
          <cell r="D283" t="str">
            <v>H21</v>
          </cell>
          <cell r="E283" t="str">
            <v>LLF</v>
          </cell>
          <cell r="F283">
            <v>1.7500000000000002E-2</v>
          </cell>
          <cell r="G283">
            <v>0</v>
          </cell>
          <cell r="H283">
            <v>3</v>
          </cell>
          <cell r="I283" t="str">
            <v>Pハ</v>
          </cell>
        </row>
        <row r="284">
          <cell r="A284" t="str">
            <v>貨2LMBF</v>
          </cell>
          <cell r="B284" t="str">
            <v>バス貨物1.7～2.5t(ガソリン・LPG)</v>
          </cell>
          <cell r="C284" t="str">
            <v>貨2L</v>
          </cell>
          <cell r="D284" t="str">
            <v>H21</v>
          </cell>
          <cell r="E284" t="str">
            <v>MBF</v>
          </cell>
          <cell r="F284">
            <v>3.5000000000000003E-2</v>
          </cell>
          <cell r="G284">
            <v>0</v>
          </cell>
          <cell r="H284">
            <v>3</v>
          </cell>
          <cell r="I284" t="str">
            <v>ガL1</v>
          </cell>
        </row>
        <row r="285">
          <cell r="A285" t="str">
            <v>貨2LMAF</v>
          </cell>
          <cell r="B285" t="str">
            <v>バス貨物1.7～2.5t(ガソリン・LPG)</v>
          </cell>
          <cell r="C285" t="str">
            <v>貨2L</v>
          </cell>
          <cell r="D285" t="str">
            <v>H21</v>
          </cell>
          <cell r="E285" t="str">
            <v>MAF</v>
          </cell>
          <cell r="F285">
            <v>3.5000000000000003E-2</v>
          </cell>
          <cell r="G285">
            <v>0</v>
          </cell>
          <cell r="H285">
            <v>3</v>
          </cell>
          <cell r="I285" t="str">
            <v>ハ</v>
          </cell>
        </row>
        <row r="286">
          <cell r="A286" t="str">
            <v>貨2LMLF</v>
          </cell>
          <cell r="B286" t="str">
            <v>バス貨物1.7～2.5t(ガソリン・LPG)</v>
          </cell>
          <cell r="C286" t="str">
            <v>貨2L</v>
          </cell>
          <cell r="D286" t="str">
            <v>H21</v>
          </cell>
          <cell r="E286" t="str">
            <v>MLF</v>
          </cell>
          <cell r="F286">
            <v>3.5000000000000003E-2</v>
          </cell>
          <cell r="G286">
            <v>0</v>
          </cell>
          <cell r="H286">
            <v>3</v>
          </cell>
          <cell r="I286" t="str">
            <v>Pハ</v>
          </cell>
        </row>
        <row r="287">
          <cell r="A287" t="str">
            <v>貨2LRBF</v>
          </cell>
          <cell r="B287" t="str">
            <v>バス貨物1.7～2.5t(ガソリン・LPG)</v>
          </cell>
          <cell r="C287" t="str">
            <v>貨2L</v>
          </cell>
          <cell r="D287" t="str">
            <v>H21</v>
          </cell>
          <cell r="E287" t="str">
            <v>RBF</v>
          </cell>
          <cell r="F287">
            <v>1.7500000000000002E-2</v>
          </cell>
          <cell r="G287">
            <v>0</v>
          </cell>
          <cell r="H287">
            <v>3</v>
          </cell>
          <cell r="I287" t="str">
            <v>ガL2</v>
          </cell>
        </row>
        <row r="288">
          <cell r="A288" t="str">
            <v>貨2LRAF</v>
          </cell>
          <cell r="B288" t="str">
            <v>バス貨物1.7～2.5t(ガソリン・LPG)</v>
          </cell>
          <cell r="C288" t="str">
            <v>貨2L</v>
          </cell>
          <cell r="D288" t="str">
            <v>H21</v>
          </cell>
          <cell r="E288" t="str">
            <v>RAF</v>
          </cell>
          <cell r="F288">
            <v>1.7500000000000002E-2</v>
          </cell>
          <cell r="G288">
            <v>0</v>
          </cell>
          <cell r="H288">
            <v>3</v>
          </cell>
          <cell r="I288" t="str">
            <v>ハ</v>
          </cell>
        </row>
        <row r="289">
          <cell r="A289" t="str">
            <v>貨2LRLF</v>
          </cell>
          <cell r="B289" t="str">
            <v>バス貨物1.7～2.5t(ガソリン・LPG)</v>
          </cell>
          <cell r="C289" t="str">
            <v>貨2L</v>
          </cell>
          <cell r="D289" t="str">
            <v>H21</v>
          </cell>
          <cell r="E289" t="str">
            <v>RLF</v>
          </cell>
          <cell r="F289">
            <v>1.7500000000000002E-2</v>
          </cell>
          <cell r="G289">
            <v>0</v>
          </cell>
          <cell r="H289">
            <v>3</v>
          </cell>
          <cell r="I289" t="str">
            <v>Pハ</v>
          </cell>
        </row>
        <row r="290">
          <cell r="A290" t="str">
            <v>貨2LQBF</v>
          </cell>
          <cell r="B290" t="str">
            <v>バス貨物1.7～2.5t(ガソリン・LPG)</v>
          </cell>
          <cell r="C290" t="str">
            <v>貨2L</v>
          </cell>
          <cell r="D290" t="str">
            <v>H21</v>
          </cell>
          <cell r="E290" t="str">
            <v>QBF</v>
          </cell>
          <cell r="F290">
            <v>6.3E-2</v>
          </cell>
          <cell r="G290">
            <v>0</v>
          </cell>
          <cell r="H290">
            <v>3</v>
          </cell>
          <cell r="I290" t="str">
            <v>ガL3</v>
          </cell>
        </row>
        <row r="291">
          <cell r="A291" t="str">
            <v>貨2LQAF</v>
          </cell>
          <cell r="B291" t="str">
            <v>バス貨物1.7～2.5t(ガソリン・LPG)</v>
          </cell>
          <cell r="C291" t="str">
            <v>貨2L</v>
          </cell>
          <cell r="D291" t="str">
            <v>H21</v>
          </cell>
          <cell r="E291" t="str">
            <v>QAF</v>
          </cell>
          <cell r="F291">
            <v>6.3E-2</v>
          </cell>
          <cell r="G291">
            <v>0</v>
          </cell>
          <cell r="H291">
            <v>3</v>
          </cell>
          <cell r="I291" t="str">
            <v>ハ</v>
          </cell>
        </row>
        <row r="292">
          <cell r="A292" t="str">
            <v>貨2LQLF</v>
          </cell>
          <cell r="B292" t="str">
            <v>バス貨物1.7～2.5t(ガソリン・LPG)</v>
          </cell>
          <cell r="C292" t="str">
            <v>貨2L</v>
          </cell>
          <cell r="D292" t="str">
            <v>H21</v>
          </cell>
          <cell r="E292" t="str">
            <v>QLF</v>
          </cell>
          <cell r="F292">
            <v>6.3E-2</v>
          </cell>
          <cell r="G292">
            <v>0</v>
          </cell>
          <cell r="H292">
            <v>3</v>
          </cell>
          <cell r="I292" t="str">
            <v>Pハ</v>
          </cell>
        </row>
        <row r="293">
          <cell r="A293" t="str">
            <v>貨2L3BF</v>
          </cell>
          <cell r="B293" t="str">
            <v>バス貨物1.7～2.5t(ガソリン・LPG)</v>
          </cell>
          <cell r="C293" t="str">
            <v>貨2L</v>
          </cell>
          <cell r="D293" t="str">
            <v>H30</v>
          </cell>
          <cell r="E293" t="str">
            <v>3BF</v>
          </cell>
          <cell r="F293">
            <v>7.0000000000000007E-2</v>
          </cell>
          <cell r="G293">
            <v>0</v>
          </cell>
          <cell r="H293">
            <v>3</v>
          </cell>
          <cell r="I293" t="str">
            <v>ガL3</v>
          </cell>
        </row>
        <row r="294">
          <cell r="A294" t="str">
            <v>貨2L3AF</v>
          </cell>
          <cell r="B294" t="str">
            <v>バス貨物1.7～2.5t(ガソリン・LPG)</v>
          </cell>
          <cell r="C294" t="str">
            <v>貨2L</v>
          </cell>
          <cell r="D294" t="str">
            <v>H30</v>
          </cell>
          <cell r="E294" t="str">
            <v>3AF</v>
          </cell>
          <cell r="F294">
            <v>3.5000000000000003E-2</v>
          </cell>
          <cell r="G294">
            <v>0</v>
          </cell>
          <cell r="H294">
            <v>3</v>
          </cell>
          <cell r="I294" t="str">
            <v>ハ</v>
          </cell>
        </row>
        <row r="295">
          <cell r="A295" t="str">
            <v>貨2L3LF</v>
          </cell>
          <cell r="B295" t="str">
            <v>バス貨物1.7～2.5t(ガソリン・LPG)</v>
          </cell>
          <cell r="C295" t="str">
            <v>貨2L</v>
          </cell>
          <cell r="D295" t="str">
            <v>H30</v>
          </cell>
          <cell r="E295" t="str">
            <v>3LF</v>
          </cell>
          <cell r="F295">
            <v>1.7500000000000002E-2</v>
          </cell>
          <cell r="G295">
            <v>0</v>
          </cell>
          <cell r="H295">
            <v>3</v>
          </cell>
          <cell r="I295" t="str">
            <v>Pハ</v>
          </cell>
        </row>
        <row r="296">
          <cell r="A296" t="str">
            <v>貨2L4BF</v>
          </cell>
          <cell r="B296" t="str">
            <v>バス貨物1.7～2.5t(ガソリン・LPG)</v>
          </cell>
          <cell r="C296" t="str">
            <v>貨2L</v>
          </cell>
          <cell r="D296" t="str">
            <v>H30</v>
          </cell>
          <cell r="E296" t="str">
            <v>4BF</v>
          </cell>
          <cell r="F296">
            <v>5.2500000000000005E-2</v>
          </cell>
          <cell r="G296">
            <v>0</v>
          </cell>
          <cell r="H296">
            <v>3</v>
          </cell>
          <cell r="I296" t="str">
            <v>ガL1</v>
          </cell>
        </row>
        <row r="297">
          <cell r="A297" t="str">
            <v>貨2L4AF</v>
          </cell>
          <cell r="B297" t="str">
            <v>バス貨物1.7～2.5t(ガソリン・LPG)</v>
          </cell>
          <cell r="C297" t="str">
            <v>貨2L</v>
          </cell>
          <cell r="D297" t="str">
            <v>H30</v>
          </cell>
          <cell r="E297" t="str">
            <v>4AF</v>
          </cell>
          <cell r="F297">
            <v>5.2499999999999998E-2</v>
          </cell>
          <cell r="G297">
            <v>0</v>
          </cell>
          <cell r="H297">
            <v>3</v>
          </cell>
          <cell r="I297" t="str">
            <v>ハ</v>
          </cell>
        </row>
        <row r="298">
          <cell r="A298" t="str">
            <v>貨2L4LF</v>
          </cell>
          <cell r="B298" t="str">
            <v>バス貨物1.7～2.5t(ガソリン・LPG)</v>
          </cell>
          <cell r="C298" t="str">
            <v>貨2L</v>
          </cell>
          <cell r="D298" t="str">
            <v>H30</v>
          </cell>
          <cell r="E298" t="str">
            <v>4LF</v>
          </cell>
          <cell r="F298">
            <v>5.2499999999999998E-2</v>
          </cell>
          <cell r="G298">
            <v>0</v>
          </cell>
          <cell r="H298">
            <v>3</v>
          </cell>
          <cell r="I298" t="str">
            <v>Pハ</v>
          </cell>
        </row>
        <row r="299">
          <cell r="A299" t="str">
            <v>貨2L5BF</v>
          </cell>
          <cell r="B299" t="str">
            <v>バス貨物1.7～2.5t(ガソリン・LPG)</v>
          </cell>
          <cell r="C299" t="str">
            <v>貨2L</v>
          </cell>
          <cell r="D299" t="str">
            <v>H30</v>
          </cell>
          <cell r="E299" t="str">
            <v>5BF</v>
          </cell>
          <cell r="F299">
            <v>3.5000000000000003E-2</v>
          </cell>
          <cell r="G299">
            <v>0</v>
          </cell>
          <cell r="H299">
            <v>3</v>
          </cell>
          <cell r="I299" t="str">
            <v>ガL2</v>
          </cell>
        </row>
        <row r="300">
          <cell r="A300" t="str">
            <v>貨2L5AF</v>
          </cell>
          <cell r="B300" t="str">
            <v>バス貨物1.7～2.5t(ガソリン・LPG)</v>
          </cell>
          <cell r="C300" t="str">
            <v>貨2L</v>
          </cell>
          <cell r="D300" t="str">
            <v>H30</v>
          </cell>
          <cell r="E300" t="str">
            <v>5AF</v>
          </cell>
          <cell r="F300">
            <v>3.5000000000000003E-2</v>
          </cell>
          <cell r="G300">
            <v>0</v>
          </cell>
          <cell r="H300">
            <v>3</v>
          </cell>
          <cell r="I300" t="str">
            <v>ハ</v>
          </cell>
        </row>
        <row r="301">
          <cell r="A301" t="str">
            <v>貨2L5LF</v>
          </cell>
          <cell r="B301" t="str">
            <v>バス貨物1.7～2.5t(ガソリン・LPG)</v>
          </cell>
          <cell r="C301" t="str">
            <v>貨2L</v>
          </cell>
          <cell r="D301" t="str">
            <v>H30</v>
          </cell>
          <cell r="E301" t="str">
            <v>5LF</v>
          </cell>
          <cell r="F301">
            <v>3.5000000000000003E-2</v>
          </cell>
          <cell r="G301">
            <v>0</v>
          </cell>
          <cell r="H301">
            <v>3</v>
          </cell>
          <cell r="I301" t="str">
            <v>Pハ</v>
          </cell>
        </row>
        <row r="302">
          <cell r="A302" t="str">
            <v>貨2L6BF</v>
          </cell>
          <cell r="B302" t="str">
            <v>バス貨物1.7～2.5t(ガソリン・LPG)</v>
          </cell>
          <cell r="C302" t="str">
            <v>貨2L</v>
          </cell>
          <cell r="D302" t="str">
            <v>H30</v>
          </cell>
          <cell r="E302" t="str">
            <v>6BF</v>
          </cell>
          <cell r="F302">
            <v>1.7500000000000002E-2</v>
          </cell>
          <cell r="G302">
            <v>0</v>
          </cell>
          <cell r="H302">
            <v>3</v>
          </cell>
          <cell r="I302" t="str">
            <v>ガL4</v>
          </cell>
        </row>
        <row r="303">
          <cell r="A303" t="str">
            <v>貨2L6AF</v>
          </cell>
          <cell r="B303" t="str">
            <v>バス貨物1.7～2.5t(ガソリン・LPG)</v>
          </cell>
          <cell r="C303" t="str">
            <v>貨2L</v>
          </cell>
          <cell r="D303" t="str">
            <v>H30</v>
          </cell>
          <cell r="E303" t="str">
            <v>6AF</v>
          </cell>
          <cell r="F303">
            <v>1.7500000000000002E-2</v>
          </cell>
          <cell r="G303">
            <v>0</v>
          </cell>
          <cell r="H303">
            <v>3</v>
          </cell>
          <cell r="I303" t="str">
            <v>ハ</v>
          </cell>
        </row>
        <row r="304">
          <cell r="A304" t="str">
            <v>貨2L6LF</v>
          </cell>
          <cell r="B304" t="str">
            <v>バス貨物1.7～2.5t(ガソリン・LPG)</v>
          </cell>
          <cell r="C304" t="str">
            <v>貨2L</v>
          </cell>
          <cell r="D304" t="str">
            <v>H30</v>
          </cell>
          <cell r="E304" t="str">
            <v>6LF</v>
          </cell>
          <cell r="F304">
            <v>1.7500000000000002E-2</v>
          </cell>
          <cell r="G304">
            <v>0</v>
          </cell>
          <cell r="H304">
            <v>3</v>
          </cell>
          <cell r="I304" t="str">
            <v>Pハ</v>
          </cell>
        </row>
        <row r="305">
          <cell r="A305" t="str">
            <v>貨2LBAF</v>
          </cell>
          <cell r="B305" t="str">
            <v>バス貨物1.7～2.5t(ガソリン・LPG)</v>
          </cell>
          <cell r="C305" t="str">
            <v>貨2L</v>
          </cell>
          <cell r="D305" t="str">
            <v>H17</v>
          </cell>
          <cell r="E305" t="str">
            <v>BAF</v>
          </cell>
          <cell r="F305">
            <v>6.3E-2</v>
          </cell>
          <cell r="G305">
            <v>0</v>
          </cell>
          <cell r="H305">
            <v>3</v>
          </cell>
          <cell r="I305" t="str">
            <v>ハ</v>
          </cell>
        </row>
        <row r="306">
          <cell r="A306" t="str">
            <v>貨2LBBF</v>
          </cell>
          <cell r="B306" t="str">
            <v>バス貨物1.7～2.5t(ガソリン・LPG)</v>
          </cell>
          <cell r="C306" t="str">
            <v>貨2L</v>
          </cell>
          <cell r="D306" t="str">
            <v>H17</v>
          </cell>
          <cell r="E306" t="str">
            <v>BBF</v>
          </cell>
          <cell r="F306">
            <v>6.3E-2</v>
          </cell>
          <cell r="G306">
            <v>0</v>
          </cell>
          <cell r="H306">
            <v>3</v>
          </cell>
          <cell r="I306" t="str">
            <v>ガL3</v>
          </cell>
        </row>
        <row r="307">
          <cell r="A307" t="str">
            <v>貨2LNAF</v>
          </cell>
          <cell r="B307" t="str">
            <v>バス貨物1.7～2.5t(ガソリン・LPG)</v>
          </cell>
          <cell r="C307" t="str">
            <v>貨2L</v>
          </cell>
          <cell r="D307" t="str">
            <v>H17</v>
          </cell>
          <cell r="E307" t="str">
            <v>NAF</v>
          </cell>
          <cell r="F307">
            <v>6.3E-2</v>
          </cell>
          <cell r="G307">
            <v>0</v>
          </cell>
          <cell r="H307">
            <v>3</v>
          </cell>
          <cell r="I307" t="str">
            <v>ハ</v>
          </cell>
        </row>
        <row r="308">
          <cell r="A308" t="str">
            <v>貨2LNBF</v>
          </cell>
          <cell r="B308" t="str">
            <v>バス貨物1.7～2.5t(ガソリン・LPG)</v>
          </cell>
          <cell r="C308" t="str">
            <v>貨2L</v>
          </cell>
          <cell r="D308" t="str">
            <v>H17</v>
          </cell>
          <cell r="E308" t="str">
            <v>NBF</v>
          </cell>
          <cell r="F308">
            <v>6.3E-2</v>
          </cell>
          <cell r="G308">
            <v>0</v>
          </cell>
          <cell r="H308">
            <v>3</v>
          </cell>
          <cell r="I308" t="str">
            <v>ガL3</v>
          </cell>
        </row>
        <row r="309">
          <cell r="A309" t="str">
            <v>貨3L-</v>
          </cell>
          <cell r="B309" t="str">
            <v>バス貨物2.5～3.5t(ガソリン・LPG)</v>
          </cell>
          <cell r="C309" t="str">
            <v>貨3L</v>
          </cell>
          <cell r="D309" t="str">
            <v>S54前</v>
          </cell>
          <cell r="E309" t="str">
            <v>-</v>
          </cell>
          <cell r="F309">
            <v>1.8</v>
          </cell>
          <cell r="G309">
            <v>0</v>
          </cell>
          <cell r="H309">
            <v>3</v>
          </cell>
          <cell r="I309" t="str">
            <v>ガL3</v>
          </cell>
        </row>
        <row r="310">
          <cell r="A310" t="str">
            <v>貨3LJ</v>
          </cell>
          <cell r="B310" t="str">
            <v>バス貨物2.5～3.5t(ガソリン・LPG)</v>
          </cell>
          <cell r="C310" t="str">
            <v>貨3L</v>
          </cell>
          <cell r="D310" t="str">
            <v>S54</v>
          </cell>
          <cell r="E310" t="str">
            <v>J</v>
          </cell>
          <cell r="F310">
            <v>1.2</v>
          </cell>
          <cell r="G310">
            <v>0</v>
          </cell>
          <cell r="H310">
            <v>3</v>
          </cell>
          <cell r="I310" t="str">
            <v>ガL3</v>
          </cell>
        </row>
        <row r="311">
          <cell r="A311" t="str">
            <v>貨3LM</v>
          </cell>
          <cell r="B311" t="str">
            <v>バス貨物2.5～3.5t(ガソリン・LPG)</v>
          </cell>
          <cell r="C311" t="str">
            <v>貨3L</v>
          </cell>
          <cell r="D311" t="str">
            <v>S57</v>
          </cell>
          <cell r="E311" t="str">
            <v>M</v>
          </cell>
          <cell r="F311">
            <v>0.9</v>
          </cell>
          <cell r="G311">
            <v>0</v>
          </cell>
          <cell r="H311">
            <v>3</v>
          </cell>
          <cell r="I311" t="str">
            <v>ガL3</v>
          </cell>
        </row>
        <row r="312">
          <cell r="A312" t="str">
            <v>貨3LT</v>
          </cell>
          <cell r="B312" t="str">
            <v>バス貨物2.5～3.5t(ガソリン・LPG)</v>
          </cell>
          <cell r="C312" t="str">
            <v>貨3L</v>
          </cell>
          <cell r="D312" t="str">
            <v>H元</v>
          </cell>
          <cell r="E312" t="str">
            <v>T</v>
          </cell>
          <cell r="F312">
            <v>0.7</v>
          </cell>
          <cell r="G312">
            <v>0</v>
          </cell>
          <cell r="H312">
            <v>3</v>
          </cell>
          <cell r="I312" t="str">
            <v>ガL3</v>
          </cell>
        </row>
        <row r="313">
          <cell r="A313" t="str">
            <v>貨3LZ</v>
          </cell>
          <cell r="B313" t="str">
            <v>バス貨物2.5～3.5t(ガソリン・LPG)</v>
          </cell>
          <cell r="C313" t="str">
            <v>貨3L</v>
          </cell>
          <cell r="D313" t="str">
            <v>H4</v>
          </cell>
          <cell r="E313" t="str">
            <v>Z</v>
          </cell>
          <cell r="F313">
            <v>0.49</v>
          </cell>
          <cell r="G313">
            <v>0</v>
          </cell>
          <cell r="H313">
            <v>3</v>
          </cell>
          <cell r="I313" t="str">
            <v>ガL3</v>
          </cell>
        </row>
        <row r="314">
          <cell r="A314" t="str">
            <v>貨3LGB</v>
          </cell>
          <cell r="B314" t="str">
            <v>バス貨物2.5～3.5t(ガソリン・LPG)</v>
          </cell>
          <cell r="C314" t="str">
            <v>貨3L</v>
          </cell>
          <cell r="D314" t="str">
            <v>H7,H10</v>
          </cell>
          <cell r="E314" t="str">
            <v>GB</v>
          </cell>
          <cell r="F314">
            <v>0.4</v>
          </cell>
          <cell r="G314">
            <v>0</v>
          </cell>
          <cell r="H314">
            <v>3</v>
          </cell>
          <cell r="I314" t="str">
            <v>ガL3</v>
          </cell>
        </row>
        <row r="315">
          <cell r="A315" t="str">
            <v>貨3LGE</v>
          </cell>
          <cell r="B315" t="str">
            <v>バス貨物2.5～3.5t(ガソリン・LPG)</v>
          </cell>
          <cell r="C315" t="str">
            <v>貨3L</v>
          </cell>
          <cell r="D315" t="str">
            <v>H7,H10</v>
          </cell>
          <cell r="E315" t="str">
            <v>GE</v>
          </cell>
          <cell r="F315">
            <v>0.4</v>
          </cell>
          <cell r="G315">
            <v>0</v>
          </cell>
          <cell r="H315">
            <v>3</v>
          </cell>
          <cell r="I315" t="str">
            <v>ガL3</v>
          </cell>
        </row>
        <row r="316">
          <cell r="A316" t="str">
            <v>貨3LHJ</v>
          </cell>
          <cell r="B316" t="str">
            <v>バス貨物2.5～3.5t(ガソリン・LPG)</v>
          </cell>
          <cell r="C316" t="str">
            <v>貨3L</v>
          </cell>
          <cell r="D316" t="str">
            <v>H7,H10</v>
          </cell>
          <cell r="E316" t="str">
            <v>HJ</v>
          </cell>
          <cell r="F316">
            <v>0.2</v>
          </cell>
          <cell r="G316">
            <v>0</v>
          </cell>
          <cell r="H316">
            <v>3</v>
          </cell>
          <cell r="I316" t="str">
            <v>ハ</v>
          </cell>
        </row>
        <row r="317">
          <cell r="A317" t="str">
            <v>貨3LGK</v>
          </cell>
          <cell r="B317" t="str">
            <v>バス貨物2.5～3.5t(ガソリン・LPG)</v>
          </cell>
          <cell r="C317" t="str">
            <v>貨3L</v>
          </cell>
          <cell r="D317" t="str">
            <v>H13</v>
          </cell>
          <cell r="E317" t="str">
            <v>GK</v>
          </cell>
          <cell r="F317">
            <v>0.13</v>
          </cell>
          <cell r="G317">
            <v>0</v>
          </cell>
          <cell r="H317">
            <v>3</v>
          </cell>
          <cell r="I317" t="str">
            <v>ガL3</v>
          </cell>
        </row>
        <row r="318">
          <cell r="A318" t="str">
            <v>貨3LHQ</v>
          </cell>
          <cell r="B318" t="str">
            <v>バス貨物2.5～3.5t(ガソリン・LPG)</v>
          </cell>
          <cell r="C318" t="str">
            <v>貨3L</v>
          </cell>
          <cell r="D318" t="str">
            <v>H13</v>
          </cell>
          <cell r="E318" t="str">
            <v>HQ</v>
          </cell>
          <cell r="F318">
            <v>6.5000000000000002E-2</v>
          </cell>
          <cell r="G318">
            <v>0</v>
          </cell>
          <cell r="H318">
            <v>3</v>
          </cell>
          <cell r="I318" t="str">
            <v>ハ</v>
          </cell>
        </row>
        <row r="319">
          <cell r="A319" t="str">
            <v>貨3LTC</v>
          </cell>
          <cell r="B319" t="str">
            <v>バス貨物2.5～3.5t(ガソリン・LPG)</v>
          </cell>
          <cell r="C319" t="str">
            <v>貨3L</v>
          </cell>
          <cell r="D319" t="str">
            <v>H13</v>
          </cell>
          <cell r="E319" t="str">
            <v>TC</v>
          </cell>
          <cell r="F319">
            <v>9.7500000000000003E-2</v>
          </cell>
          <cell r="G319">
            <v>0</v>
          </cell>
          <cell r="H319">
            <v>3</v>
          </cell>
          <cell r="I319" t="str">
            <v>ガL3</v>
          </cell>
        </row>
        <row r="320">
          <cell r="A320" t="str">
            <v>貨3LXC</v>
          </cell>
          <cell r="B320" t="str">
            <v>バス貨物2.5～3.5t(ガソリン・LPG)</v>
          </cell>
          <cell r="C320" t="str">
            <v>貨3L</v>
          </cell>
          <cell r="D320" t="str">
            <v>H13</v>
          </cell>
          <cell r="E320" t="str">
            <v>XC</v>
          </cell>
          <cell r="F320">
            <v>9.7500000000000003E-2</v>
          </cell>
          <cell r="G320">
            <v>0</v>
          </cell>
          <cell r="H320">
            <v>3</v>
          </cell>
          <cell r="I320" t="str">
            <v>ハ</v>
          </cell>
        </row>
        <row r="321">
          <cell r="A321" t="str">
            <v>貨3LLC</v>
          </cell>
          <cell r="B321" t="str">
            <v>バス貨物2.5～3.5t(ガソリン・LPG)</v>
          </cell>
          <cell r="C321" t="str">
            <v>貨3L</v>
          </cell>
          <cell r="D321" t="str">
            <v>H13</v>
          </cell>
          <cell r="E321" t="str">
            <v>LC</v>
          </cell>
          <cell r="F321">
            <v>6.5000000000000002E-2</v>
          </cell>
          <cell r="G321">
            <v>0</v>
          </cell>
          <cell r="H321">
            <v>3</v>
          </cell>
          <cell r="I321" t="str">
            <v>ガL3</v>
          </cell>
        </row>
        <row r="322">
          <cell r="A322" t="str">
            <v>貨3LYC</v>
          </cell>
          <cell r="B322" t="str">
            <v>バス貨物2.5～3.5t(ガソリン・LPG)</v>
          </cell>
          <cell r="C322" t="str">
            <v>貨3L</v>
          </cell>
          <cell r="D322" t="str">
            <v>H13</v>
          </cell>
          <cell r="E322" t="str">
            <v>YC</v>
          </cell>
          <cell r="F322">
            <v>6.5000000000000002E-2</v>
          </cell>
          <cell r="G322">
            <v>0</v>
          </cell>
          <cell r="H322">
            <v>3</v>
          </cell>
          <cell r="I322" t="str">
            <v>ハ</v>
          </cell>
        </row>
        <row r="323">
          <cell r="A323" t="str">
            <v>貨3LUC</v>
          </cell>
          <cell r="B323" t="str">
            <v>バス貨物2.5～3.5t(ガソリン・LPG)</v>
          </cell>
          <cell r="C323" t="str">
            <v>貨3L</v>
          </cell>
          <cell r="D323" t="str">
            <v>H13</v>
          </cell>
          <cell r="E323" t="str">
            <v>UC</v>
          </cell>
          <cell r="F323">
            <v>3.2500000000000001E-2</v>
          </cell>
          <cell r="G323">
            <v>0</v>
          </cell>
          <cell r="H323">
            <v>3</v>
          </cell>
          <cell r="I323" t="str">
            <v>ガL3</v>
          </cell>
        </row>
        <row r="324">
          <cell r="A324" t="str">
            <v>貨3LZC</v>
          </cell>
          <cell r="B324" t="str">
            <v>バス貨物2.5～3.5t(ガソリン・LPG)</v>
          </cell>
          <cell r="C324" t="str">
            <v>貨3L</v>
          </cell>
          <cell r="D324" t="str">
            <v>H13</v>
          </cell>
          <cell r="E324" t="str">
            <v>ZC</v>
          </cell>
          <cell r="F324">
            <v>3.2500000000000001E-2</v>
          </cell>
          <cell r="G324">
            <v>0</v>
          </cell>
          <cell r="H324">
            <v>3</v>
          </cell>
          <cell r="I324" t="str">
            <v>ハ</v>
          </cell>
        </row>
        <row r="325">
          <cell r="A325" t="str">
            <v>貨3LABF</v>
          </cell>
          <cell r="B325" t="str">
            <v>バス貨物2.5～3.5t(ガソリン・LPG)</v>
          </cell>
          <cell r="C325" t="str">
            <v>貨3L</v>
          </cell>
          <cell r="D325" t="str">
            <v>H17</v>
          </cell>
          <cell r="E325" t="str">
            <v>ABF</v>
          </cell>
          <cell r="F325">
            <v>7.0000000000000007E-2</v>
          </cell>
          <cell r="G325">
            <v>0</v>
          </cell>
          <cell r="H325">
            <v>3</v>
          </cell>
          <cell r="I325" t="str">
            <v>ガL3</v>
          </cell>
        </row>
        <row r="326">
          <cell r="A326" t="str">
            <v>貨3LAAF</v>
          </cell>
          <cell r="B326" t="str">
            <v>バス貨物2.5～3.5t(ガソリン・LPG)</v>
          </cell>
          <cell r="C326" t="str">
            <v>貨3L</v>
          </cell>
          <cell r="D326" t="str">
            <v>H17</v>
          </cell>
          <cell r="E326" t="str">
            <v>AAF</v>
          </cell>
          <cell r="F326">
            <v>3.5000000000000003E-2</v>
          </cell>
          <cell r="G326">
            <v>0</v>
          </cell>
          <cell r="H326">
            <v>3</v>
          </cell>
          <cell r="I326" t="str">
            <v>ハ</v>
          </cell>
        </row>
        <row r="327">
          <cell r="A327" t="str">
            <v>貨3LALF</v>
          </cell>
          <cell r="B327" t="str">
            <v>バス貨物2.5～3.5t(ガソリン・LPG)</v>
          </cell>
          <cell r="C327" t="str">
            <v>貨3L</v>
          </cell>
          <cell r="D327" t="str">
            <v>H17</v>
          </cell>
          <cell r="E327" t="str">
            <v>ALF</v>
          </cell>
          <cell r="F327">
            <v>1.7500000000000002E-2</v>
          </cell>
          <cell r="G327">
            <v>0</v>
          </cell>
          <cell r="H327">
            <v>3</v>
          </cell>
          <cell r="I327" t="str">
            <v>Pハ</v>
          </cell>
        </row>
        <row r="328">
          <cell r="A328" t="str">
            <v>貨3LCAF</v>
          </cell>
          <cell r="B328" t="str">
            <v>バス貨物2.5～3.5t(ガソリン・LPG)</v>
          </cell>
          <cell r="C328" t="str">
            <v>貨3L</v>
          </cell>
          <cell r="D328" t="str">
            <v>H17</v>
          </cell>
          <cell r="E328" t="str">
            <v>CAF</v>
          </cell>
          <cell r="F328">
            <v>3.5000000000000003E-2</v>
          </cell>
          <cell r="G328">
            <v>0</v>
          </cell>
          <cell r="H328">
            <v>3</v>
          </cell>
          <cell r="I328" t="str">
            <v>ハ</v>
          </cell>
        </row>
        <row r="329">
          <cell r="A329" t="str">
            <v>貨3LCBF</v>
          </cell>
          <cell r="B329" t="str">
            <v>バス貨物2.5～3.5t(ガソリン・LPG)</v>
          </cell>
          <cell r="C329" t="str">
            <v>貨3L</v>
          </cell>
          <cell r="D329" t="str">
            <v>H17</v>
          </cell>
          <cell r="E329" t="str">
            <v>CBF</v>
          </cell>
          <cell r="F329">
            <v>3.5000000000000003E-2</v>
          </cell>
          <cell r="G329">
            <v>0</v>
          </cell>
          <cell r="H329">
            <v>3</v>
          </cell>
          <cell r="I329" t="str">
            <v>ガL1</v>
          </cell>
        </row>
        <row r="330">
          <cell r="A330" t="str">
            <v>貨3LCLF</v>
          </cell>
          <cell r="B330" t="str">
            <v>バス貨物2.5～3.5t(ガソリン・LPG)</v>
          </cell>
          <cell r="C330" t="str">
            <v>貨3L</v>
          </cell>
          <cell r="D330" t="str">
            <v>H17</v>
          </cell>
          <cell r="E330" t="str">
            <v>CLF</v>
          </cell>
          <cell r="F330">
            <v>3.5000000000000003E-2</v>
          </cell>
          <cell r="G330">
            <v>0</v>
          </cell>
          <cell r="H330">
            <v>3</v>
          </cell>
          <cell r="I330" t="str">
            <v>Pハ</v>
          </cell>
        </row>
        <row r="331">
          <cell r="A331" t="str">
            <v>貨3LDAF</v>
          </cell>
          <cell r="B331" t="str">
            <v>バス貨物2.5～3.5t(ガソリン・LPG)</v>
          </cell>
          <cell r="C331" t="str">
            <v>貨3L</v>
          </cell>
          <cell r="D331" t="str">
            <v>H17</v>
          </cell>
          <cell r="E331" t="str">
            <v>DAF</v>
          </cell>
          <cell r="F331">
            <v>1.7500000000000002E-2</v>
          </cell>
          <cell r="G331">
            <v>0</v>
          </cell>
          <cell r="H331">
            <v>3</v>
          </cell>
          <cell r="I331" t="str">
            <v>ハ</v>
          </cell>
        </row>
        <row r="332">
          <cell r="A332" t="str">
            <v>貨3LDBF</v>
          </cell>
          <cell r="B332" t="str">
            <v>バス貨物2.5～3.5t(ガソリン・LPG)</v>
          </cell>
          <cell r="C332" t="str">
            <v>貨3L</v>
          </cell>
          <cell r="D332" t="str">
            <v>H17</v>
          </cell>
          <cell r="E332" t="str">
            <v>DBF</v>
          </cell>
          <cell r="F332">
            <v>1.7500000000000002E-2</v>
          </cell>
          <cell r="G332">
            <v>0</v>
          </cell>
          <cell r="H332">
            <v>3</v>
          </cell>
          <cell r="I332" t="str">
            <v>ガL2</v>
          </cell>
        </row>
        <row r="333">
          <cell r="A333" t="str">
            <v>貨3LDLF</v>
          </cell>
          <cell r="B333" t="str">
            <v>バス貨物2.5～3.5t(ガソリン・LPG)</v>
          </cell>
          <cell r="C333" t="str">
            <v>貨3L</v>
          </cell>
          <cell r="D333" t="str">
            <v>H17</v>
          </cell>
          <cell r="E333" t="str">
            <v>DLF</v>
          </cell>
          <cell r="F333">
            <v>1.7500000000000002E-2</v>
          </cell>
          <cell r="G333">
            <v>0</v>
          </cell>
          <cell r="H333">
            <v>3</v>
          </cell>
          <cell r="I333" t="str">
            <v>Pハ</v>
          </cell>
        </row>
        <row r="334">
          <cell r="A334" t="str">
            <v>貨3LLBF</v>
          </cell>
          <cell r="B334" t="str">
            <v>バス貨物2.5～3.5t(ガソリン・LPG)</v>
          </cell>
          <cell r="C334" t="str">
            <v>貨3L</v>
          </cell>
          <cell r="D334" t="str">
            <v>H21</v>
          </cell>
          <cell r="E334" t="str">
            <v>LBF</v>
          </cell>
          <cell r="F334">
            <v>7.0000000000000007E-2</v>
          </cell>
          <cell r="G334">
            <v>0</v>
          </cell>
          <cell r="H334">
            <v>3</v>
          </cell>
          <cell r="I334" t="str">
            <v>ガL3</v>
          </cell>
        </row>
        <row r="335">
          <cell r="A335" t="str">
            <v>貨3LLAF</v>
          </cell>
          <cell r="B335" t="str">
            <v>バス貨物2.5～3.5t(ガソリン・LPG)</v>
          </cell>
          <cell r="C335" t="str">
            <v>貨3L</v>
          </cell>
          <cell r="D335" t="str">
            <v>H21</v>
          </cell>
          <cell r="E335" t="str">
            <v>LAF</v>
          </cell>
          <cell r="F335">
            <v>3.5000000000000003E-2</v>
          </cell>
          <cell r="G335">
            <v>0</v>
          </cell>
          <cell r="H335">
            <v>3</v>
          </cell>
          <cell r="I335" t="str">
            <v>ハ</v>
          </cell>
        </row>
        <row r="336">
          <cell r="A336" t="str">
            <v>貨3LLLF</v>
          </cell>
          <cell r="B336" t="str">
            <v>バス貨物2.5～3.5t(ガソリン・LPG)</v>
          </cell>
          <cell r="C336" t="str">
            <v>貨3L</v>
          </cell>
          <cell r="D336" t="str">
            <v>H21</v>
          </cell>
          <cell r="E336" t="str">
            <v>LLF</v>
          </cell>
          <cell r="F336">
            <v>1.7500000000000002E-2</v>
          </cell>
          <cell r="G336">
            <v>0</v>
          </cell>
          <cell r="H336">
            <v>3</v>
          </cell>
          <cell r="I336" t="str">
            <v>Pハ</v>
          </cell>
        </row>
        <row r="337">
          <cell r="A337" t="str">
            <v>貨3LMBF</v>
          </cell>
          <cell r="B337" t="str">
            <v>バス貨物2.5～3.5t(ガソリン・LPG)</v>
          </cell>
          <cell r="C337" t="str">
            <v>貨3L</v>
          </cell>
          <cell r="D337" t="str">
            <v>H21</v>
          </cell>
          <cell r="E337" t="str">
            <v>MBF</v>
          </cell>
          <cell r="F337">
            <v>3.5000000000000003E-2</v>
          </cell>
          <cell r="G337">
            <v>0</v>
          </cell>
          <cell r="H337">
            <v>3</v>
          </cell>
          <cell r="I337" t="str">
            <v>ガL1</v>
          </cell>
        </row>
        <row r="338">
          <cell r="A338" t="str">
            <v>貨3LMAF</v>
          </cell>
          <cell r="B338" t="str">
            <v>バス貨物2.5～3.5t(ガソリン・LPG)</v>
          </cell>
          <cell r="C338" t="str">
            <v>貨3L</v>
          </cell>
          <cell r="D338" t="str">
            <v>H21</v>
          </cell>
          <cell r="E338" t="str">
            <v>MAF</v>
          </cell>
          <cell r="F338">
            <v>3.5000000000000003E-2</v>
          </cell>
          <cell r="G338">
            <v>0</v>
          </cell>
          <cell r="H338">
            <v>3</v>
          </cell>
          <cell r="I338" t="str">
            <v>ハ</v>
          </cell>
        </row>
        <row r="339">
          <cell r="A339" t="str">
            <v>貨3LMLF</v>
          </cell>
          <cell r="B339" t="str">
            <v>バス貨物2.5～3.5t(ガソリン・LPG)</v>
          </cell>
          <cell r="C339" t="str">
            <v>貨3L</v>
          </cell>
          <cell r="D339" t="str">
            <v>H21</v>
          </cell>
          <cell r="E339" t="str">
            <v>MLF</v>
          </cell>
          <cell r="F339">
            <v>3.5000000000000003E-2</v>
          </cell>
          <cell r="G339">
            <v>0</v>
          </cell>
          <cell r="H339">
            <v>3</v>
          </cell>
          <cell r="I339" t="str">
            <v>Pハ</v>
          </cell>
        </row>
        <row r="340">
          <cell r="A340" t="str">
            <v>貨3LRBF</v>
          </cell>
          <cell r="B340" t="str">
            <v>バス貨物2.5～3.5t(ガソリン・LPG)</v>
          </cell>
          <cell r="C340" t="str">
            <v>貨3L</v>
          </cell>
          <cell r="D340" t="str">
            <v>H21</v>
          </cell>
          <cell r="E340" t="str">
            <v>RBF</v>
          </cell>
          <cell r="F340">
            <v>1.7500000000000002E-2</v>
          </cell>
          <cell r="G340">
            <v>0</v>
          </cell>
          <cell r="H340">
            <v>3</v>
          </cell>
          <cell r="I340" t="str">
            <v>ガL2</v>
          </cell>
        </row>
        <row r="341">
          <cell r="A341" t="str">
            <v>貨3LRAF</v>
          </cell>
          <cell r="B341" t="str">
            <v>バス貨物2.5～3.5t(ガソリン・LPG)</v>
          </cell>
          <cell r="C341" t="str">
            <v>貨3L</v>
          </cell>
          <cell r="D341" t="str">
            <v>H21</v>
          </cell>
          <cell r="E341" t="str">
            <v>RAF</v>
          </cell>
          <cell r="F341">
            <v>1.7500000000000002E-2</v>
          </cell>
          <cell r="G341">
            <v>0</v>
          </cell>
          <cell r="H341">
            <v>3</v>
          </cell>
          <cell r="I341" t="str">
            <v>ハ</v>
          </cell>
        </row>
        <row r="342">
          <cell r="A342" t="str">
            <v>貨3LRLF</v>
          </cell>
          <cell r="B342" t="str">
            <v>バス貨物2.5～3.5t(ガソリン・LPG)</v>
          </cell>
          <cell r="C342" t="str">
            <v>貨3L</v>
          </cell>
          <cell r="D342" t="str">
            <v>H21</v>
          </cell>
          <cell r="E342" t="str">
            <v>RLF</v>
          </cell>
          <cell r="F342">
            <v>1.7500000000000002E-2</v>
          </cell>
          <cell r="G342">
            <v>0</v>
          </cell>
          <cell r="H342">
            <v>3</v>
          </cell>
          <cell r="I342" t="str">
            <v>Pハ</v>
          </cell>
        </row>
        <row r="343">
          <cell r="A343" t="str">
            <v>貨3LQBF</v>
          </cell>
          <cell r="B343" t="str">
            <v>バス貨物2.5～3.5t(ガソリン・LPG)</v>
          </cell>
          <cell r="C343" t="str">
            <v>貨3L</v>
          </cell>
          <cell r="D343" t="str">
            <v>H21</v>
          </cell>
          <cell r="E343" t="str">
            <v>QBF</v>
          </cell>
          <cell r="F343">
            <v>6.3E-2</v>
          </cell>
          <cell r="G343">
            <v>0</v>
          </cell>
          <cell r="H343">
            <v>3</v>
          </cell>
          <cell r="I343" t="str">
            <v>ガL3</v>
          </cell>
        </row>
        <row r="344">
          <cell r="A344" t="str">
            <v>貨3LQAF</v>
          </cell>
          <cell r="B344" t="str">
            <v>バス貨物2.5～3.5t(ガソリン・LPG)</v>
          </cell>
          <cell r="C344" t="str">
            <v>貨3L</v>
          </cell>
          <cell r="D344" t="str">
            <v>H21</v>
          </cell>
          <cell r="E344" t="str">
            <v>QAF</v>
          </cell>
          <cell r="F344">
            <v>6.3E-2</v>
          </cell>
          <cell r="G344">
            <v>0</v>
          </cell>
          <cell r="H344">
            <v>3</v>
          </cell>
          <cell r="I344" t="str">
            <v>ハ</v>
          </cell>
        </row>
        <row r="345">
          <cell r="A345" t="str">
            <v>貨3LQLF</v>
          </cell>
          <cell r="B345" t="str">
            <v>バス貨物2.5～3.5t(ガソリン・LPG)</v>
          </cell>
          <cell r="C345" t="str">
            <v>貨3L</v>
          </cell>
          <cell r="D345" t="str">
            <v>H21</v>
          </cell>
          <cell r="E345" t="str">
            <v>QLF</v>
          </cell>
          <cell r="F345">
            <v>6.3E-2</v>
          </cell>
          <cell r="G345">
            <v>0</v>
          </cell>
          <cell r="H345">
            <v>3</v>
          </cell>
          <cell r="I345" t="str">
            <v>Pハ</v>
          </cell>
        </row>
        <row r="346">
          <cell r="A346" t="str">
            <v>貨3L3BF</v>
          </cell>
          <cell r="B346" t="str">
            <v>バス貨物2.5～3.5t(ガソリン・LPG)</v>
          </cell>
          <cell r="C346" t="str">
            <v>貨3L</v>
          </cell>
          <cell r="D346" t="str">
            <v>H30</v>
          </cell>
          <cell r="E346" t="str">
            <v>3BF</v>
          </cell>
          <cell r="F346">
            <v>7.0000000000000007E-2</v>
          </cell>
          <cell r="G346">
            <v>0</v>
          </cell>
          <cell r="H346">
            <v>3</v>
          </cell>
          <cell r="I346" t="str">
            <v>ガL3</v>
          </cell>
        </row>
        <row r="347">
          <cell r="A347" t="str">
            <v>貨3L3AF</v>
          </cell>
          <cell r="B347" t="str">
            <v>バス貨物2.5～3.5t(ガソリン・LPG)</v>
          </cell>
          <cell r="C347" t="str">
            <v>貨3L</v>
          </cell>
          <cell r="D347" t="str">
            <v>H30</v>
          </cell>
          <cell r="E347" t="str">
            <v>3AF</v>
          </cell>
          <cell r="F347">
            <v>3.5000000000000003E-2</v>
          </cell>
          <cell r="G347">
            <v>0</v>
          </cell>
          <cell r="H347">
            <v>3</v>
          </cell>
          <cell r="I347" t="str">
            <v>ハ</v>
          </cell>
        </row>
        <row r="348">
          <cell r="A348" t="str">
            <v>貨3L3LF</v>
          </cell>
          <cell r="B348" t="str">
            <v>バス貨物2.5～3.5t(ガソリン・LPG)</v>
          </cell>
          <cell r="C348" t="str">
            <v>貨3L</v>
          </cell>
          <cell r="D348" t="str">
            <v>H30</v>
          </cell>
          <cell r="E348" t="str">
            <v>3LF</v>
          </cell>
          <cell r="F348">
            <v>1.7500000000000002E-2</v>
          </cell>
          <cell r="G348">
            <v>0</v>
          </cell>
          <cell r="H348">
            <v>3</v>
          </cell>
          <cell r="I348" t="str">
            <v>Pハ</v>
          </cell>
        </row>
        <row r="349">
          <cell r="A349" t="str">
            <v>貨3L4BF</v>
          </cell>
          <cell r="B349" t="str">
            <v>バス貨物2.5～3.5t(ガソリン・LPG)</v>
          </cell>
          <cell r="C349" t="str">
            <v>貨3L</v>
          </cell>
          <cell r="D349" t="str">
            <v>H30</v>
          </cell>
          <cell r="E349" t="str">
            <v>4BF</v>
          </cell>
          <cell r="F349">
            <v>5.2500000000000005E-2</v>
          </cell>
          <cell r="G349">
            <v>0</v>
          </cell>
          <cell r="H349">
            <v>3</v>
          </cell>
          <cell r="I349" t="str">
            <v>ガL1</v>
          </cell>
        </row>
        <row r="350">
          <cell r="A350" t="str">
            <v>貨3L4AF</v>
          </cell>
          <cell r="B350" t="str">
            <v>バス貨物2.5～3.5t(ガソリン・LPG)</v>
          </cell>
          <cell r="C350" t="str">
            <v>貨3L</v>
          </cell>
          <cell r="D350" t="str">
            <v>H30</v>
          </cell>
          <cell r="E350" t="str">
            <v>4AF</v>
          </cell>
          <cell r="F350">
            <v>5.2499999999999998E-2</v>
          </cell>
          <cell r="G350">
            <v>0</v>
          </cell>
          <cell r="H350">
            <v>3</v>
          </cell>
          <cell r="I350" t="str">
            <v>ハ</v>
          </cell>
        </row>
        <row r="351">
          <cell r="A351" t="str">
            <v>貨3L4LF</v>
          </cell>
          <cell r="B351" t="str">
            <v>バス貨物2.5～3.5t(ガソリン・LPG)</v>
          </cell>
          <cell r="C351" t="str">
            <v>貨3L</v>
          </cell>
          <cell r="D351" t="str">
            <v>H30</v>
          </cell>
          <cell r="E351" t="str">
            <v>4LF</v>
          </cell>
          <cell r="F351">
            <v>5.2499999999999998E-2</v>
          </cell>
          <cell r="G351">
            <v>0</v>
          </cell>
          <cell r="H351">
            <v>3</v>
          </cell>
          <cell r="I351" t="str">
            <v>Pハ</v>
          </cell>
        </row>
        <row r="352">
          <cell r="A352" t="str">
            <v>貨3L5BF</v>
          </cell>
          <cell r="B352" t="str">
            <v>バス貨物2.5～3.5t(ガソリン・LPG)</v>
          </cell>
          <cell r="C352" t="str">
            <v>貨3L</v>
          </cell>
          <cell r="D352" t="str">
            <v>H30</v>
          </cell>
          <cell r="E352" t="str">
            <v>5BF</v>
          </cell>
          <cell r="F352">
            <v>3.5000000000000003E-2</v>
          </cell>
          <cell r="G352">
            <v>0</v>
          </cell>
          <cell r="H352">
            <v>3</v>
          </cell>
          <cell r="I352" t="str">
            <v>ガL2</v>
          </cell>
        </row>
        <row r="353">
          <cell r="A353" t="str">
            <v>貨3L5AF</v>
          </cell>
          <cell r="B353" t="str">
            <v>バス貨物2.5～3.5t(ガソリン・LPG)</v>
          </cell>
          <cell r="C353" t="str">
            <v>貨3L</v>
          </cell>
          <cell r="D353" t="str">
            <v>H30</v>
          </cell>
          <cell r="E353" t="str">
            <v>5AF</v>
          </cell>
          <cell r="F353">
            <v>3.5000000000000003E-2</v>
          </cell>
          <cell r="G353">
            <v>0</v>
          </cell>
          <cell r="H353">
            <v>3</v>
          </cell>
          <cell r="I353" t="str">
            <v>ハ</v>
          </cell>
        </row>
        <row r="354">
          <cell r="A354" t="str">
            <v>貨3L5LF</v>
          </cell>
          <cell r="B354" t="str">
            <v>バス貨物2.5～3.5t(ガソリン・LPG)</v>
          </cell>
          <cell r="C354" t="str">
            <v>貨3L</v>
          </cell>
          <cell r="D354" t="str">
            <v>H30</v>
          </cell>
          <cell r="E354" t="str">
            <v>5LF</v>
          </cell>
          <cell r="F354">
            <v>3.5000000000000003E-2</v>
          </cell>
          <cell r="G354">
            <v>0</v>
          </cell>
          <cell r="H354">
            <v>3</v>
          </cell>
          <cell r="I354" t="str">
            <v>Pハ</v>
          </cell>
        </row>
        <row r="355">
          <cell r="A355" t="str">
            <v>貨3L6BF</v>
          </cell>
          <cell r="B355" t="str">
            <v>バス貨物2.5～3.5t(ガソリン・LPG)</v>
          </cell>
          <cell r="C355" t="str">
            <v>貨3L</v>
          </cell>
          <cell r="D355" t="str">
            <v>H30</v>
          </cell>
          <cell r="E355" t="str">
            <v>6BF</v>
          </cell>
          <cell r="F355">
            <v>1.7500000000000002E-2</v>
          </cell>
          <cell r="G355">
            <v>0</v>
          </cell>
          <cell r="H355">
            <v>3</v>
          </cell>
          <cell r="I355" t="str">
            <v>ガL4</v>
          </cell>
        </row>
        <row r="356">
          <cell r="A356" t="str">
            <v>貨3L6AF</v>
          </cell>
          <cell r="B356" t="str">
            <v>バス貨物2.5～3.5t(ガソリン・LPG)</v>
          </cell>
          <cell r="C356" t="str">
            <v>貨3L</v>
          </cell>
          <cell r="D356" t="str">
            <v>H30</v>
          </cell>
          <cell r="E356" t="str">
            <v>6AF</v>
          </cell>
          <cell r="F356">
            <v>1.7500000000000002E-2</v>
          </cell>
          <cell r="G356">
            <v>0</v>
          </cell>
          <cell r="H356">
            <v>3</v>
          </cell>
          <cell r="I356" t="str">
            <v>ハ</v>
          </cell>
        </row>
        <row r="357">
          <cell r="A357" t="str">
            <v>貨3L6LF</v>
          </cell>
          <cell r="B357" t="str">
            <v>バス貨物2.5～3.5t(ガソリン・LPG)</v>
          </cell>
          <cell r="C357" t="str">
            <v>貨3L</v>
          </cell>
          <cell r="D357" t="str">
            <v>H30</v>
          </cell>
          <cell r="E357" t="str">
            <v>6LF</v>
          </cell>
          <cell r="F357">
            <v>1.7500000000000002E-2</v>
          </cell>
          <cell r="G357">
            <v>0</v>
          </cell>
          <cell r="H357">
            <v>3</v>
          </cell>
          <cell r="I357" t="str">
            <v>Pハ</v>
          </cell>
        </row>
        <row r="358">
          <cell r="A358" t="str">
            <v>貨3LBAF</v>
          </cell>
          <cell r="B358" t="str">
            <v>バス貨物2.5～3.5t(ガソリン・LPG)</v>
          </cell>
          <cell r="C358" t="str">
            <v>貨3L</v>
          </cell>
          <cell r="D358" t="str">
            <v>H17</v>
          </cell>
          <cell r="E358" t="str">
            <v>BAF</v>
          </cell>
          <cell r="F358">
            <v>6.3E-2</v>
          </cell>
          <cell r="G358">
            <v>0</v>
          </cell>
          <cell r="H358">
            <v>3</v>
          </cell>
          <cell r="I358" t="str">
            <v>ハ</v>
          </cell>
        </row>
        <row r="359">
          <cell r="A359" t="str">
            <v>貨3LBBF</v>
          </cell>
          <cell r="B359" t="str">
            <v>バス貨物2.5～3.5t(ガソリン・LPG)</v>
          </cell>
          <cell r="C359" t="str">
            <v>貨3L</v>
          </cell>
          <cell r="D359" t="str">
            <v>H17</v>
          </cell>
          <cell r="E359" t="str">
            <v>BBF</v>
          </cell>
          <cell r="F359">
            <v>6.3E-2</v>
          </cell>
          <cell r="G359">
            <v>0</v>
          </cell>
          <cell r="H359">
            <v>3</v>
          </cell>
          <cell r="I359" t="str">
            <v>ガL3</v>
          </cell>
        </row>
        <row r="360">
          <cell r="A360" t="str">
            <v>貨3LNAF</v>
          </cell>
          <cell r="B360" t="str">
            <v>バス貨物2.5～3.5t(ガソリン・LPG)</v>
          </cell>
          <cell r="C360" t="str">
            <v>貨3L</v>
          </cell>
          <cell r="D360" t="str">
            <v>H17</v>
          </cell>
          <cell r="E360" t="str">
            <v>NAF</v>
          </cell>
          <cell r="F360">
            <v>6.3E-2</v>
          </cell>
          <cell r="G360">
            <v>0</v>
          </cell>
          <cell r="H360">
            <v>3</v>
          </cell>
          <cell r="I360" t="str">
            <v>ハ</v>
          </cell>
        </row>
        <row r="361">
          <cell r="A361" t="str">
            <v>貨3LNBF</v>
          </cell>
          <cell r="B361" t="str">
            <v>バス貨物2.5～3.5t(ガソリン・LPG)</v>
          </cell>
          <cell r="C361" t="str">
            <v>貨3L</v>
          </cell>
          <cell r="D361" t="str">
            <v>H17</v>
          </cell>
          <cell r="E361" t="str">
            <v>NBF</v>
          </cell>
          <cell r="F361">
            <v>6.3E-2</v>
          </cell>
          <cell r="G361">
            <v>0</v>
          </cell>
          <cell r="H361">
            <v>3</v>
          </cell>
          <cell r="I361" t="str">
            <v>ガL3</v>
          </cell>
        </row>
        <row r="362">
          <cell r="A362" t="str">
            <v>貨4L-</v>
          </cell>
          <cell r="B362" t="str">
            <v>バス貨物3.5t～(ガソリン・LPG)</v>
          </cell>
          <cell r="C362" t="str">
            <v>貨4L</v>
          </cell>
          <cell r="D362" t="str">
            <v>S54前</v>
          </cell>
          <cell r="E362" t="str">
            <v>-</v>
          </cell>
          <cell r="F362">
            <v>1.17</v>
          </cell>
          <cell r="G362">
            <v>0</v>
          </cell>
          <cell r="H362">
            <v>3</v>
          </cell>
          <cell r="I362" t="str">
            <v>ガL3</v>
          </cell>
        </row>
        <row r="363">
          <cell r="A363" t="str">
            <v>貨4LJ</v>
          </cell>
          <cell r="B363" t="str">
            <v>バス貨物3.5t～(ガソリン・LPG)</v>
          </cell>
          <cell r="C363" t="str">
            <v>貨4L</v>
          </cell>
          <cell r="D363" t="str">
            <v>S54</v>
          </cell>
          <cell r="E363" t="str">
            <v>J</v>
          </cell>
          <cell r="F363">
            <v>0.83</v>
          </cell>
          <cell r="G363">
            <v>0</v>
          </cell>
          <cell r="H363">
            <v>3</v>
          </cell>
          <cell r="I363" t="str">
            <v>ガL3</v>
          </cell>
        </row>
        <row r="364">
          <cell r="A364" t="str">
            <v>貨4LM</v>
          </cell>
          <cell r="B364" t="str">
            <v>バス貨物3.5t～(ガソリン・LPG)</v>
          </cell>
          <cell r="C364" t="str">
            <v>貨4L</v>
          </cell>
          <cell r="D364" t="str">
            <v>S57</v>
          </cell>
          <cell r="E364" t="str">
            <v>M</v>
          </cell>
          <cell r="F364">
            <v>0.56999999999999995</v>
          </cell>
          <cell r="G364">
            <v>0</v>
          </cell>
          <cell r="H364">
            <v>3</v>
          </cell>
          <cell r="I364" t="str">
            <v>ガL3</v>
          </cell>
        </row>
        <row r="365">
          <cell r="A365" t="str">
            <v>貨4LT</v>
          </cell>
          <cell r="B365" t="str">
            <v>バス貨物3.5t～(ガソリン・LPG)</v>
          </cell>
          <cell r="C365" t="str">
            <v>貨4L</v>
          </cell>
          <cell r="D365" t="str">
            <v>H元</v>
          </cell>
          <cell r="E365" t="str">
            <v>T</v>
          </cell>
          <cell r="F365">
            <v>0.49</v>
          </cell>
          <cell r="G365">
            <v>0</v>
          </cell>
          <cell r="H365">
            <v>3</v>
          </cell>
          <cell r="I365" t="str">
            <v>ガL3</v>
          </cell>
        </row>
        <row r="366">
          <cell r="A366" t="str">
            <v>貨4LZ</v>
          </cell>
          <cell r="B366" t="str">
            <v>バス貨物3.5t～(ガソリン・LPG)</v>
          </cell>
          <cell r="C366" t="str">
            <v>貨4L</v>
          </cell>
          <cell r="D366" t="str">
            <v>H4</v>
          </cell>
          <cell r="E366" t="str">
            <v>Z</v>
          </cell>
          <cell r="F366">
            <v>0.4</v>
          </cell>
          <cell r="G366">
            <v>0</v>
          </cell>
          <cell r="H366">
            <v>3</v>
          </cell>
          <cell r="I366" t="str">
            <v>ガL3</v>
          </cell>
        </row>
        <row r="367">
          <cell r="A367" t="str">
            <v>貨4LGB</v>
          </cell>
          <cell r="B367" t="str">
            <v>バス貨物3.5t～(ガソリン・LPG)</v>
          </cell>
          <cell r="C367" t="str">
            <v>貨4L</v>
          </cell>
          <cell r="D367" t="str">
            <v>H7,H10</v>
          </cell>
          <cell r="E367" t="str">
            <v>GB</v>
          </cell>
          <cell r="F367">
            <v>0.33</v>
          </cell>
          <cell r="G367">
            <v>0</v>
          </cell>
          <cell r="H367">
            <v>3</v>
          </cell>
          <cell r="I367" t="str">
            <v>ガL3</v>
          </cell>
        </row>
        <row r="368">
          <cell r="A368" t="str">
            <v>貨4LGE</v>
          </cell>
          <cell r="B368" t="str">
            <v>バス貨物3.5t～(ガソリン・LPG)</v>
          </cell>
          <cell r="C368" t="str">
            <v>貨4L</v>
          </cell>
          <cell r="D368" t="str">
            <v>H7,H10</v>
          </cell>
          <cell r="E368" t="str">
            <v>GE</v>
          </cell>
          <cell r="F368">
            <v>0.33</v>
          </cell>
          <cell r="G368">
            <v>0</v>
          </cell>
          <cell r="H368">
            <v>3</v>
          </cell>
          <cell r="I368" t="str">
            <v>ガL3</v>
          </cell>
        </row>
        <row r="369">
          <cell r="A369" t="str">
            <v>貨4LHJ</v>
          </cell>
          <cell r="B369" t="str">
            <v>バス貨物3.5t～(ガソリン・LPG)</v>
          </cell>
          <cell r="C369" t="str">
            <v>貨4L</v>
          </cell>
          <cell r="D369" t="str">
            <v>H7,H10</v>
          </cell>
          <cell r="E369" t="str">
            <v>HJ</v>
          </cell>
          <cell r="F369">
            <v>0.16500000000000001</v>
          </cell>
          <cell r="G369">
            <v>0</v>
          </cell>
          <cell r="H369">
            <v>3</v>
          </cell>
          <cell r="I369" t="str">
            <v>ハ</v>
          </cell>
        </row>
        <row r="370">
          <cell r="A370" t="str">
            <v>貨4LGL</v>
          </cell>
          <cell r="B370" t="str">
            <v>バス貨物3.5t～(ガソリン・LPG)</v>
          </cell>
          <cell r="C370" t="str">
            <v>貨4L</v>
          </cell>
          <cell r="D370" t="str">
            <v>H13</v>
          </cell>
          <cell r="E370" t="str">
            <v>GL</v>
          </cell>
          <cell r="F370">
            <v>0.1</v>
          </cell>
          <cell r="G370">
            <v>0</v>
          </cell>
          <cell r="H370">
            <v>3</v>
          </cell>
          <cell r="I370" t="str">
            <v>ガL3</v>
          </cell>
        </row>
        <row r="371">
          <cell r="A371" t="str">
            <v>貨4LHR</v>
          </cell>
          <cell r="B371" t="str">
            <v>バス貨物3.5t～(ガソリン・LPG)</v>
          </cell>
          <cell r="C371" t="str">
            <v>貨4L</v>
          </cell>
          <cell r="D371" t="str">
            <v>H13</v>
          </cell>
          <cell r="E371" t="str">
            <v>HR</v>
          </cell>
          <cell r="F371">
            <v>0.05</v>
          </cell>
          <cell r="G371">
            <v>0</v>
          </cell>
          <cell r="H371">
            <v>3</v>
          </cell>
          <cell r="I371" t="str">
            <v>ハ</v>
          </cell>
        </row>
        <row r="372">
          <cell r="A372" t="str">
            <v>貨4LTD</v>
          </cell>
          <cell r="B372" t="str">
            <v>バス貨物3.5t～(ガソリン・LPG)</v>
          </cell>
          <cell r="C372" t="str">
            <v>貨4L</v>
          </cell>
          <cell r="D372" t="str">
            <v>H13</v>
          </cell>
          <cell r="E372" t="str">
            <v>TD</v>
          </cell>
          <cell r="F372">
            <v>7.4999999999999997E-2</v>
          </cell>
          <cell r="G372">
            <v>0</v>
          </cell>
          <cell r="H372">
            <v>3</v>
          </cell>
          <cell r="I372" t="str">
            <v>ガL3</v>
          </cell>
        </row>
        <row r="373">
          <cell r="A373" t="str">
            <v>貨4LXD</v>
          </cell>
          <cell r="B373" t="str">
            <v>バス貨物3.5t～(ガソリン・LPG)</v>
          </cell>
          <cell r="C373" t="str">
            <v>貨4L</v>
          </cell>
          <cell r="D373" t="str">
            <v>H13</v>
          </cell>
          <cell r="E373" t="str">
            <v>XD</v>
          </cell>
          <cell r="F373">
            <v>7.4999999999999997E-2</v>
          </cell>
          <cell r="G373">
            <v>0</v>
          </cell>
          <cell r="H373">
            <v>3</v>
          </cell>
          <cell r="I373" t="str">
            <v>ハ</v>
          </cell>
        </row>
        <row r="374">
          <cell r="A374" t="str">
            <v>貨4LLD</v>
          </cell>
          <cell r="B374" t="str">
            <v>バス貨物3.5t～(ガソリン・LPG)</v>
          </cell>
          <cell r="C374" t="str">
            <v>貨4L</v>
          </cell>
          <cell r="D374" t="str">
            <v>H13</v>
          </cell>
          <cell r="E374" t="str">
            <v>LD</v>
          </cell>
          <cell r="F374">
            <v>0.05</v>
          </cell>
          <cell r="G374">
            <v>0</v>
          </cell>
          <cell r="H374">
            <v>3</v>
          </cell>
          <cell r="I374" t="str">
            <v>ガL3</v>
          </cell>
        </row>
        <row r="375">
          <cell r="A375" t="str">
            <v>貨4LYD</v>
          </cell>
          <cell r="B375" t="str">
            <v>バス貨物3.5t～(ガソリン・LPG)</v>
          </cell>
          <cell r="C375" t="str">
            <v>貨4L</v>
          </cell>
          <cell r="D375" t="str">
            <v>H13</v>
          </cell>
          <cell r="E375" t="str">
            <v>YD</v>
          </cell>
          <cell r="F375">
            <v>0.05</v>
          </cell>
          <cell r="G375">
            <v>0</v>
          </cell>
          <cell r="H375">
            <v>3</v>
          </cell>
          <cell r="I375" t="str">
            <v>ハ</v>
          </cell>
        </row>
        <row r="376">
          <cell r="A376" t="str">
            <v>貨4LUD</v>
          </cell>
          <cell r="B376" t="str">
            <v>バス貨物3.5t～(ガソリン・LPG)</v>
          </cell>
          <cell r="C376" t="str">
            <v>貨4L</v>
          </cell>
          <cell r="D376" t="str">
            <v>H13</v>
          </cell>
          <cell r="E376" t="str">
            <v>UD</v>
          </cell>
          <cell r="F376">
            <v>2.5000000000000001E-2</v>
          </cell>
          <cell r="G376">
            <v>0</v>
          </cell>
          <cell r="H376">
            <v>3</v>
          </cell>
          <cell r="I376" t="str">
            <v>ガL3</v>
          </cell>
        </row>
        <row r="377">
          <cell r="A377" t="str">
            <v>貨4LZD</v>
          </cell>
          <cell r="B377" t="str">
            <v>バス貨物3.5t～(ガソリン・LPG)</v>
          </cell>
          <cell r="C377" t="str">
            <v>貨4L</v>
          </cell>
          <cell r="D377" t="str">
            <v>H13</v>
          </cell>
          <cell r="E377" t="str">
            <v>ZD</v>
          </cell>
          <cell r="F377">
            <v>2.5000000000000001E-2</v>
          </cell>
          <cell r="G377">
            <v>0</v>
          </cell>
          <cell r="H377">
            <v>3</v>
          </cell>
          <cell r="I377" t="str">
            <v>ハ</v>
          </cell>
        </row>
        <row r="378">
          <cell r="A378" t="str">
            <v>貨4LABG</v>
          </cell>
          <cell r="B378" t="str">
            <v>バス貨物3.5t～(ガソリン・LPG)</v>
          </cell>
          <cell r="C378" t="str">
            <v>貨4L</v>
          </cell>
          <cell r="D378" t="str">
            <v>H17</v>
          </cell>
          <cell r="E378" t="str">
            <v>ABG</v>
          </cell>
          <cell r="F378">
            <v>0.05</v>
          </cell>
          <cell r="G378">
            <v>0</v>
          </cell>
          <cell r="H378">
            <v>3</v>
          </cell>
          <cell r="I378" t="str">
            <v>ガL3</v>
          </cell>
        </row>
        <row r="379">
          <cell r="A379" t="str">
            <v>貨4LAAG</v>
          </cell>
          <cell r="B379" t="str">
            <v>バス貨物3.5t～(ガソリン・LPG)</v>
          </cell>
          <cell r="C379" t="str">
            <v>貨4L</v>
          </cell>
          <cell r="D379" t="str">
            <v>H17</v>
          </cell>
          <cell r="E379" t="str">
            <v>AAG</v>
          </cell>
          <cell r="F379">
            <v>2.5000000000000001E-2</v>
          </cell>
          <cell r="G379">
            <v>0</v>
          </cell>
          <cell r="H379">
            <v>3</v>
          </cell>
          <cell r="I379" t="str">
            <v>ハ</v>
          </cell>
        </row>
        <row r="380">
          <cell r="A380" t="str">
            <v>貨4LALG</v>
          </cell>
          <cell r="B380" t="str">
            <v>バス貨物3.5t～(ガソリン・LPG)</v>
          </cell>
          <cell r="C380" t="str">
            <v>貨4L</v>
          </cell>
          <cell r="D380" t="str">
            <v>H17</v>
          </cell>
          <cell r="E380" t="str">
            <v>ALG</v>
          </cell>
          <cell r="F380">
            <v>1.2500000000000001E-2</v>
          </cell>
          <cell r="G380">
            <v>0</v>
          </cell>
          <cell r="H380">
            <v>3</v>
          </cell>
          <cell r="I380" t="str">
            <v>Pハ</v>
          </cell>
        </row>
        <row r="381">
          <cell r="A381" t="str">
            <v>貨4LBAG</v>
          </cell>
          <cell r="B381" t="str">
            <v>バス貨物3.5t～(ガソリン・LPG)</v>
          </cell>
          <cell r="C381" t="str">
            <v>貨4L</v>
          </cell>
          <cell r="D381" t="str">
            <v>H17</v>
          </cell>
          <cell r="E381" t="str">
            <v>BAG</v>
          </cell>
          <cell r="F381">
            <v>4.4999999999999998E-2</v>
          </cell>
          <cell r="G381">
            <v>0</v>
          </cell>
          <cell r="H381">
            <v>3</v>
          </cell>
          <cell r="I381" t="str">
            <v>ハ</v>
          </cell>
        </row>
        <row r="382">
          <cell r="A382" t="str">
            <v>貨4LBBG</v>
          </cell>
          <cell r="B382" t="str">
            <v>バス貨物3.5t～(ガソリン・LPG)</v>
          </cell>
          <cell r="C382" t="str">
            <v>貨4L</v>
          </cell>
          <cell r="D382" t="str">
            <v>H17</v>
          </cell>
          <cell r="E382" t="str">
            <v>BBG</v>
          </cell>
          <cell r="F382">
            <v>4.4999999999999998E-2</v>
          </cell>
          <cell r="G382">
            <v>0</v>
          </cell>
          <cell r="H382">
            <v>3</v>
          </cell>
          <cell r="I382" t="str">
            <v>ガL3</v>
          </cell>
        </row>
        <row r="383">
          <cell r="A383" t="str">
            <v>貨4LBLG</v>
          </cell>
          <cell r="B383" t="str">
            <v>バス貨物3.5t～(ガソリン・LPG)</v>
          </cell>
          <cell r="C383" t="str">
            <v>貨4L</v>
          </cell>
          <cell r="D383" t="str">
            <v>H17</v>
          </cell>
          <cell r="E383" t="str">
            <v>BLG</v>
          </cell>
          <cell r="F383">
            <v>4.4999999999999998E-2</v>
          </cell>
          <cell r="G383">
            <v>0</v>
          </cell>
          <cell r="H383">
            <v>3</v>
          </cell>
          <cell r="I383" t="str">
            <v>Pハ</v>
          </cell>
        </row>
        <row r="384">
          <cell r="A384" t="str">
            <v>貨4LNAG</v>
          </cell>
          <cell r="B384" t="str">
            <v>バス貨物3.5t～(ガソリン・LPG)</v>
          </cell>
          <cell r="C384" t="str">
            <v>貨4L</v>
          </cell>
          <cell r="D384" t="str">
            <v>H17</v>
          </cell>
          <cell r="E384" t="str">
            <v>NAG</v>
          </cell>
          <cell r="F384">
            <v>4.4999999999999998E-2</v>
          </cell>
          <cell r="G384">
            <v>0</v>
          </cell>
          <cell r="H384">
            <v>3</v>
          </cell>
          <cell r="I384" t="str">
            <v>ハ</v>
          </cell>
        </row>
        <row r="385">
          <cell r="A385" t="str">
            <v>貨4LNBG</v>
          </cell>
          <cell r="B385" t="str">
            <v>バス貨物3.5t～(ガソリン・LPG)</v>
          </cell>
          <cell r="C385" t="str">
            <v>貨4L</v>
          </cell>
          <cell r="D385" t="str">
            <v>H17</v>
          </cell>
          <cell r="E385" t="str">
            <v>NBG</v>
          </cell>
          <cell r="F385">
            <v>4.4999999999999998E-2</v>
          </cell>
          <cell r="G385">
            <v>0</v>
          </cell>
          <cell r="H385">
            <v>3</v>
          </cell>
          <cell r="I385" t="str">
            <v>ガL3</v>
          </cell>
        </row>
        <row r="386">
          <cell r="A386" t="str">
            <v>貨4LNLG</v>
          </cell>
          <cell r="B386" t="str">
            <v>バス貨物3.5t～(ガソリン・LPG)</v>
          </cell>
          <cell r="C386" t="str">
            <v>貨4L</v>
          </cell>
          <cell r="D386" t="str">
            <v>H17</v>
          </cell>
          <cell r="E386" t="str">
            <v>NLG</v>
          </cell>
          <cell r="F386">
            <v>4.4999999999999998E-2</v>
          </cell>
          <cell r="G386">
            <v>0</v>
          </cell>
          <cell r="H386">
            <v>3</v>
          </cell>
          <cell r="I386" t="str">
            <v>Pハ</v>
          </cell>
        </row>
        <row r="387">
          <cell r="A387" t="str">
            <v>貨4LPLG</v>
          </cell>
          <cell r="B387" t="str">
            <v>バス貨物3.5t～(ガソリン・LPG)</v>
          </cell>
          <cell r="C387" t="str">
            <v>貨4L</v>
          </cell>
          <cell r="D387" t="str">
            <v>H17</v>
          </cell>
          <cell r="E387" t="str">
            <v>PLG</v>
          </cell>
          <cell r="F387">
            <v>0.05</v>
          </cell>
          <cell r="G387">
            <v>0</v>
          </cell>
          <cell r="H387">
            <v>3</v>
          </cell>
          <cell r="I387" t="str">
            <v>Pハ</v>
          </cell>
        </row>
        <row r="388">
          <cell r="A388" t="str">
            <v>貨4LLBG</v>
          </cell>
          <cell r="B388" t="str">
            <v>バス貨物3.5t～(ガソリン・LPG)</v>
          </cell>
          <cell r="C388" t="str">
            <v>貨4L</v>
          </cell>
          <cell r="D388" t="str">
            <v>H21</v>
          </cell>
          <cell r="E388" t="str">
            <v>LBG</v>
          </cell>
          <cell r="F388">
            <v>0.05</v>
          </cell>
          <cell r="G388">
            <v>0</v>
          </cell>
          <cell r="H388">
            <v>3</v>
          </cell>
          <cell r="I388" t="str">
            <v>ガL3</v>
          </cell>
        </row>
        <row r="389">
          <cell r="A389" t="str">
            <v>貨4LLAG</v>
          </cell>
          <cell r="B389" t="str">
            <v>バス貨物3.5t～(ガソリン・LPG)</v>
          </cell>
          <cell r="C389" t="str">
            <v>貨4L</v>
          </cell>
          <cell r="D389" t="str">
            <v>H21</v>
          </cell>
          <cell r="E389" t="str">
            <v>LAG</v>
          </cell>
          <cell r="F389">
            <v>2.5000000000000001E-2</v>
          </cell>
          <cell r="G389">
            <v>0</v>
          </cell>
          <cell r="H389">
            <v>3</v>
          </cell>
          <cell r="I389" t="str">
            <v>ハ</v>
          </cell>
        </row>
        <row r="390">
          <cell r="A390" t="str">
            <v>貨4LLLG</v>
          </cell>
          <cell r="B390" t="str">
            <v>バス貨物3.5t～(ガソリン・LPG)</v>
          </cell>
          <cell r="C390" t="str">
            <v>貨4L</v>
          </cell>
          <cell r="D390" t="str">
            <v>H21</v>
          </cell>
          <cell r="E390" t="str">
            <v>LLG</v>
          </cell>
          <cell r="F390">
            <v>1.2500000000000001E-2</v>
          </cell>
          <cell r="G390">
            <v>0</v>
          </cell>
          <cell r="H390">
            <v>3</v>
          </cell>
          <cell r="I390" t="str">
            <v>Pハ</v>
          </cell>
        </row>
        <row r="391">
          <cell r="A391" t="str">
            <v>貨4LMBG</v>
          </cell>
          <cell r="B391" t="str">
            <v>バス貨物3.5t～(ガソリン・LPG)</v>
          </cell>
          <cell r="C391" t="str">
            <v>貨4L</v>
          </cell>
          <cell r="D391" t="str">
            <v>H21</v>
          </cell>
          <cell r="E391" t="str">
            <v>MBG</v>
          </cell>
          <cell r="F391">
            <v>2.5000000000000001E-2</v>
          </cell>
          <cell r="G391">
            <v>0</v>
          </cell>
          <cell r="H391">
            <v>3</v>
          </cell>
          <cell r="I391" t="str">
            <v>ガL1</v>
          </cell>
        </row>
        <row r="392">
          <cell r="A392" t="str">
            <v>貨4LMAG</v>
          </cell>
          <cell r="B392" t="str">
            <v>バス貨物3.5t～(ガソリン・LPG)</v>
          </cell>
          <cell r="C392" t="str">
            <v>貨4L</v>
          </cell>
          <cell r="D392" t="str">
            <v>H21</v>
          </cell>
          <cell r="E392" t="str">
            <v>MAG</v>
          </cell>
          <cell r="F392">
            <v>2.5000000000000001E-2</v>
          </cell>
          <cell r="G392">
            <v>0</v>
          </cell>
          <cell r="H392">
            <v>3</v>
          </cell>
          <cell r="I392" t="str">
            <v>ハ</v>
          </cell>
        </row>
        <row r="393">
          <cell r="A393" t="str">
            <v>貨4LMLG</v>
          </cell>
          <cell r="B393" t="str">
            <v>バス貨物3.5t～(ガソリン・LPG)</v>
          </cell>
          <cell r="C393" t="str">
            <v>貨4L</v>
          </cell>
          <cell r="D393" t="str">
            <v>H21</v>
          </cell>
          <cell r="E393" t="str">
            <v>MLG</v>
          </cell>
          <cell r="F393">
            <v>2.5000000000000001E-2</v>
          </cell>
          <cell r="G393">
            <v>0</v>
          </cell>
          <cell r="H393">
            <v>3</v>
          </cell>
          <cell r="I393" t="str">
            <v>Pハ</v>
          </cell>
        </row>
        <row r="394">
          <cell r="A394" t="str">
            <v>貨4LRBG</v>
          </cell>
          <cell r="B394" t="str">
            <v>バス貨物3.5t～(ガソリン・LPG)</v>
          </cell>
          <cell r="C394" t="str">
            <v>貨4L</v>
          </cell>
          <cell r="D394" t="str">
            <v>H21</v>
          </cell>
          <cell r="E394" t="str">
            <v>RBG</v>
          </cell>
          <cell r="F394">
            <v>1.2500000000000001E-2</v>
          </cell>
          <cell r="G394">
            <v>0</v>
          </cell>
          <cell r="H394">
            <v>3</v>
          </cell>
          <cell r="I394" t="str">
            <v>ガL2</v>
          </cell>
        </row>
        <row r="395">
          <cell r="A395" t="str">
            <v>貨4LRAG</v>
          </cell>
          <cell r="B395" t="str">
            <v>バス貨物3.5t～(ガソリン・LPG)</v>
          </cell>
          <cell r="C395" t="str">
            <v>貨4L</v>
          </cell>
          <cell r="D395" t="str">
            <v>H21</v>
          </cell>
          <cell r="E395" t="str">
            <v>RAG</v>
          </cell>
          <cell r="F395">
            <v>1.2500000000000001E-2</v>
          </cell>
          <cell r="G395">
            <v>0</v>
          </cell>
          <cell r="H395">
            <v>3</v>
          </cell>
          <cell r="I395" t="str">
            <v>ハ</v>
          </cell>
        </row>
        <row r="396">
          <cell r="A396" t="str">
            <v>貨4LRLG</v>
          </cell>
          <cell r="B396" t="str">
            <v>バス貨物3.5t～(ガソリン・LPG)</v>
          </cell>
          <cell r="C396" t="str">
            <v>貨4L</v>
          </cell>
          <cell r="D396" t="str">
            <v>H21</v>
          </cell>
          <cell r="E396" t="str">
            <v>RLG</v>
          </cell>
          <cell r="F396">
            <v>1.2500000000000001E-2</v>
          </cell>
          <cell r="G396">
            <v>0</v>
          </cell>
          <cell r="H396">
            <v>3</v>
          </cell>
          <cell r="I396" t="str">
            <v>Pハ</v>
          </cell>
        </row>
        <row r="397">
          <cell r="A397" t="str">
            <v>貨4LQBG</v>
          </cell>
          <cell r="B397" t="str">
            <v>バス貨物3.5t～(ガソリン・LPG)</v>
          </cell>
          <cell r="C397" t="str">
            <v>貨4L</v>
          </cell>
          <cell r="D397" t="str">
            <v>H21</v>
          </cell>
          <cell r="E397" t="str">
            <v>QBG</v>
          </cell>
          <cell r="F397">
            <v>4.4999999999999998E-2</v>
          </cell>
          <cell r="G397">
            <v>0</v>
          </cell>
          <cell r="H397">
            <v>3</v>
          </cell>
          <cell r="I397" t="str">
            <v>ガL3</v>
          </cell>
        </row>
        <row r="398">
          <cell r="A398" t="str">
            <v>貨4LQAG</v>
          </cell>
          <cell r="B398" t="str">
            <v>バス貨物3.5t～(ガソリン・LPG)</v>
          </cell>
          <cell r="C398" t="str">
            <v>貨4L</v>
          </cell>
          <cell r="D398" t="str">
            <v>H21</v>
          </cell>
          <cell r="E398" t="str">
            <v>QAG</v>
          </cell>
          <cell r="F398">
            <v>4.4999999999999998E-2</v>
          </cell>
          <cell r="G398">
            <v>0</v>
          </cell>
          <cell r="H398">
            <v>3</v>
          </cell>
          <cell r="I398" t="str">
            <v>ハ</v>
          </cell>
        </row>
        <row r="399">
          <cell r="A399" t="str">
            <v>貨4LQLG</v>
          </cell>
          <cell r="B399" t="str">
            <v>バス貨物3.5t～(ガソリン・LPG)</v>
          </cell>
          <cell r="C399" t="str">
            <v>貨4L</v>
          </cell>
          <cell r="D399" t="str">
            <v>H21</v>
          </cell>
          <cell r="E399" t="str">
            <v>QLG</v>
          </cell>
          <cell r="F399">
            <v>4.4999999999999998E-2</v>
          </cell>
          <cell r="G399">
            <v>0</v>
          </cell>
          <cell r="H399">
            <v>3</v>
          </cell>
          <cell r="I399" t="str">
            <v>Pハ</v>
          </cell>
        </row>
        <row r="400">
          <cell r="A400" t="str">
            <v>貨4LKK</v>
          </cell>
          <cell r="B400" t="str">
            <v>バス貨物3.5t～(ガソリン・LPG)</v>
          </cell>
          <cell r="C400" t="str">
            <v>貨4L</v>
          </cell>
          <cell r="D400" t="str">
            <v>H10</v>
          </cell>
          <cell r="E400" t="str">
            <v>KK</v>
          </cell>
          <cell r="F400">
            <v>0.33</v>
          </cell>
          <cell r="G400">
            <v>0</v>
          </cell>
          <cell r="H400">
            <v>3</v>
          </cell>
          <cell r="I400" t="str">
            <v>ガL3</v>
          </cell>
        </row>
        <row r="401">
          <cell r="A401" t="str">
            <v>貨4LKC</v>
          </cell>
          <cell r="B401" t="str">
            <v>バス貨物3.5t～(ガソリン・LPG)</v>
          </cell>
          <cell r="C401" t="str">
            <v>貨4L</v>
          </cell>
          <cell r="D401" t="str">
            <v>H10</v>
          </cell>
          <cell r="E401" t="str">
            <v>KC</v>
          </cell>
          <cell r="F401">
            <v>0.33</v>
          </cell>
          <cell r="G401">
            <v>0</v>
          </cell>
          <cell r="H401">
            <v>3</v>
          </cell>
          <cell r="I401" t="str">
            <v>ガL3</v>
          </cell>
        </row>
        <row r="402">
          <cell r="A402" t="str">
            <v>貨4LCAG</v>
          </cell>
          <cell r="B402" t="str">
            <v>バス貨物3.5t～(ガソリン・LPG)</v>
          </cell>
          <cell r="C402" t="str">
            <v>貨4L</v>
          </cell>
          <cell r="D402" t="str">
            <v>H17</v>
          </cell>
          <cell r="E402" t="str">
            <v>CAG</v>
          </cell>
          <cell r="F402">
            <v>2.5000000000000001E-2</v>
          </cell>
          <cell r="G402">
            <v>0</v>
          </cell>
          <cell r="H402">
            <v>3</v>
          </cell>
          <cell r="I402" t="str">
            <v>ハ</v>
          </cell>
        </row>
        <row r="403">
          <cell r="A403" t="str">
            <v>貨4LCBG</v>
          </cell>
          <cell r="B403" t="str">
            <v>バス貨物3.5t～(ガソリン・LPG)</v>
          </cell>
          <cell r="C403" t="str">
            <v>貨4L</v>
          </cell>
          <cell r="D403" t="str">
            <v>H17</v>
          </cell>
          <cell r="E403" t="str">
            <v>CBG</v>
          </cell>
          <cell r="F403">
            <v>2.5000000000000001E-2</v>
          </cell>
          <cell r="G403">
            <v>0</v>
          </cell>
          <cell r="H403">
            <v>3</v>
          </cell>
          <cell r="I403" t="str">
            <v>ガL1</v>
          </cell>
        </row>
        <row r="404">
          <cell r="A404" t="str">
            <v>貨4LDAG</v>
          </cell>
          <cell r="B404" t="str">
            <v>バス貨物3.5t～(ガソリン・LPG)</v>
          </cell>
          <cell r="C404" t="str">
            <v>貨4L</v>
          </cell>
          <cell r="D404" t="str">
            <v>H17</v>
          </cell>
          <cell r="E404" t="str">
            <v>DAG</v>
          </cell>
          <cell r="F404">
            <v>1.2500000000000001E-2</v>
          </cell>
          <cell r="G404">
            <v>0</v>
          </cell>
          <cell r="H404">
            <v>3</v>
          </cell>
          <cell r="I404" t="str">
            <v>ハ</v>
          </cell>
        </row>
        <row r="405">
          <cell r="A405" t="str">
            <v>貨4LDBG</v>
          </cell>
          <cell r="B405" t="str">
            <v>バス貨物3.5t～(ガソリン・LPG)</v>
          </cell>
          <cell r="C405" t="str">
            <v>貨4L</v>
          </cell>
          <cell r="D405" t="str">
            <v>H17</v>
          </cell>
          <cell r="E405" t="str">
            <v>DBG</v>
          </cell>
          <cell r="F405">
            <v>1.2500000000000001E-2</v>
          </cell>
          <cell r="G405">
            <v>0</v>
          </cell>
          <cell r="H405">
            <v>3</v>
          </cell>
          <cell r="I405" t="str">
            <v>ガL2</v>
          </cell>
        </row>
        <row r="406">
          <cell r="A406" t="str">
            <v>貨1軽-</v>
          </cell>
          <cell r="B406" t="str">
            <v>バス貨物～1.7t(軽油)</v>
          </cell>
          <cell r="C406" t="str">
            <v>貨1軽</v>
          </cell>
          <cell r="D406" t="str">
            <v>S54前</v>
          </cell>
          <cell r="E406" t="str">
            <v>-</v>
          </cell>
          <cell r="F406">
            <v>1.7</v>
          </cell>
          <cell r="G406">
            <v>0.2</v>
          </cell>
          <cell r="H406">
            <v>2.58</v>
          </cell>
          <cell r="I406" t="str">
            <v>軽3</v>
          </cell>
        </row>
        <row r="407">
          <cell r="A407" t="str">
            <v>貨1軽K</v>
          </cell>
          <cell r="B407" t="str">
            <v>バス貨物～1.7t(軽油)</v>
          </cell>
          <cell r="C407" t="str">
            <v>貨1軽</v>
          </cell>
          <cell r="D407" t="str">
            <v>S54</v>
          </cell>
          <cell r="E407" t="str">
            <v>K</v>
          </cell>
          <cell r="F407">
            <v>1.52</v>
          </cell>
          <cell r="G407">
            <v>0.2</v>
          </cell>
          <cell r="H407">
            <v>2.58</v>
          </cell>
          <cell r="I407" t="str">
            <v>軽3</v>
          </cell>
        </row>
        <row r="408">
          <cell r="A408" t="str">
            <v>貨1軽N</v>
          </cell>
          <cell r="B408" t="str">
            <v>バス貨物～1.7t(軽油)</v>
          </cell>
          <cell r="C408" t="str">
            <v>貨1軽</v>
          </cell>
          <cell r="D408" t="str">
            <v>S57,S58</v>
          </cell>
          <cell r="E408" t="str">
            <v>N</v>
          </cell>
          <cell r="F408">
            <v>1.3</v>
          </cell>
          <cell r="G408">
            <v>0.2</v>
          </cell>
          <cell r="H408">
            <v>2.58</v>
          </cell>
          <cell r="I408" t="str">
            <v>軽3</v>
          </cell>
        </row>
        <row r="409">
          <cell r="A409" t="str">
            <v>貨1軽P</v>
          </cell>
          <cell r="B409" t="str">
            <v>バス貨物～1.7t(軽油)</v>
          </cell>
          <cell r="C409" t="str">
            <v>貨1軽</v>
          </cell>
          <cell r="D409" t="str">
            <v>S57,S58</v>
          </cell>
          <cell r="E409" t="str">
            <v>P</v>
          </cell>
          <cell r="F409">
            <v>1.3</v>
          </cell>
          <cell r="G409">
            <v>0.2</v>
          </cell>
          <cell r="H409">
            <v>2.58</v>
          </cell>
          <cell r="I409" t="str">
            <v>軽3</v>
          </cell>
        </row>
        <row r="410">
          <cell r="A410" t="str">
            <v>貨1軽S</v>
          </cell>
          <cell r="B410" t="str">
            <v>バス貨物～1.7t(軽油)</v>
          </cell>
          <cell r="C410" t="str">
            <v>貨1軽</v>
          </cell>
          <cell r="D410" t="str">
            <v>S63</v>
          </cell>
          <cell r="E410" t="str">
            <v>S</v>
          </cell>
          <cell r="F410">
            <v>0.9</v>
          </cell>
          <cell r="G410">
            <v>0.2</v>
          </cell>
          <cell r="H410">
            <v>2.58</v>
          </cell>
          <cell r="I410" t="str">
            <v>軽3</v>
          </cell>
        </row>
        <row r="411">
          <cell r="A411" t="str">
            <v>貨1軽KA</v>
          </cell>
          <cell r="B411" t="str">
            <v>バス貨物～1.7t(軽油)</v>
          </cell>
          <cell r="C411" t="str">
            <v>貨1軽</v>
          </cell>
          <cell r="D411" t="str">
            <v>H5</v>
          </cell>
          <cell r="E411" t="str">
            <v>KA</v>
          </cell>
          <cell r="F411">
            <v>0.6</v>
          </cell>
          <cell r="G411">
            <v>0.2</v>
          </cell>
          <cell r="H411">
            <v>2.58</v>
          </cell>
          <cell r="I411" t="str">
            <v>軽3</v>
          </cell>
        </row>
        <row r="412">
          <cell r="A412" t="str">
            <v>貨1軽KE</v>
          </cell>
          <cell r="B412" t="str">
            <v>バス貨物～1.7t(軽油)</v>
          </cell>
          <cell r="C412" t="str">
            <v>貨1軽</v>
          </cell>
          <cell r="D412" t="str">
            <v>H9</v>
          </cell>
          <cell r="E412" t="str">
            <v>KE</v>
          </cell>
          <cell r="F412">
            <v>0.4</v>
          </cell>
          <cell r="G412">
            <v>0.08</v>
          </cell>
          <cell r="H412">
            <v>2.58</v>
          </cell>
          <cell r="I412" t="str">
            <v>軽3</v>
          </cell>
        </row>
        <row r="413">
          <cell r="A413" t="str">
            <v>貨1軽HA</v>
          </cell>
          <cell r="B413" t="str">
            <v>バス貨物～1.7t(軽油)</v>
          </cell>
          <cell r="C413" t="str">
            <v>貨1軽</v>
          </cell>
          <cell r="D413" t="str">
            <v>H9</v>
          </cell>
          <cell r="E413" t="str">
            <v>HA</v>
          </cell>
          <cell r="F413">
            <v>0.2</v>
          </cell>
          <cell r="G413">
            <v>0.04</v>
          </cell>
          <cell r="H413">
            <v>2.58</v>
          </cell>
          <cell r="I413" t="str">
            <v>ハ</v>
          </cell>
        </row>
        <row r="414">
          <cell r="A414" t="str">
            <v>貨1軽KP</v>
          </cell>
          <cell r="B414" t="str">
            <v>バス貨物～1.7t(軽油)</v>
          </cell>
          <cell r="C414" t="str">
            <v>貨1軽</v>
          </cell>
          <cell r="D414" t="str">
            <v>H14</v>
          </cell>
          <cell r="E414" t="str">
            <v>KP</v>
          </cell>
          <cell r="F414">
            <v>0.28000000000000003</v>
          </cell>
          <cell r="G414">
            <v>5.1999999999999998E-2</v>
          </cell>
          <cell r="H414">
            <v>2.58</v>
          </cell>
          <cell r="I414" t="str">
            <v>軽3</v>
          </cell>
        </row>
        <row r="415">
          <cell r="A415" t="str">
            <v>貨1軽HW</v>
          </cell>
          <cell r="B415" t="str">
            <v>バス貨物～1.7t(軽油)</v>
          </cell>
          <cell r="C415" t="str">
            <v>貨1軽</v>
          </cell>
          <cell r="D415" t="str">
            <v>H14</v>
          </cell>
          <cell r="E415" t="str">
            <v>HW</v>
          </cell>
          <cell r="F415">
            <v>0.14000000000000001</v>
          </cell>
          <cell r="G415">
            <v>2.5999999999999999E-2</v>
          </cell>
          <cell r="H415">
            <v>2.58</v>
          </cell>
          <cell r="I415" t="str">
            <v>ハ</v>
          </cell>
        </row>
        <row r="416">
          <cell r="A416" t="str">
            <v>貨1軽TH</v>
          </cell>
          <cell r="B416" t="str">
            <v>バス貨物～1.7t(軽油)</v>
          </cell>
          <cell r="C416" t="str">
            <v>貨1軽</v>
          </cell>
          <cell r="D416" t="str">
            <v>H14</v>
          </cell>
          <cell r="E416" t="str">
            <v>TH</v>
          </cell>
          <cell r="F416">
            <v>0.21</v>
          </cell>
          <cell r="G416">
            <v>3.9E-2</v>
          </cell>
          <cell r="H416">
            <v>2.58</v>
          </cell>
          <cell r="I416" t="str">
            <v>軽3</v>
          </cell>
        </row>
        <row r="417">
          <cell r="A417" t="str">
            <v>貨1軽XH</v>
          </cell>
          <cell r="B417" t="str">
            <v>バス貨物～1.7t(軽油)</v>
          </cell>
          <cell r="C417" t="str">
            <v>貨1軽</v>
          </cell>
          <cell r="D417" t="str">
            <v>H14</v>
          </cell>
          <cell r="E417" t="str">
            <v>XH</v>
          </cell>
          <cell r="F417">
            <v>0.21</v>
          </cell>
          <cell r="G417">
            <v>3.9E-2</v>
          </cell>
          <cell r="H417">
            <v>2.58</v>
          </cell>
          <cell r="I417" t="str">
            <v>ハ</v>
          </cell>
        </row>
        <row r="418">
          <cell r="A418" t="str">
            <v>貨1軽LH</v>
          </cell>
          <cell r="B418" t="str">
            <v>バス貨物～1.7t(軽油)</v>
          </cell>
          <cell r="C418" t="str">
            <v>貨1軽</v>
          </cell>
          <cell r="D418" t="str">
            <v>H14</v>
          </cell>
          <cell r="E418" t="str">
            <v>LH</v>
          </cell>
          <cell r="F418">
            <v>0.14000000000000001</v>
          </cell>
          <cell r="G418">
            <v>2.5999999999999999E-2</v>
          </cell>
          <cell r="H418">
            <v>2.58</v>
          </cell>
          <cell r="I418" t="str">
            <v>軽3</v>
          </cell>
        </row>
        <row r="419">
          <cell r="A419" t="str">
            <v>貨1軽YH</v>
          </cell>
          <cell r="B419" t="str">
            <v>バス貨物～1.7t(軽油)</v>
          </cell>
          <cell r="C419" t="str">
            <v>貨1軽</v>
          </cell>
          <cell r="D419" t="str">
            <v>H14</v>
          </cell>
          <cell r="E419" t="str">
            <v>YH</v>
          </cell>
          <cell r="F419">
            <v>0.14000000000000001</v>
          </cell>
          <cell r="G419">
            <v>2.5999999999999999E-2</v>
          </cell>
          <cell r="H419">
            <v>2.58</v>
          </cell>
          <cell r="I419" t="str">
            <v>ハ</v>
          </cell>
        </row>
        <row r="420">
          <cell r="A420" t="str">
            <v>貨1軽UH</v>
          </cell>
          <cell r="B420" t="str">
            <v>バス貨物～1.7t(軽油)</v>
          </cell>
          <cell r="C420" t="str">
            <v>貨1軽</v>
          </cell>
          <cell r="D420" t="str">
            <v>H14</v>
          </cell>
          <cell r="E420" t="str">
            <v>UH</v>
          </cell>
          <cell r="F420">
            <v>7.0000000000000007E-2</v>
          </cell>
          <cell r="G420">
            <v>1.2999999999999999E-2</v>
          </cell>
          <cell r="H420">
            <v>2.58</v>
          </cell>
          <cell r="I420" t="str">
            <v>軽3</v>
          </cell>
        </row>
        <row r="421">
          <cell r="A421" t="str">
            <v>貨1軽ZH</v>
          </cell>
          <cell r="B421" t="str">
            <v>バス貨物～1.7t(軽油)</v>
          </cell>
          <cell r="C421" t="str">
            <v>貨1軽</v>
          </cell>
          <cell r="D421" t="str">
            <v>H14</v>
          </cell>
          <cell r="E421" t="str">
            <v>ZH</v>
          </cell>
          <cell r="F421">
            <v>7.0000000000000007E-2</v>
          </cell>
          <cell r="G421">
            <v>1.2999999999999999E-2</v>
          </cell>
          <cell r="H421">
            <v>2.58</v>
          </cell>
          <cell r="I421" t="str">
            <v>ハ</v>
          </cell>
        </row>
        <row r="422">
          <cell r="A422" t="str">
            <v>貨1軽ADE</v>
          </cell>
          <cell r="B422" t="str">
            <v>バス貨物～1.7t(軽油)</v>
          </cell>
          <cell r="C422" t="str">
            <v>貨1軽</v>
          </cell>
          <cell r="D422" t="str">
            <v>H17</v>
          </cell>
          <cell r="E422" t="str">
            <v>ADE</v>
          </cell>
          <cell r="F422">
            <v>0.14000000000000001</v>
          </cell>
          <cell r="G422">
            <v>1.2999999999999999E-2</v>
          </cell>
          <cell r="H422">
            <v>2.58</v>
          </cell>
          <cell r="I422" t="str">
            <v>軽新長</v>
          </cell>
        </row>
        <row r="423">
          <cell r="A423" t="str">
            <v>貨1軽ACE</v>
          </cell>
          <cell r="B423" t="str">
            <v>バス貨物～1.7t(軽油)</v>
          </cell>
          <cell r="C423" t="str">
            <v>貨1軽</v>
          </cell>
          <cell r="D423" t="str">
            <v>H17</v>
          </cell>
          <cell r="E423" t="str">
            <v>ACE</v>
          </cell>
          <cell r="F423">
            <v>7.0000000000000007E-2</v>
          </cell>
          <cell r="G423">
            <v>6.4999999999999997E-3</v>
          </cell>
          <cell r="H423">
            <v>2.58</v>
          </cell>
          <cell r="I423" t="str">
            <v>ハ</v>
          </cell>
        </row>
        <row r="424">
          <cell r="A424" t="str">
            <v>貨1軽AME</v>
          </cell>
          <cell r="B424" t="str">
            <v>バス貨物～1.7t(軽油)</v>
          </cell>
          <cell r="C424" t="str">
            <v>貨1軽</v>
          </cell>
          <cell r="D424" t="str">
            <v>H17</v>
          </cell>
          <cell r="E424" t="str">
            <v>AME</v>
          </cell>
          <cell r="F424">
            <v>3.5000000000000003E-2</v>
          </cell>
          <cell r="G424">
            <v>3.2499999999999999E-3</v>
          </cell>
          <cell r="H424">
            <v>2.58</v>
          </cell>
          <cell r="I424" t="str">
            <v>Pハ</v>
          </cell>
        </row>
        <row r="425">
          <cell r="A425" t="str">
            <v>貨1軽CCE</v>
          </cell>
          <cell r="B425" t="str">
            <v>バス貨物～1.7t(軽油)</v>
          </cell>
          <cell r="C425" t="str">
            <v>貨1軽</v>
          </cell>
          <cell r="D425" t="str">
            <v>H17</v>
          </cell>
          <cell r="E425" t="str">
            <v>CCE</v>
          </cell>
          <cell r="F425">
            <v>7.0000000000000007E-2</v>
          </cell>
          <cell r="G425">
            <v>6.4999999999999997E-3</v>
          </cell>
          <cell r="H425">
            <v>2.58</v>
          </cell>
          <cell r="I425" t="str">
            <v>ハ</v>
          </cell>
        </row>
        <row r="426">
          <cell r="A426" t="str">
            <v>貨1軽CDE</v>
          </cell>
          <cell r="B426" t="str">
            <v>バス貨物～1.7t(軽油)</v>
          </cell>
          <cell r="C426" t="str">
            <v>貨1軽</v>
          </cell>
          <cell r="D426" t="str">
            <v>H17</v>
          </cell>
          <cell r="E426" t="str">
            <v>CDE</v>
          </cell>
          <cell r="F426">
            <v>7.0000000000000007E-2</v>
          </cell>
          <cell r="G426">
            <v>6.4999999999999997E-3</v>
          </cell>
          <cell r="H426">
            <v>2.58</v>
          </cell>
          <cell r="I426" t="str">
            <v>軽新長</v>
          </cell>
        </row>
        <row r="427">
          <cell r="A427" t="str">
            <v>貨1軽CME</v>
          </cell>
          <cell r="B427" t="str">
            <v>バス貨物～1.7t(軽油)</v>
          </cell>
          <cell r="C427" t="str">
            <v>貨1軽</v>
          </cell>
          <cell r="D427" t="str">
            <v>H17</v>
          </cell>
          <cell r="E427" t="str">
            <v>CME</v>
          </cell>
          <cell r="F427">
            <v>7.0000000000000007E-2</v>
          </cell>
          <cell r="G427">
            <v>6.4999999999999997E-3</v>
          </cell>
          <cell r="H427">
            <v>2.58</v>
          </cell>
          <cell r="I427" t="str">
            <v>Pハ</v>
          </cell>
        </row>
        <row r="428">
          <cell r="A428" t="str">
            <v>貨1軽DCE</v>
          </cell>
          <cell r="B428" t="str">
            <v>バス貨物～1.7t(軽油)</v>
          </cell>
          <cell r="C428" t="str">
            <v>貨1軽</v>
          </cell>
          <cell r="D428" t="str">
            <v>H17</v>
          </cell>
          <cell r="E428" t="str">
            <v>DCE</v>
          </cell>
          <cell r="F428">
            <v>3.5000000000000003E-2</v>
          </cell>
          <cell r="G428">
            <v>3.2499999999999999E-3</v>
          </cell>
          <cell r="H428">
            <v>2.58</v>
          </cell>
          <cell r="I428" t="str">
            <v>ハ</v>
          </cell>
        </row>
        <row r="429">
          <cell r="A429" t="str">
            <v>貨1軽DDE</v>
          </cell>
          <cell r="B429" t="str">
            <v>バス貨物～1.7t(軽油)</v>
          </cell>
          <cell r="C429" t="str">
            <v>貨1軽</v>
          </cell>
          <cell r="D429" t="str">
            <v>H17</v>
          </cell>
          <cell r="E429" t="str">
            <v>DDE</v>
          </cell>
          <cell r="F429">
            <v>3.5000000000000003E-2</v>
          </cell>
          <cell r="G429">
            <v>3.2499999999999999E-3</v>
          </cell>
          <cell r="H429">
            <v>2.58</v>
          </cell>
          <cell r="I429" t="str">
            <v>軽新長</v>
          </cell>
        </row>
        <row r="430">
          <cell r="A430" t="str">
            <v>貨1軽DME</v>
          </cell>
          <cell r="B430" t="str">
            <v>バス貨物～1.7t(軽油)</v>
          </cell>
          <cell r="C430" t="str">
            <v>貨1軽</v>
          </cell>
          <cell r="D430" t="str">
            <v>H17</v>
          </cell>
          <cell r="E430" t="str">
            <v>DME</v>
          </cell>
          <cell r="F430">
            <v>3.5000000000000003E-2</v>
          </cell>
          <cell r="G430">
            <v>3.2499999999999999E-3</v>
          </cell>
          <cell r="H430">
            <v>2.58</v>
          </cell>
          <cell r="I430" t="str">
            <v>Pハ</v>
          </cell>
        </row>
        <row r="431">
          <cell r="A431" t="str">
            <v>貨1軽LDE</v>
          </cell>
          <cell r="B431" t="str">
            <v>バス貨物～1.7t(軽油)</v>
          </cell>
          <cell r="C431" t="str">
            <v>貨1軽</v>
          </cell>
          <cell r="D431" t="str">
            <v>H21</v>
          </cell>
          <cell r="E431" t="str">
            <v>LDE</v>
          </cell>
          <cell r="F431">
            <v>0.08</v>
          </cell>
          <cell r="G431">
            <v>5.0000000000000001E-3</v>
          </cell>
          <cell r="H431">
            <v>2.58</v>
          </cell>
          <cell r="I431" t="str">
            <v>軽ポ</v>
          </cell>
        </row>
        <row r="432">
          <cell r="A432" t="str">
            <v>貨1軽LCE</v>
          </cell>
          <cell r="B432" t="str">
            <v>バス貨物～1.7t(軽油)</v>
          </cell>
          <cell r="C432" t="str">
            <v>貨1軽</v>
          </cell>
          <cell r="D432" t="str">
            <v>H21</v>
          </cell>
          <cell r="E432" t="str">
            <v>LCE</v>
          </cell>
          <cell r="F432">
            <v>0.04</v>
          </cell>
          <cell r="G432">
            <v>2.5000000000000001E-3</v>
          </cell>
          <cell r="H432">
            <v>2.58</v>
          </cell>
          <cell r="I432" t="str">
            <v>ハ</v>
          </cell>
        </row>
        <row r="433">
          <cell r="A433" t="str">
            <v>貨1軽LME</v>
          </cell>
          <cell r="B433" t="str">
            <v>バス貨物～1.7t(軽油)</v>
          </cell>
          <cell r="C433" t="str">
            <v>貨1軽</v>
          </cell>
          <cell r="D433" t="str">
            <v>H21</v>
          </cell>
          <cell r="E433" t="str">
            <v>LME</v>
          </cell>
          <cell r="F433">
            <v>0.02</v>
          </cell>
          <cell r="G433">
            <v>1.25E-3</v>
          </cell>
          <cell r="H433">
            <v>2.58</v>
          </cell>
          <cell r="I433" t="str">
            <v>Pハ</v>
          </cell>
        </row>
        <row r="434">
          <cell r="A434" t="str">
            <v>貨1軽MDE</v>
          </cell>
          <cell r="B434" t="str">
            <v>バス貨物～1.7t(軽油)</v>
          </cell>
          <cell r="C434" t="str">
            <v>貨1軽</v>
          </cell>
          <cell r="D434" t="str">
            <v>H21</v>
          </cell>
          <cell r="E434" t="str">
            <v>MDE</v>
          </cell>
          <cell r="F434">
            <v>0.04</v>
          </cell>
          <cell r="G434">
            <v>2.5000000000000001E-3</v>
          </cell>
          <cell r="H434">
            <v>2.58</v>
          </cell>
          <cell r="I434" t="str">
            <v>軽ポ</v>
          </cell>
        </row>
        <row r="435">
          <cell r="A435" t="str">
            <v>貨1軽MCE</v>
          </cell>
          <cell r="B435" t="str">
            <v>バス貨物～1.7t(軽油)</v>
          </cell>
          <cell r="C435" t="str">
            <v>貨1軽</v>
          </cell>
          <cell r="D435" t="str">
            <v>H21</v>
          </cell>
          <cell r="E435" t="str">
            <v>MCE</v>
          </cell>
          <cell r="F435">
            <v>0.04</v>
          </cell>
          <cell r="G435">
            <v>2.5000000000000001E-3</v>
          </cell>
          <cell r="H435">
            <v>2.58</v>
          </cell>
          <cell r="I435" t="str">
            <v>ハ</v>
          </cell>
        </row>
        <row r="436">
          <cell r="A436" t="str">
            <v>貨1軽MME</v>
          </cell>
          <cell r="B436" t="str">
            <v>バス貨物～1.7t(軽油)</v>
          </cell>
          <cell r="C436" t="str">
            <v>貨1軽</v>
          </cell>
          <cell r="D436" t="str">
            <v>H21</v>
          </cell>
          <cell r="E436" t="str">
            <v>MME</v>
          </cell>
          <cell r="F436">
            <v>0.04</v>
          </cell>
          <cell r="G436">
            <v>2.5000000000000001E-3</v>
          </cell>
          <cell r="H436">
            <v>2.58</v>
          </cell>
          <cell r="I436" t="str">
            <v>Pハ</v>
          </cell>
        </row>
        <row r="437">
          <cell r="A437" t="str">
            <v>貨1軽RDE</v>
          </cell>
          <cell r="B437" t="str">
            <v>バス貨物～1.7t(軽油)</v>
          </cell>
          <cell r="C437" t="str">
            <v>貨1軽</v>
          </cell>
          <cell r="D437" t="str">
            <v>H21</v>
          </cell>
          <cell r="E437" t="str">
            <v>RDE</v>
          </cell>
          <cell r="F437">
            <v>0.02</v>
          </cell>
          <cell r="G437">
            <v>1.25E-3</v>
          </cell>
          <cell r="H437">
            <v>2.58</v>
          </cell>
          <cell r="I437" t="str">
            <v>軽ポ</v>
          </cell>
        </row>
        <row r="438">
          <cell r="A438" t="str">
            <v>貨1軽RCE</v>
          </cell>
          <cell r="B438" t="str">
            <v>バス貨物～1.7t(軽油)</v>
          </cell>
          <cell r="C438" t="str">
            <v>貨1軽</v>
          </cell>
          <cell r="D438" t="str">
            <v>H21</v>
          </cell>
          <cell r="E438" t="str">
            <v>RCE</v>
          </cell>
          <cell r="F438">
            <v>0.02</v>
          </cell>
          <cell r="G438">
            <v>1.25E-3</v>
          </cell>
          <cell r="H438">
            <v>2.58</v>
          </cell>
          <cell r="I438" t="str">
            <v>ハ</v>
          </cell>
        </row>
        <row r="439">
          <cell r="A439" t="str">
            <v>貨1軽RME</v>
          </cell>
          <cell r="B439" t="str">
            <v>バス貨物～1.7t(軽油)</v>
          </cell>
          <cell r="C439" t="str">
            <v>貨1軽</v>
          </cell>
          <cell r="D439" t="str">
            <v>H21</v>
          </cell>
          <cell r="E439" t="str">
            <v>RME</v>
          </cell>
          <cell r="F439">
            <v>0.02</v>
          </cell>
          <cell r="G439">
            <v>1.25E-3</v>
          </cell>
          <cell r="H439">
            <v>2.58</v>
          </cell>
          <cell r="I439" t="str">
            <v>Pハ</v>
          </cell>
        </row>
        <row r="440">
          <cell r="A440" t="str">
            <v>貨1軽QDE</v>
          </cell>
          <cell r="B440" t="str">
            <v>バス貨物～1.7t(軽油)</v>
          </cell>
          <cell r="C440" t="str">
            <v>貨1軽</v>
          </cell>
          <cell r="D440" t="str">
            <v>H21</v>
          </cell>
          <cell r="E440" t="str">
            <v>QDE</v>
          </cell>
          <cell r="F440">
            <v>7.2000000000000008E-2</v>
          </cell>
          <cell r="G440">
            <v>4.5000000000000005E-3</v>
          </cell>
          <cell r="H440">
            <v>2.58</v>
          </cell>
          <cell r="I440" t="str">
            <v>軽ポ</v>
          </cell>
        </row>
        <row r="441">
          <cell r="A441" t="str">
            <v>貨1軽QCE</v>
          </cell>
          <cell r="B441" t="str">
            <v>バス貨物～1.7t(軽油)</v>
          </cell>
          <cell r="C441" t="str">
            <v>貨1軽</v>
          </cell>
          <cell r="D441" t="str">
            <v>H21</v>
          </cell>
          <cell r="E441" t="str">
            <v>QCE</v>
          </cell>
          <cell r="F441">
            <v>7.2000000000000008E-2</v>
          </cell>
          <cell r="G441">
            <v>4.5000000000000005E-3</v>
          </cell>
          <cell r="H441">
            <v>2.58</v>
          </cell>
          <cell r="I441" t="str">
            <v>ハ</v>
          </cell>
        </row>
        <row r="442">
          <cell r="A442" t="str">
            <v>貨1軽QME</v>
          </cell>
          <cell r="B442" t="str">
            <v>バス貨物～1.7t(軽油)</v>
          </cell>
          <cell r="C442" t="str">
            <v>貨1軽</v>
          </cell>
          <cell r="D442" t="str">
            <v>H21</v>
          </cell>
          <cell r="E442" t="str">
            <v>QME</v>
          </cell>
          <cell r="F442">
            <v>7.1999999999999995E-2</v>
          </cell>
          <cell r="G442">
            <v>4.4999999999999997E-3</v>
          </cell>
          <cell r="H442">
            <v>2.58</v>
          </cell>
          <cell r="I442" t="str">
            <v>Pハ</v>
          </cell>
        </row>
        <row r="443">
          <cell r="A443" t="str">
            <v>貨1軽3DE</v>
          </cell>
          <cell r="B443" t="str">
            <v>バス貨物～1.7t(軽油)</v>
          </cell>
          <cell r="C443" t="str">
            <v>貨1軽</v>
          </cell>
          <cell r="D443" t="str">
            <v>H30</v>
          </cell>
          <cell r="E443" t="str">
            <v>3DE</v>
          </cell>
          <cell r="F443">
            <v>0.15</v>
          </cell>
          <cell r="G443">
            <v>5.0000000000000001E-3</v>
          </cell>
          <cell r="H443">
            <v>2.58</v>
          </cell>
          <cell r="I443" t="str">
            <v>軽ポポ</v>
          </cell>
        </row>
        <row r="444">
          <cell r="A444" t="str">
            <v>貨1軽3CE</v>
          </cell>
          <cell r="B444" t="str">
            <v>バス貨物～1.7t(軽油)</v>
          </cell>
          <cell r="C444" t="str">
            <v>貨1軽</v>
          </cell>
          <cell r="D444" t="str">
            <v>H30</v>
          </cell>
          <cell r="E444" t="str">
            <v>3CE</v>
          </cell>
          <cell r="F444">
            <v>7.4999999999999997E-2</v>
          </cell>
          <cell r="G444">
            <v>2.5000000000000001E-3</v>
          </cell>
          <cell r="H444">
            <v>2.58</v>
          </cell>
          <cell r="I444" t="str">
            <v>ハ</v>
          </cell>
        </row>
        <row r="445">
          <cell r="A445" t="str">
            <v>貨1軽3ME</v>
          </cell>
          <cell r="B445" t="str">
            <v>バス貨物～1.7t(軽油)</v>
          </cell>
          <cell r="C445" t="str">
            <v>貨1軽</v>
          </cell>
          <cell r="D445" t="str">
            <v>H30</v>
          </cell>
          <cell r="E445" t="str">
            <v>3ME</v>
          </cell>
          <cell r="F445">
            <v>3.7499999999999999E-2</v>
          </cell>
          <cell r="G445">
            <v>1.25E-3</v>
          </cell>
          <cell r="H445">
            <v>2.58</v>
          </cell>
          <cell r="I445" t="str">
            <v>Pハ</v>
          </cell>
        </row>
        <row r="446">
          <cell r="A446" t="str">
            <v>貨1軽4DE</v>
          </cell>
          <cell r="B446" t="str">
            <v>バス貨物～1.7t(軽油)</v>
          </cell>
          <cell r="C446" t="str">
            <v>貨1軽</v>
          </cell>
          <cell r="D446" t="str">
            <v>H30</v>
          </cell>
          <cell r="E446" t="str">
            <v>4DE</v>
          </cell>
          <cell r="F446">
            <v>0.11249999999999999</v>
          </cell>
          <cell r="G446">
            <v>3.7499999999999999E-3</v>
          </cell>
          <cell r="H446">
            <v>2.58</v>
          </cell>
          <cell r="I446" t="str">
            <v>軽ポポ</v>
          </cell>
        </row>
        <row r="447">
          <cell r="A447" t="str">
            <v>貨1軽4CE</v>
          </cell>
          <cell r="B447" t="str">
            <v>バス貨物～1.7t(軽油)</v>
          </cell>
          <cell r="C447" t="str">
            <v>貨1軽</v>
          </cell>
          <cell r="D447" t="str">
            <v>H30</v>
          </cell>
          <cell r="E447" t="str">
            <v>4CE</v>
          </cell>
          <cell r="F447">
            <v>0.11249999999999999</v>
          </cell>
          <cell r="G447">
            <v>3.7499999999999999E-3</v>
          </cell>
          <cell r="H447">
            <v>2.58</v>
          </cell>
          <cell r="I447" t="str">
            <v>ハ</v>
          </cell>
        </row>
        <row r="448">
          <cell r="A448" t="str">
            <v>貨1軽4ME</v>
          </cell>
          <cell r="B448" t="str">
            <v>バス貨物～1.7t(軽油)</v>
          </cell>
          <cell r="C448" t="str">
            <v>貨1軽</v>
          </cell>
          <cell r="D448" t="str">
            <v>H30</v>
          </cell>
          <cell r="E448" t="str">
            <v>4ME</v>
          </cell>
          <cell r="F448">
            <v>0.11249999999999999</v>
          </cell>
          <cell r="G448">
            <v>3.7499999999999999E-3</v>
          </cell>
          <cell r="H448">
            <v>2.58</v>
          </cell>
          <cell r="I448" t="str">
            <v>Pハ</v>
          </cell>
        </row>
        <row r="449">
          <cell r="A449" t="str">
            <v>貨1軽5DE</v>
          </cell>
          <cell r="B449" t="str">
            <v>バス貨物～1.7t(軽油)</v>
          </cell>
          <cell r="C449" t="str">
            <v>貨1軽</v>
          </cell>
          <cell r="D449" t="str">
            <v>H30</v>
          </cell>
          <cell r="E449" t="str">
            <v>5DE</v>
          </cell>
          <cell r="F449">
            <v>7.4999999999999997E-2</v>
          </cell>
          <cell r="G449">
            <v>2.5000000000000001E-3</v>
          </cell>
          <cell r="H449">
            <v>2.58</v>
          </cell>
          <cell r="I449" t="str">
            <v>軽ポポ</v>
          </cell>
        </row>
        <row r="450">
          <cell r="A450" t="str">
            <v>貨1軽5CE</v>
          </cell>
          <cell r="B450" t="str">
            <v>バス貨物～1.7t(軽油)</v>
          </cell>
          <cell r="C450" t="str">
            <v>貨1軽</v>
          </cell>
          <cell r="D450" t="str">
            <v>H30</v>
          </cell>
          <cell r="E450" t="str">
            <v>5CE</v>
          </cell>
          <cell r="F450">
            <v>7.4999999999999997E-2</v>
          </cell>
          <cell r="G450">
            <v>2.5000000000000001E-3</v>
          </cell>
          <cell r="H450">
            <v>2.58</v>
          </cell>
          <cell r="I450" t="str">
            <v>ハ</v>
          </cell>
        </row>
        <row r="451">
          <cell r="A451" t="str">
            <v>貨1軽5ME</v>
          </cell>
          <cell r="B451" t="str">
            <v>バス貨物～1.7t(軽油)</v>
          </cell>
          <cell r="C451" t="str">
            <v>貨1軽</v>
          </cell>
          <cell r="D451" t="str">
            <v>H30</v>
          </cell>
          <cell r="E451" t="str">
            <v>5ME</v>
          </cell>
          <cell r="F451">
            <v>7.4999999999999997E-2</v>
          </cell>
          <cell r="G451">
            <v>2.5000000000000001E-3</v>
          </cell>
          <cell r="H451">
            <v>2.58</v>
          </cell>
          <cell r="I451" t="str">
            <v>Pハ</v>
          </cell>
        </row>
        <row r="452">
          <cell r="A452" t="str">
            <v>貨1軽6DE</v>
          </cell>
          <cell r="B452" t="str">
            <v>バス貨物～1.7t(軽油)</v>
          </cell>
          <cell r="C452" t="str">
            <v>貨1軽</v>
          </cell>
          <cell r="D452" t="str">
            <v>H30</v>
          </cell>
          <cell r="E452" t="str">
            <v>6DE</v>
          </cell>
          <cell r="F452">
            <v>3.7499999999999999E-2</v>
          </cell>
          <cell r="G452">
            <v>1.25E-3</v>
          </cell>
          <cell r="H452">
            <v>2.58</v>
          </cell>
          <cell r="I452" t="str">
            <v>軽ポポ</v>
          </cell>
        </row>
        <row r="453">
          <cell r="A453" t="str">
            <v>貨1軽6CE</v>
          </cell>
          <cell r="B453" t="str">
            <v>バス貨物～1.7t(軽油)</v>
          </cell>
          <cell r="C453" t="str">
            <v>貨1軽</v>
          </cell>
          <cell r="D453" t="str">
            <v>H30</v>
          </cell>
          <cell r="E453" t="str">
            <v>6CE</v>
          </cell>
          <cell r="F453">
            <v>3.7499999999999999E-2</v>
          </cell>
          <cell r="G453">
            <v>1.25E-3</v>
          </cell>
          <cell r="H453">
            <v>2.58</v>
          </cell>
          <cell r="I453" t="str">
            <v>ハ</v>
          </cell>
        </row>
        <row r="454">
          <cell r="A454" t="str">
            <v>貨1軽6ME</v>
          </cell>
          <cell r="B454" t="str">
            <v>バス貨物～1.7t(軽油)</v>
          </cell>
          <cell r="C454" t="str">
            <v>貨1軽</v>
          </cell>
          <cell r="D454" t="str">
            <v>H30</v>
          </cell>
          <cell r="E454" t="str">
            <v>6ME</v>
          </cell>
          <cell r="F454">
            <v>3.7499999999999999E-2</v>
          </cell>
          <cell r="G454">
            <v>1.25E-3</v>
          </cell>
          <cell r="H454">
            <v>2.58</v>
          </cell>
          <cell r="I454" t="str">
            <v>Pハ</v>
          </cell>
        </row>
        <row r="455">
          <cell r="A455" t="str">
            <v>貨1軽AJE</v>
          </cell>
          <cell r="B455" t="str">
            <v>バス貨物～1.7t(軽油)</v>
          </cell>
          <cell r="C455" t="str">
            <v>貨1軽</v>
          </cell>
          <cell r="D455" t="str">
            <v>H17</v>
          </cell>
          <cell r="E455" t="str">
            <v>AJE</v>
          </cell>
          <cell r="F455">
            <v>7.0000000000000007E-2</v>
          </cell>
          <cell r="G455">
            <v>6.4999999999999997E-3</v>
          </cell>
          <cell r="H455">
            <v>2.58</v>
          </cell>
          <cell r="I455" t="str">
            <v>ハ</v>
          </cell>
        </row>
        <row r="456">
          <cell r="A456" t="str">
            <v>貨1軽BCE</v>
          </cell>
          <cell r="B456" t="str">
            <v>バス貨物～1.7t(軽油)</v>
          </cell>
          <cell r="C456" t="str">
            <v>貨1軽</v>
          </cell>
          <cell r="D456" t="str">
            <v>H17</v>
          </cell>
          <cell r="E456" t="str">
            <v>BCE</v>
          </cell>
          <cell r="F456">
            <v>0.126</v>
          </cell>
          <cell r="G456">
            <v>9.75E-3</v>
          </cell>
          <cell r="H456">
            <v>2.58</v>
          </cell>
          <cell r="I456" t="str">
            <v>ハ</v>
          </cell>
        </row>
        <row r="457">
          <cell r="A457" t="str">
            <v>貨1軽BDE</v>
          </cell>
          <cell r="B457" t="str">
            <v>バス貨物～1.7t(軽油)</v>
          </cell>
          <cell r="C457" t="str">
            <v>貨1軽</v>
          </cell>
          <cell r="D457" t="str">
            <v>H17</v>
          </cell>
          <cell r="E457" t="str">
            <v>BDE</v>
          </cell>
          <cell r="F457">
            <v>0.126</v>
          </cell>
          <cell r="G457">
            <v>9.75E-3</v>
          </cell>
          <cell r="H457">
            <v>2.58</v>
          </cell>
          <cell r="I457" t="str">
            <v>軽新長1</v>
          </cell>
        </row>
        <row r="458">
          <cell r="A458" t="str">
            <v>貨1軽BJE</v>
          </cell>
          <cell r="B458" t="str">
            <v>バス貨物～1.7t(軽油)</v>
          </cell>
          <cell r="C458" t="str">
            <v>貨1軽</v>
          </cell>
          <cell r="D458" t="str">
            <v>H17</v>
          </cell>
          <cell r="E458" t="str">
            <v>BJE</v>
          </cell>
          <cell r="F458">
            <v>0.126</v>
          </cell>
          <cell r="G458">
            <v>9.75E-3</v>
          </cell>
          <cell r="H458">
            <v>2.58</v>
          </cell>
          <cell r="I458" t="str">
            <v>ハ</v>
          </cell>
        </row>
        <row r="459">
          <cell r="A459" t="str">
            <v>貨1軽BKE</v>
          </cell>
          <cell r="B459" t="str">
            <v>バス貨物～1.7t(軽油)</v>
          </cell>
          <cell r="C459" t="str">
            <v>貨1軽</v>
          </cell>
          <cell r="D459" t="str">
            <v>H17</v>
          </cell>
          <cell r="E459" t="str">
            <v>BKE</v>
          </cell>
          <cell r="F459">
            <v>0.126</v>
          </cell>
          <cell r="G459">
            <v>9.75E-3</v>
          </cell>
          <cell r="H459">
            <v>2.58</v>
          </cell>
          <cell r="I459" t="str">
            <v>軽新長1</v>
          </cell>
        </row>
        <row r="460">
          <cell r="A460" t="str">
            <v>貨1軽CJE</v>
          </cell>
          <cell r="B460" t="str">
            <v>バス貨物～1.7t(軽油)</v>
          </cell>
          <cell r="C460" t="str">
            <v>貨1軽</v>
          </cell>
          <cell r="D460" t="str">
            <v>H17</v>
          </cell>
          <cell r="E460" t="str">
            <v>CJE</v>
          </cell>
          <cell r="F460">
            <v>7.0000000000000007E-2</v>
          </cell>
          <cell r="G460">
            <v>6.4999999999999997E-3</v>
          </cell>
          <cell r="H460">
            <v>2.58</v>
          </cell>
          <cell r="I460" t="str">
            <v>ハ</v>
          </cell>
        </row>
        <row r="461">
          <cell r="A461" t="str">
            <v>貨1軽CKE</v>
          </cell>
          <cell r="B461" t="str">
            <v>バス貨物～1.7t(軽油)</v>
          </cell>
          <cell r="C461" t="str">
            <v>貨1軽</v>
          </cell>
          <cell r="D461" t="str">
            <v>H17</v>
          </cell>
          <cell r="E461" t="str">
            <v>CKE</v>
          </cell>
          <cell r="F461">
            <v>7.0000000000000007E-2</v>
          </cell>
          <cell r="G461">
            <v>6.4999999999999997E-3</v>
          </cell>
          <cell r="H461">
            <v>2.58</v>
          </cell>
          <cell r="I461" t="str">
            <v>軽新長1</v>
          </cell>
        </row>
        <row r="462">
          <cell r="A462" t="str">
            <v>貨1軽DJE</v>
          </cell>
          <cell r="B462" t="str">
            <v>バス貨物～1.7t(軽油)</v>
          </cell>
          <cell r="C462" t="str">
            <v>貨1軽</v>
          </cell>
          <cell r="D462" t="str">
            <v>H17</v>
          </cell>
          <cell r="E462" t="str">
            <v>DJE</v>
          </cell>
          <cell r="F462">
            <v>3.5000000000000003E-2</v>
          </cell>
          <cell r="G462">
            <v>3.2499999999999999E-3</v>
          </cell>
          <cell r="H462">
            <v>2.58</v>
          </cell>
          <cell r="I462" t="str">
            <v>ハ</v>
          </cell>
        </row>
        <row r="463">
          <cell r="A463" t="str">
            <v>貨1軽DKE</v>
          </cell>
          <cell r="B463" t="str">
            <v>バス貨物～1.7t(軽油)</v>
          </cell>
          <cell r="C463" t="str">
            <v>貨1軽</v>
          </cell>
          <cell r="D463" t="str">
            <v>H17</v>
          </cell>
          <cell r="E463" t="str">
            <v>DKE</v>
          </cell>
          <cell r="F463">
            <v>3.5000000000000003E-2</v>
          </cell>
          <cell r="G463">
            <v>3.2499999999999999E-3</v>
          </cell>
          <cell r="H463">
            <v>2.58</v>
          </cell>
          <cell r="I463" t="str">
            <v>軽新長1</v>
          </cell>
        </row>
        <row r="464">
          <cell r="A464" t="str">
            <v>貨1軽NCE</v>
          </cell>
          <cell r="B464" t="str">
            <v>バス貨物～1.7t(軽油)</v>
          </cell>
          <cell r="C464" t="str">
            <v>貨1軽</v>
          </cell>
          <cell r="D464" t="str">
            <v>H17</v>
          </cell>
          <cell r="E464" t="str">
            <v>NCE</v>
          </cell>
          <cell r="F464">
            <v>0.126</v>
          </cell>
          <cell r="G464">
            <v>1.2999999999999999E-2</v>
          </cell>
          <cell r="H464">
            <v>2.58</v>
          </cell>
          <cell r="I464" t="str">
            <v>ハ</v>
          </cell>
        </row>
        <row r="465">
          <cell r="A465" t="str">
            <v>貨1軽NDE</v>
          </cell>
          <cell r="B465" t="str">
            <v>バス貨物～1.7t(軽油)</v>
          </cell>
          <cell r="C465" t="str">
            <v>貨1軽</v>
          </cell>
          <cell r="D465" t="str">
            <v>H17</v>
          </cell>
          <cell r="E465" t="str">
            <v>NDE</v>
          </cell>
          <cell r="F465">
            <v>0.126</v>
          </cell>
          <cell r="G465">
            <v>1.2999999999999999E-2</v>
          </cell>
          <cell r="H465">
            <v>2.58</v>
          </cell>
          <cell r="I465" t="str">
            <v>軽新長1</v>
          </cell>
        </row>
        <row r="466">
          <cell r="A466" t="str">
            <v>貨1軽NJE</v>
          </cell>
          <cell r="B466" t="str">
            <v>バス貨物～1.7t(軽油)</v>
          </cell>
          <cell r="C466" t="str">
            <v>貨1軽</v>
          </cell>
          <cell r="D466" t="str">
            <v>H17</v>
          </cell>
          <cell r="E466" t="str">
            <v>NJE</v>
          </cell>
          <cell r="F466">
            <v>0.126</v>
          </cell>
          <cell r="G466">
            <v>1.2999999999999999E-2</v>
          </cell>
          <cell r="H466">
            <v>2.58</v>
          </cell>
          <cell r="I466" t="str">
            <v>ハ</v>
          </cell>
        </row>
        <row r="467">
          <cell r="A467" t="str">
            <v>貨1軽NKE</v>
          </cell>
          <cell r="B467" t="str">
            <v>バス貨物～1.7t(軽油)</v>
          </cell>
          <cell r="C467" t="str">
            <v>貨1軽</v>
          </cell>
          <cell r="D467" t="str">
            <v>H17</v>
          </cell>
          <cell r="E467" t="str">
            <v>NKE</v>
          </cell>
          <cell r="F467">
            <v>0.126</v>
          </cell>
          <cell r="G467">
            <v>1.2999999999999999E-2</v>
          </cell>
          <cell r="H467">
            <v>2.58</v>
          </cell>
          <cell r="I467" t="str">
            <v>軽新長1</v>
          </cell>
        </row>
        <row r="468">
          <cell r="A468" t="str">
            <v>貨1軽PCE</v>
          </cell>
          <cell r="B468" t="str">
            <v>バス貨物～1.7t(軽油)</v>
          </cell>
          <cell r="C468" t="str">
            <v>貨1軽</v>
          </cell>
          <cell r="D468" t="str">
            <v>H17</v>
          </cell>
          <cell r="E468" t="str">
            <v>PCE</v>
          </cell>
          <cell r="F468">
            <v>0.14000000000000001</v>
          </cell>
          <cell r="G468">
            <v>1.17E-2</v>
          </cell>
          <cell r="H468">
            <v>2.58</v>
          </cell>
          <cell r="I468" t="str">
            <v>ハ</v>
          </cell>
        </row>
        <row r="469">
          <cell r="A469" t="str">
            <v>貨1軽PDE</v>
          </cell>
          <cell r="B469" t="str">
            <v>バス貨物～1.7t(軽油)</v>
          </cell>
          <cell r="C469" t="str">
            <v>貨1軽</v>
          </cell>
          <cell r="D469" t="str">
            <v>H17</v>
          </cell>
          <cell r="E469" t="str">
            <v>PDE</v>
          </cell>
          <cell r="F469">
            <v>0.14000000000000001</v>
          </cell>
          <cell r="G469">
            <v>1.17E-2</v>
          </cell>
          <cell r="H469">
            <v>2.58</v>
          </cell>
          <cell r="I469" t="str">
            <v>軽新長1</v>
          </cell>
        </row>
        <row r="470">
          <cell r="A470" t="str">
            <v>貨1軽PJE</v>
          </cell>
          <cell r="B470" t="str">
            <v>バス貨物～1.7t(軽油)</v>
          </cell>
          <cell r="C470" t="str">
            <v>貨1軽</v>
          </cell>
          <cell r="D470" t="str">
            <v>H17</v>
          </cell>
          <cell r="E470" t="str">
            <v>PJE</v>
          </cell>
          <cell r="F470">
            <v>0.14000000000000001</v>
          </cell>
          <cell r="G470">
            <v>1.17E-2</v>
          </cell>
          <cell r="H470">
            <v>2.58</v>
          </cell>
          <cell r="I470" t="str">
            <v>ハ</v>
          </cell>
        </row>
        <row r="471">
          <cell r="A471" t="str">
            <v>貨1軽PKE</v>
          </cell>
          <cell r="B471" t="str">
            <v>バス貨物～1.7t(軽油)</v>
          </cell>
          <cell r="C471" t="str">
            <v>貨1軽</v>
          </cell>
          <cell r="D471" t="str">
            <v>H17</v>
          </cell>
          <cell r="E471" t="str">
            <v>PKE</v>
          </cell>
          <cell r="F471">
            <v>0.14000000000000001</v>
          </cell>
          <cell r="G471">
            <v>1.17E-2</v>
          </cell>
          <cell r="H471">
            <v>2.58</v>
          </cell>
          <cell r="I471" t="str">
            <v>軽新長1</v>
          </cell>
        </row>
        <row r="472">
          <cell r="A472" t="str">
            <v>貨1軽LKE</v>
          </cell>
          <cell r="B472" t="str">
            <v>バス貨物～1.7t(軽油)</v>
          </cell>
          <cell r="C472" t="str">
            <v>貨1軽</v>
          </cell>
          <cell r="D472" t="str">
            <v>H21</v>
          </cell>
          <cell r="E472" t="str">
            <v>LKE</v>
          </cell>
          <cell r="F472">
            <v>0.08</v>
          </cell>
          <cell r="G472">
            <v>5.0000000000000001E-3</v>
          </cell>
          <cell r="H472">
            <v>2.58</v>
          </cell>
          <cell r="I472" t="str">
            <v>軽ポ</v>
          </cell>
        </row>
        <row r="473">
          <cell r="A473" t="str">
            <v>貨1軽LPE</v>
          </cell>
          <cell r="B473" t="str">
            <v>バス貨物～1.7t(軽油)</v>
          </cell>
          <cell r="C473" t="str">
            <v>貨1軽</v>
          </cell>
          <cell r="D473" t="str">
            <v>H21</v>
          </cell>
          <cell r="E473" t="str">
            <v>LPE</v>
          </cell>
          <cell r="F473">
            <v>0.08</v>
          </cell>
          <cell r="G473">
            <v>5.0000000000000001E-3</v>
          </cell>
          <cell r="H473">
            <v>2.58</v>
          </cell>
          <cell r="I473" t="str">
            <v>軽ポ</v>
          </cell>
        </row>
        <row r="474">
          <cell r="A474" t="str">
            <v>貨1軽LRE</v>
          </cell>
          <cell r="B474" t="str">
            <v>バス貨物～1.7t(軽油)</v>
          </cell>
          <cell r="C474" t="str">
            <v>貨1軽</v>
          </cell>
          <cell r="D474" t="str">
            <v>H21</v>
          </cell>
          <cell r="E474" t="str">
            <v>LRE</v>
          </cell>
          <cell r="F474">
            <v>0.08</v>
          </cell>
          <cell r="G474">
            <v>5.0000000000000001E-3</v>
          </cell>
          <cell r="H474">
            <v>2.58</v>
          </cell>
          <cell r="I474" t="str">
            <v>軽ポ</v>
          </cell>
        </row>
        <row r="475">
          <cell r="A475" t="str">
            <v>貨1軽LJE</v>
          </cell>
          <cell r="B475" t="str">
            <v>バス貨物～1.7t(軽油)</v>
          </cell>
          <cell r="C475" t="str">
            <v>貨1軽</v>
          </cell>
          <cell r="D475" t="str">
            <v>H21</v>
          </cell>
          <cell r="E475" t="str">
            <v>LJE</v>
          </cell>
          <cell r="F475">
            <v>0.04</v>
          </cell>
          <cell r="G475">
            <v>2.5000000000000001E-3</v>
          </cell>
          <cell r="H475">
            <v>2.58</v>
          </cell>
          <cell r="I475" t="str">
            <v>ハ</v>
          </cell>
        </row>
        <row r="476">
          <cell r="A476" t="str">
            <v>貨1軽LNE</v>
          </cell>
          <cell r="B476" t="str">
            <v>バス貨物～1.7t(軽油)</v>
          </cell>
          <cell r="C476" t="str">
            <v>貨1軽</v>
          </cell>
          <cell r="D476" t="str">
            <v>H21</v>
          </cell>
          <cell r="E476" t="str">
            <v>LNE</v>
          </cell>
          <cell r="F476">
            <v>0.04</v>
          </cell>
          <cell r="G476">
            <v>2.5000000000000001E-3</v>
          </cell>
          <cell r="H476">
            <v>2.58</v>
          </cell>
          <cell r="I476" t="str">
            <v>ハ</v>
          </cell>
        </row>
        <row r="477">
          <cell r="A477" t="str">
            <v>貨1軽LQE</v>
          </cell>
          <cell r="B477" t="str">
            <v>バス貨物～1.7t(軽油)</v>
          </cell>
          <cell r="C477" t="str">
            <v>貨1軽</v>
          </cell>
          <cell r="D477" t="str">
            <v>H21</v>
          </cell>
          <cell r="E477" t="str">
            <v>LQE</v>
          </cell>
          <cell r="F477">
            <v>0.04</v>
          </cell>
          <cell r="G477">
            <v>2.5000000000000001E-3</v>
          </cell>
          <cell r="H477">
            <v>2.58</v>
          </cell>
          <cell r="I477" t="str">
            <v>ハ</v>
          </cell>
        </row>
        <row r="478">
          <cell r="A478" t="str">
            <v>貨1軽MKE</v>
          </cell>
          <cell r="B478" t="str">
            <v>バス貨物～1.7t(軽油)</v>
          </cell>
          <cell r="C478" t="str">
            <v>貨1軽</v>
          </cell>
          <cell r="D478" t="str">
            <v>H21</v>
          </cell>
          <cell r="E478" t="str">
            <v>MKE</v>
          </cell>
          <cell r="F478">
            <v>0.04</v>
          </cell>
          <cell r="G478">
            <v>2.5000000000000001E-3</v>
          </cell>
          <cell r="H478">
            <v>2.58</v>
          </cell>
          <cell r="I478" t="str">
            <v>軽ポ</v>
          </cell>
        </row>
        <row r="479">
          <cell r="A479" t="str">
            <v>貨1軽MPE</v>
          </cell>
          <cell r="B479" t="str">
            <v>バス貨物～1.7t(軽油)</v>
          </cell>
          <cell r="C479" t="str">
            <v>貨1軽</v>
          </cell>
          <cell r="D479" t="str">
            <v>H21</v>
          </cell>
          <cell r="E479" t="str">
            <v>MPE</v>
          </cell>
          <cell r="F479">
            <v>0.04</v>
          </cell>
          <cell r="G479">
            <v>2.5000000000000001E-3</v>
          </cell>
          <cell r="H479">
            <v>2.58</v>
          </cell>
          <cell r="I479" t="str">
            <v>軽ポ</v>
          </cell>
        </row>
        <row r="480">
          <cell r="A480" t="str">
            <v>貨1軽MRE</v>
          </cell>
          <cell r="B480" t="str">
            <v>バス貨物～1.7t(軽油)</v>
          </cell>
          <cell r="C480" t="str">
            <v>貨1軽</v>
          </cell>
          <cell r="D480" t="str">
            <v>H21</v>
          </cell>
          <cell r="E480" t="str">
            <v>MRE</v>
          </cell>
          <cell r="F480">
            <v>0.04</v>
          </cell>
          <cell r="G480">
            <v>2.5000000000000001E-3</v>
          </cell>
          <cell r="H480">
            <v>2.58</v>
          </cell>
          <cell r="I480" t="str">
            <v>軽ポ</v>
          </cell>
        </row>
        <row r="481">
          <cell r="A481" t="str">
            <v>貨1軽MJE</v>
          </cell>
          <cell r="B481" t="str">
            <v>バス貨物～1.7t(軽油)</v>
          </cell>
          <cell r="C481" t="str">
            <v>貨1軽</v>
          </cell>
          <cell r="D481" t="str">
            <v>H21</v>
          </cell>
          <cell r="E481" t="str">
            <v>MJE</v>
          </cell>
          <cell r="F481">
            <v>0.04</v>
          </cell>
          <cell r="G481">
            <v>2.5000000000000001E-3</v>
          </cell>
          <cell r="H481">
            <v>2.58</v>
          </cell>
          <cell r="I481" t="str">
            <v>ハ</v>
          </cell>
        </row>
        <row r="482">
          <cell r="A482" t="str">
            <v>貨1軽MNE</v>
          </cell>
          <cell r="B482" t="str">
            <v>バス貨物～1.7t(軽油)</v>
          </cell>
          <cell r="C482" t="str">
            <v>貨1軽</v>
          </cell>
          <cell r="D482" t="str">
            <v>H21</v>
          </cell>
          <cell r="E482" t="str">
            <v>MNE</v>
          </cell>
          <cell r="F482">
            <v>0.04</v>
          </cell>
          <cell r="G482">
            <v>2.5000000000000001E-3</v>
          </cell>
          <cell r="H482">
            <v>2.58</v>
          </cell>
          <cell r="I482" t="str">
            <v>ハ</v>
          </cell>
        </row>
        <row r="483">
          <cell r="A483" t="str">
            <v>貨1軽MQE</v>
          </cell>
          <cell r="B483" t="str">
            <v>バス貨物～1.7t(軽油)</v>
          </cell>
          <cell r="C483" t="str">
            <v>貨1軽</v>
          </cell>
          <cell r="D483" t="str">
            <v>H21</v>
          </cell>
          <cell r="E483" t="str">
            <v>MQE</v>
          </cell>
          <cell r="F483">
            <v>0.04</v>
          </cell>
          <cell r="G483">
            <v>2.5000000000000001E-3</v>
          </cell>
          <cell r="H483">
            <v>2.58</v>
          </cell>
          <cell r="I483" t="str">
            <v>ハ</v>
          </cell>
        </row>
        <row r="484">
          <cell r="A484" t="str">
            <v>貨1軽RKE</v>
          </cell>
          <cell r="B484" t="str">
            <v>バス貨物～1.7t(軽油)</v>
          </cell>
          <cell r="C484" t="str">
            <v>貨1軽</v>
          </cell>
          <cell r="D484" t="str">
            <v>H21</v>
          </cell>
          <cell r="E484" t="str">
            <v>RKE</v>
          </cell>
          <cell r="F484">
            <v>0.02</v>
          </cell>
          <cell r="G484">
            <v>1.25E-3</v>
          </cell>
          <cell r="H484">
            <v>2.58</v>
          </cell>
          <cell r="I484" t="str">
            <v>軽ポ</v>
          </cell>
        </row>
        <row r="485">
          <cell r="A485" t="str">
            <v>貨1軽RPE</v>
          </cell>
          <cell r="B485" t="str">
            <v>バス貨物～1.7t(軽油)</v>
          </cell>
          <cell r="C485" t="str">
            <v>貨1軽</v>
          </cell>
          <cell r="D485" t="str">
            <v>H21</v>
          </cell>
          <cell r="E485" t="str">
            <v>RPE</v>
          </cell>
          <cell r="F485">
            <v>0.02</v>
          </cell>
          <cell r="G485">
            <v>1.25E-3</v>
          </cell>
          <cell r="H485">
            <v>2.58</v>
          </cell>
          <cell r="I485" t="str">
            <v>軽ポ</v>
          </cell>
        </row>
        <row r="486">
          <cell r="A486" t="str">
            <v>貨1軽RRE</v>
          </cell>
          <cell r="B486" t="str">
            <v>バス貨物～1.7t(軽油)</v>
          </cell>
          <cell r="C486" t="str">
            <v>貨1軽</v>
          </cell>
          <cell r="D486" t="str">
            <v>H21</v>
          </cell>
          <cell r="E486" t="str">
            <v>RRE</v>
          </cell>
          <cell r="F486">
            <v>0.02</v>
          </cell>
          <cell r="G486">
            <v>1.25E-3</v>
          </cell>
          <cell r="H486">
            <v>2.58</v>
          </cell>
          <cell r="I486" t="str">
            <v>軽ポ</v>
          </cell>
        </row>
        <row r="487">
          <cell r="A487" t="str">
            <v>貨1軽RJE</v>
          </cell>
          <cell r="B487" t="str">
            <v>バス貨物～1.7t(軽油)</v>
          </cell>
          <cell r="C487" t="str">
            <v>貨1軽</v>
          </cell>
          <cell r="D487" t="str">
            <v>H21</v>
          </cell>
          <cell r="E487" t="str">
            <v>RJE</v>
          </cell>
          <cell r="F487">
            <v>0.02</v>
          </cell>
          <cell r="G487">
            <v>1.25E-3</v>
          </cell>
          <cell r="H487">
            <v>2.58</v>
          </cell>
          <cell r="I487" t="str">
            <v>ハ</v>
          </cell>
        </row>
        <row r="488">
          <cell r="A488" t="str">
            <v>貨1軽RNE</v>
          </cell>
          <cell r="B488" t="str">
            <v>バス貨物～1.7t(軽油)</v>
          </cell>
          <cell r="C488" t="str">
            <v>貨1軽</v>
          </cell>
          <cell r="D488" t="str">
            <v>H21</v>
          </cell>
          <cell r="E488" t="str">
            <v>RNE</v>
          </cell>
          <cell r="F488">
            <v>0.02</v>
          </cell>
          <cell r="G488">
            <v>1.25E-3</v>
          </cell>
          <cell r="H488">
            <v>2.58</v>
          </cell>
          <cell r="I488" t="str">
            <v>ハ</v>
          </cell>
        </row>
        <row r="489">
          <cell r="A489" t="str">
            <v>貨1軽RQE</v>
          </cell>
          <cell r="B489" t="str">
            <v>バス貨物～1.7t(軽油)</v>
          </cell>
          <cell r="C489" t="str">
            <v>貨1軽</v>
          </cell>
          <cell r="D489" t="str">
            <v>H21</v>
          </cell>
          <cell r="E489" t="str">
            <v>RQE</v>
          </cell>
          <cell r="F489">
            <v>0.02</v>
          </cell>
          <cell r="G489">
            <v>1.25E-3</v>
          </cell>
          <cell r="H489">
            <v>2.58</v>
          </cell>
          <cell r="I489" t="str">
            <v>ハ</v>
          </cell>
        </row>
        <row r="490">
          <cell r="A490" t="str">
            <v>貨1軽QKE</v>
          </cell>
          <cell r="B490" t="str">
            <v>バス貨物～1.7t(軽油)</v>
          </cell>
          <cell r="C490" t="str">
            <v>貨1軽</v>
          </cell>
          <cell r="D490" t="str">
            <v>H21</v>
          </cell>
          <cell r="E490" t="str">
            <v>QKE</v>
          </cell>
          <cell r="F490">
            <v>7.1999999999999995E-2</v>
          </cell>
          <cell r="G490">
            <v>4.4999999999999997E-3</v>
          </cell>
          <cell r="H490">
            <v>2.58</v>
          </cell>
          <cell r="I490" t="str">
            <v>軽ポ</v>
          </cell>
        </row>
        <row r="491">
          <cell r="A491" t="str">
            <v>貨1軽QPE</v>
          </cell>
          <cell r="B491" t="str">
            <v>バス貨物～1.7t(軽油)</v>
          </cell>
          <cell r="C491" t="str">
            <v>貨1軽</v>
          </cell>
          <cell r="D491" t="str">
            <v>H21</v>
          </cell>
          <cell r="E491" t="str">
            <v>QPE</v>
          </cell>
          <cell r="F491">
            <v>7.1999999999999995E-2</v>
          </cell>
          <cell r="G491">
            <v>4.4999999999999997E-3</v>
          </cell>
          <cell r="H491">
            <v>2.58</v>
          </cell>
          <cell r="I491" t="str">
            <v>軽ポ</v>
          </cell>
        </row>
        <row r="492">
          <cell r="A492" t="str">
            <v>貨1軽QRE</v>
          </cell>
          <cell r="B492" t="str">
            <v>バス貨物～1.7t(軽油)</v>
          </cell>
          <cell r="C492" t="str">
            <v>貨1軽</v>
          </cell>
          <cell r="D492" t="str">
            <v>H21</v>
          </cell>
          <cell r="E492" t="str">
            <v>QRE</v>
          </cell>
          <cell r="F492">
            <v>7.1999999999999995E-2</v>
          </cell>
          <cell r="G492">
            <v>4.4999999999999997E-3</v>
          </cell>
          <cell r="H492">
            <v>2.58</v>
          </cell>
          <cell r="I492" t="str">
            <v>軽ポ</v>
          </cell>
        </row>
        <row r="493">
          <cell r="A493" t="str">
            <v>貨1軽QJE</v>
          </cell>
          <cell r="B493" t="str">
            <v>バス貨物～1.7t(軽油)</v>
          </cell>
          <cell r="C493" t="str">
            <v>貨1軽</v>
          </cell>
          <cell r="D493" t="str">
            <v>H21</v>
          </cell>
          <cell r="E493" t="str">
            <v>QJE</v>
          </cell>
          <cell r="F493">
            <v>7.1999999999999995E-2</v>
          </cell>
          <cell r="G493">
            <v>4.4999999999999997E-3</v>
          </cell>
          <cell r="H493">
            <v>2.58</v>
          </cell>
          <cell r="I493" t="str">
            <v>ハ</v>
          </cell>
        </row>
        <row r="494">
          <cell r="A494" t="str">
            <v>貨1軽QNE</v>
          </cell>
          <cell r="B494" t="str">
            <v>バス貨物～1.7t(軽油)</v>
          </cell>
          <cell r="C494" t="str">
            <v>貨1軽</v>
          </cell>
          <cell r="D494" t="str">
            <v>H21</v>
          </cell>
          <cell r="E494" t="str">
            <v>QNE</v>
          </cell>
          <cell r="F494">
            <v>7.1999999999999995E-2</v>
          </cell>
          <cell r="G494">
            <v>4.4999999999999997E-3</v>
          </cell>
          <cell r="H494">
            <v>2.58</v>
          </cell>
          <cell r="I494" t="str">
            <v>ハ</v>
          </cell>
        </row>
        <row r="495">
          <cell r="A495" t="str">
            <v>貨1軽QQE</v>
          </cell>
          <cell r="B495" t="str">
            <v>バス貨物～1.7t(軽油)</v>
          </cell>
          <cell r="C495" t="str">
            <v>貨1軽</v>
          </cell>
          <cell r="D495" t="str">
            <v>H21</v>
          </cell>
          <cell r="E495" t="str">
            <v>QQE</v>
          </cell>
          <cell r="F495">
            <v>7.1999999999999995E-2</v>
          </cell>
          <cell r="G495">
            <v>4.4999999999999997E-3</v>
          </cell>
          <cell r="H495">
            <v>2.58</v>
          </cell>
          <cell r="I495" t="str">
            <v>ハ</v>
          </cell>
        </row>
        <row r="496">
          <cell r="A496" t="str">
            <v>貨2軽-</v>
          </cell>
          <cell r="B496" t="str">
            <v>バス貨物1.7～2.5t(軽油)</v>
          </cell>
          <cell r="C496" t="str">
            <v>貨2軽</v>
          </cell>
          <cell r="D496" t="str">
            <v>S54前</v>
          </cell>
          <cell r="E496" t="str">
            <v>-</v>
          </cell>
          <cell r="F496">
            <v>2.83</v>
          </cell>
          <cell r="G496">
            <v>0.25</v>
          </cell>
          <cell r="H496">
            <v>2.58</v>
          </cell>
          <cell r="I496" t="str">
            <v>軽3</v>
          </cell>
        </row>
        <row r="497">
          <cell r="A497" t="str">
            <v>貨2軽K</v>
          </cell>
          <cell r="B497" t="str">
            <v>バス貨物1.7～2.5t(軽油)</v>
          </cell>
          <cell r="C497" t="str">
            <v>貨2軽</v>
          </cell>
          <cell r="D497" t="str">
            <v>S54</v>
          </cell>
          <cell r="E497" t="str">
            <v>K</v>
          </cell>
          <cell r="F497">
            <v>2.5299999999999998</v>
          </cell>
          <cell r="G497">
            <v>0.25</v>
          </cell>
          <cell r="H497">
            <v>2.58</v>
          </cell>
          <cell r="I497" t="str">
            <v>軽3</v>
          </cell>
        </row>
        <row r="498">
          <cell r="A498" t="str">
            <v>貨2軽N</v>
          </cell>
          <cell r="B498" t="str">
            <v>バス貨物1.7～2.5t(軽油)</v>
          </cell>
          <cell r="C498" t="str">
            <v>貨2軽</v>
          </cell>
          <cell r="D498" t="str">
            <v>S57,S58</v>
          </cell>
          <cell r="E498" t="str">
            <v>N</v>
          </cell>
          <cell r="F498">
            <v>2.16</v>
          </cell>
          <cell r="G498">
            <v>0.25</v>
          </cell>
          <cell r="H498">
            <v>2.58</v>
          </cell>
          <cell r="I498" t="str">
            <v>軽3</v>
          </cell>
        </row>
        <row r="499">
          <cell r="A499" t="str">
            <v>貨2軽P</v>
          </cell>
          <cell r="B499" t="str">
            <v>バス貨物1.7～2.5t(軽油)</v>
          </cell>
          <cell r="C499" t="str">
            <v>貨2軽</v>
          </cell>
          <cell r="D499" t="str">
            <v>S57,S58</v>
          </cell>
          <cell r="E499" t="str">
            <v>P</v>
          </cell>
          <cell r="F499">
            <v>2.16</v>
          </cell>
          <cell r="G499">
            <v>0.25</v>
          </cell>
          <cell r="H499">
            <v>2.58</v>
          </cell>
          <cell r="I499" t="str">
            <v>軽3</v>
          </cell>
        </row>
        <row r="500">
          <cell r="A500" t="str">
            <v>貨2軽S</v>
          </cell>
          <cell r="B500" t="str">
            <v>バス貨物1.7～2.5t(軽油)</v>
          </cell>
          <cell r="C500" t="str">
            <v>貨2軽</v>
          </cell>
          <cell r="D500" t="str">
            <v>S63</v>
          </cell>
          <cell r="E500" t="str">
            <v>S</v>
          </cell>
          <cell r="F500">
            <v>1.93</v>
          </cell>
          <cell r="G500">
            <v>0.25</v>
          </cell>
          <cell r="H500">
            <v>2.58</v>
          </cell>
          <cell r="I500" t="str">
            <v>軽3</v>
          </cell>
        </row>
        <row r="501">
          <cell r="A501" t="str">
            <v>貨2軽KB</v>
          </cell>
          <cell r="B501" t="str">
            <v>バス貨物1.7～2.5t(軽油)</v>
          </cell>
          <cell r="C501" t="str">
            <v>貨2軽</v>
          </cell>
          <cell r="D501" t="str">
            <v>H5</v>
          </cell>
          <cell r="E501" t="str">
            <v>KB</v>
          </cell>
          <cell r="F501">
            <v>1.3</v>
          </cell>
          <cell r="G501">
            <v>0.25</v>
          </cell>
          <cell r="H501">
            <v>2.58</v>
          </cell>
          <cell r="I501" t="str">
            <v>軽3</v>
          </cell>
        </row>
        <row r="502">
          <cell r="A502" t="str">
            <v>貨2軽KF</v>
          </cell>
          <cell r="B502" t="str">
            <v>バス貨物1.7～2.5t(軽油)</v>
          </cell>
          <cell r="C502" t="str">
            <v>貨2軽</v>
          </cell>
          <cell r="D502" t="str">
            <v>H9・H10</v>
          </cell>
          <cell r="E502" t="str">
            <v>KF</v>
          </cell>
          <cell r="F502">
            <v>0.7</v>
          </cell>
          <cell r="G502">
            <v>0.09</v>
          </cell>
          <cell r="H502">
            <v>2.58</v>
          </cell>
          <cell r="I502" t="str">
            <v>軽3</v>
          </cell>
        </row>
        <row r="503">
          <cell r="A503" t="str">
            <v>貨2軽HB</v>
          </cell>
          <cell r="B503" t="str">
            <v>バス貨物1.7～2.5t(軽油)</v>
          </cell>
          <cell r="C503" t="str">
            <v>貨2軽</v>
          </cell>
          <cell r="D503" t="str">
            <v>H9・H10</v>
          </cell>
          <cell r="E503" t="str">
            <v>HB</v>
          </cell>
          <cell r="F503">
            <v>0.35</v>
          </cell>
          <cell r="G503">
            <v>4.4999999999999998E-2</v>
          </cell>
          <cell r="H503">
            <v>2.58</v>
          </cell>
          <cell r="I503" t="str">
            <v>ハ</v>
          </cell>
        </row>
        <row r="504">
          <cell r="A504" t="str">
            <v>貨2軽KJ</v>
          </cell>
          <cell r="B504" t="str">
            <v>バス貨物1.7～2.5t(軽油)</v>
          </cell>
          <cell r="C504" t="str">
            <v>貨2軽</v>
          </cell>
          <cell r="D504" t="str">
            <v>H9・H10</v>
          </cell>
          <cell r="E504" t="str">
            <v>KJ</v>
          </cell>
          <cell r="F504">
            <v>0.7</v>
          </cell>
          <cell r="G504">
            <v>0.09</v>
          </cell>
          <cell r="H504">
            <v>2.58</v>
          </cell>
          <cell r="I504" t="str">
            <v>軽3</v>
          </cell>
        </row>
        <row r="505">
          <cell r="A505" t="str">
            <v>貨2軽HE</v>
          </cell>
          <cell r="B505" t="str">
            <v>バス貨物1.7～2.5t(軽油)</v>
          </cell>
          <cell r="C505" t="str">
            <v>貨2軽</v>
          </cell>
          <cell r="D505" t="str">
            <v>H9・H10</v>
          </cell>
          <cell r="E505" t="str">
            <v>HE</v>
          </cell>
          <cell r="F505">
            <v>0.35</v>
          </cell>
          <cell r="G505">
            <v>4.4999999999999998E-2</v>
          </cell>
          <cell r="H505">
            <v>2.58</v>
          </cell>
          <cell r="I505" t="str">
            <v>ハ</v>
          </cell>
        </row>
        <row r="506">
          <cell r="A506" t="str">
            <v>貨2軽DD</v>
          </cell>
          <cell r="B506" t="str">
            <v>バス貨物1.7～2.5t(軽油)</v>
          </cell>
          <cell r="C506" t="str">
            <v>貨2軽</v>
          </cell>
          <cell r="D506" t="str">
            <v>H9・H10</v>
          </cell>
          <cell r="E506" t="str">
            <v>DD</v>
          </cell>
          <cell r="F506">
            <v>0.52500000000000002</v>
          </cell>
          <cell r="G506">
            <v>6.7500000000000004E-2</v>
          </cell>
          <cell r="H506">
            <v>2.58</v>
          </cell>
          <cell r="I506" t="str">
            <v>軽3</v>
          </cell>
        </row>
        <row r="507">
          <cell r="A507" t="str">
            <v>貨2軽WD</v>
          </cell>
          <cell r="B507" t="str">
            <v>バス貨物1.7～2.5t(軽油)</v>
          </cell>
          <cell r="C507" t="str">
            <v>貨2軽</v>
          </cell>
          <cell r="D507" t="str">
            <v>H9・H10</v>
          </cell>
          <cell r="E507" t="str">
            <v>WD</v>
          </cell>
          <cell r="F507">
            <v>0.52500000000000002</v>
          </cell>
          <cell r="G507">
            <v>6.7500000000000004E-2</v>
          </cell>
          <cell r="H507">
            <v>2.58</v>
          </cell>
          <cell r="I507" t="str">
            <v>ハ</v>
          </cell>
        </row>
        <row r="508">
          <cell r="A508" t="str">
            <v>貨2軽DE</v>
          </cell>
          <cell r="B508" t="str">
            <v>バス貨物1.7～2.5t(軽油)</v>
          </cell>
          <cell r="C508" t="str">
            <v>貨2軽</v>
          </cell>
          <cell r="D508" t="str">
            <v>H9・H10</v>
          </cell>
          <cell r="E508" t="str">
            <v>DE</v>
          </cell>
          <cell r="F508">
            <v>0.35</v>
          </cell>
          <cell r="G508">
            <v>4.4999999999999998E-2</v>
          </cell>
          <cell r="H508">
            <v>2.58</v>
          </cell>
          <cell r="I508" t="str">
            <v>軽3</v>
          </cell>
        </row>
        <row r="509">
          <cell r="A509" t="str">
            <v>貨2軽WE</v>
          </cell>
          <cell r="B509" t="str">
            <v>バス貨物1.7～2.5t(軽油)</v>
          </cell>
          <cell r="C509" t="str">
            <v>貨2軽</v>
          </cell>
          <cell r="D509" t="str">
            <v>H9・H10</v>
          </cell>
          <cell r="E509" t="str">
            <v>WE</v>
          </cell>
          <cell r="F509">
            <v>0.35</v>
          </cell>
          <cell r="G509">
            <v>4.4999999999999998E-2</v>
          </cell>
          <cell r="H509">
            <v>2.58</v>
          </cell>
          <cell r="I509" t="str">
            <v>ハ</v>
          </cell>
        </row>
        <row r="510">
          <cell r="A510" t="str">
            <v>貨2軽DF</v>
          </cell>
          <cell r="B510" t="str">
            <v>バス貨物1.7～2.5t(軽油)</v>
          </cell>
          <cell r="C510" t="str">
            <v>貨2軽</v>
          </cell>
          <cell r="D510" t="str">
            <v>H9・H10</v>
          </cell>
          <cell r="E510" t="str">
            <v>DF</v>
          </cell>
          <cell r="F510">
            <v>0.17499999999999999</v>
          </cell>
          <cell r="G510">
            <v>2.2499999999999999E-2</v>
          </cell>
          <cell r="H510">
            <v>2.58</v>
          </cell>
          <cell r="I510" t="str">
            <v>軽3</v>
          </cell>
        </row>
        <row r="511">
          <cell r="A511" t="str">
            <v>貨2軽WF</v>
          </cell>
          <cell r="B511" t="str">
            <v>バス貨物1.7～2.5t(軽油)</v>
          </cell>
          <cell r="C511" t="str">
            <v>貨2軽</v>
          </cell>
          <cell r="D511" t="str">
            <v>H9・H10</v>
          </cell>
          <cell r="E511" t="str">
            <v>WF</v>
          </cell>
          <cell r="F511">
            <v>0.17499999999999999</v>
          </cell>
          <cell r="G511">
            <v>2.2499999999999999E-2</v>
          </cell>
          <cell r="H511">
            <v>2.58</v>
          </cell>
          <cell r="I511" t="str">
            <v>ハ</v>
          </cell>
        </row>
        <row r="512">
          <cell r="A512" t="str">
            <v>貨2軽DN</v>
          </cell>
          <cell r="B512" t="str">
            <v>バス貨物1.7～2.5t(軽油)</v>
          </cell>
          <cell r="C512" t="str">
            <v>貨2軽</v>
          </cell>
          <cell r="D512" t="str">
            <v>H9・H10</v>
          </cell>
          <cell r="E512" t="str">
            <v>DN</v>
          </cell>
          <cell r="F512">
            <v>0.52500000000000002</v>
          </cell>
          <cell r="G512">
            <v>6.7500000000000004E-2</v>
          </cell>
          <cell r="H512">
            <v>2.58</v>
          </cell>
          <cell r="I512" t="str">
            <v>軽3</v>
          </cell>
        </row>
        <row r="513">
          <cell r="A513" t="str">
            <v>貨2軽WN</v>
          </cell>
          <cell r="B513" t="str">
            <v>バス貨物1.7～2.5t(軽油)</v>
          </cell>
          <cell r="C513" t="str">
            <v>貨2軽</v>
          </cell>
          <cell r="D513" t="str">
            <v>H9・H10</v>
          </cell>
          <cell r="E513" t="str">
            <v>WN</v>
          </cell>
          <cell r="F513">
            <v>0.52500000000000002</v>
          </cell>
          <cell r="G513">
            <v>6.7500000000000004E-2</v>
          </cell>
          <cell r="H513">
            <v>2.58</v>
          </cell>
          <cell r="I513" t="str">
            <v>ハ</v>
          </cell>
        </row>
        <row r="514">
          <cell r="A514" t="str">
            <v>貨2軽DP</v>
          </cell>
          <cell r="B514" t="str">
            <v>バス貨物1.7～2.5t(軽油)</v>
          </cell>
          <cell r="C514" t="str">
            <v>貨2軽</v>
          </cell>
          <cell r="D514" t="str">
            <v>H9・H10</v>
          </cell>
          <cell r="E514" t="str">
            <v>DP</v>
          </cell>
          <cell r="F514">
            <v>0.35</v>
          </cell>
          <cell r="G514">
            <v>4.4999999999999998E-2</v>
          </cell>
          <cell r="H514">
            <v>2.58</v>
          </cell>
          <cell r="I514" t="str">
            <v>軽3</v>
          </cell>
        </row>
        <row r="515">
          <cell r="A515" t="str">
            <v>貨2軽WP</v>
          </cell>
          <cell r="B515" t="str">
            <v>バス貨物1.7～2.5t(軽油)</v>
          </cell>
          <cell r="C515" t="str">
            <v>貨2軽</v>
          </cell>
          <cell r="D515" t="str">
            <v>H9・H10</v>
          </cell>
          <cell r="E515" t="str">
            <v>WP</v>
          </cell>
          <cell r="F515">
            <v>0.35</v>
          </cell>
          <cell r="G515">
            <v>4.4999999999999998E-2</v>
          </cell>
          <cell r="H515">
            <v>2.58</v>
          </cell>
          <cell r="I515" t="str">
            <v>ハ</v>
          </cell>
        </row>
        <row r="516">
          <cell r="A516" t="str">
            <v>貨2軽DQ</v>
          </cell>
          <cell r="B516" t="str">
            <v>バス貨物1.7～2.5t(軽油)</v>
          </cell>
          <cell r="C516" t="str">
            <v>貨2軽</v>
          </cell>
          <cell r="D516" t="str">
            <v>H9・H10</v>
          </cell>
          <cell r="E516" t="str">
            <v>DQ</v>
          </cell>
          <cell r="F516">
            <v>0.17499999999999999</v>
          </cell>
          <cell r="G516">
            <v>2.2499999999999999E-2</v>
          </cell>
          <cell r="H516">
            <v>2.58</v>
          </cell>
          <cell r="I516" t="str">
            <v>軽3</v>
          </cell>
        </row>
        <row r="517">
          <cell r="A517" t="str">
            <v>貨2軽WQ</v>
          </cell>
          <cell r="B517" t="str">
            <v>バス貨物1.7～2.5t(軽油)</v>
          </cell>
          <cell r="C517" t="str">
            <v>貨2軽</v>
          </cell>
          <cell r="D517" t="str">
            <v>H9・H10</v>
          </cell>
          <cell r="E517" t="str">
            <v>WQ</v>
          </cell>
          <cell r="F517">
            <v>0.17499999999999999</v>
          </cell>
          <cell r="G517">
            <v>2.2499999999999999E-2</v>
          </cell>
          <cell r="H517">
            <v>2.58</v>
          </cell>
          <cell r="I517" t="str">
            <v>ハ</v>
          </cell>
        </row>
        <row r="518">
          <cell r="A518" t="str">
            <v>貨2軽KQ</v>
          </cell>
          <cell r="B518" t="str">
            <v>バス貨物1.7～2.5t(軽油)</v>
          </cell>
          <cell r="C518" t="str">
            <v>貨2軽</v>
          </cell>
          <cell r="D518" t="str">
            <v>H15</v>
          </cell>
          <cell r="E518" t="str">
            <v>KQ</v>
          </cell>
          <cell r="F518">
            <v>0.49</v>
          </cell>
          <cell r="G518">
            <v>0.06</v>
          </cell>
          <cell r="H518">
            <v>2.58</v>
          </cell>
          <cell r="I518" t="str">
            <v>軽3</v>
          </cell>
        </row>
        <row r="519">
          <cell r="A519" t="str">
            <v>貨2軽HX</v>
          </cell>
          <cell r="B519" t="str">
            <v>バス貨物1.7～2.5t(軽油)</v>
          </cell>
          <cell r="C519" t="str">
            <v>貨2軽</v>
          </cell>
          <cell r="D519" t="str">
            <v>H15</v>
          </cell>
          <cell r="E519" t="str">
            <v>HX</v>
          </cell>
          <cell r="F519">
            <v>0.245</v>
          </cell>
          <cell r="G519">
            <v>0.03</v>
          </cell>
          <cell r="H519">
            <v>2.58</v>
          </cell>
          <cell r="I519" t="str">
            <v>ハ</v>
          </cell>
        </row>
        <row r="520">
          <cell r="A520" t="str">
            <v>貨2軽TJ</v>
          </cell>
          <cell r="B520" t="str">
            <v>バス貨物1.7～2.5t(軽油)</v>
          </cell>
          <cell r="C520" t="str">
            <v>貨2軽</v>
          </cell>
          <cell r="D520" t="str">
            <v>H15</v>
          </cell>
          <cell r="E520" t="str">
            <v>TJ</v>
          </cell>
          <cell r="F520">
            <v>0.36749999999999999</v>
          </cell>
          <cell r="G520">
            <v>4.4999999999999998E-2</v>
          </cell>
          <cell r="H520">
            <v>2.58</v>
          </cell>
          <cell r="I520" t="str">
            <v>軽3</v>
          </cell>
        </row>
        <row r="521">
          <cell r="A521" t="str">
            <v>貨2軽XJ</v>
          </cell>
          <cell r="B521" t="str">
            <v>バス貨物1.7～2.5t(軽油)</v>
          </cell>
          <cell r="C521" t="str">
            <v>貨2軽</v>
          </cell>
          <cell r="D521" t="str">
            <v>H15</v>
          </cell>
          <cell r="E521" t="str">
            <v>XJ</v>
          </cell>
          <cell r="F521">
            <v>0.36749999999999999</v>
          </cell>
          <cell r="G521">
            <v>4.4999999999999998E-2</v>
          </cell>
          <cell r="H521">
            <v>2.58</v>
          </cell>
          <cell r="I521" t="str">
            <v>ハ</v>
          </cell>
        </row>
        <row r="522">
          <cell r="A522" t="str">
            <v>貨2軽LJ</v>
          </cell>
          <cell r="B522" t="str">
            <v>バス貨物1.7～2.5t(軽油)</v>
          </cell>
          <cell r="C522" t="str">
            <v>貨2軽</v>
          </cell>
          <cell r="D522" t="str">
            <v>H15</v>
          </cell>
          <cell r="E522" t="str">
            <v>LJ</v>
          </cell>
          <cell r="F522">
            <v>0.245</v>
          </cell>
          <cell r="G522">
            <v>0.03</v>
          </cell>
          <cell r="H522">
            <v>2.58</v>
          </cell>
          <cell r="I522" t="str">
            <v>軽3</v>
          </cell>
        </row>
        <row r="523">
          <cell r="A523" t="str">
            <v>貨2軽YJ</v>
          </cell>
          <cell r="B523" t="str">
            <v>バス貨物1.7～2.5t(軽油)</v>
          </cell>
          <cell r="C523" t="str">
            <v>貨2軽</v>
          </cell>
          <cell r="D523" t="str">
            <v>H15</v>
          </cell>
          <cell r="E523" t="str">
            <v>YJ</v>
          </cell>
          <cell r="F523">
            <v>0.245</v>
          </cell>
          <cell r="G523">
            <v>0.03</v>
          </cell>
          <cell r="H523">
            <v>2.58</v>
          </cell>
          <cell r="I523" t="str">
            <v>ハ</v>
          </cell>
        </row>
        <row r="524">
          <cell r="A524" t="str">
            <v>貨2軽UJ</v>
          </cell>
          <cell r="B524" t="str">
            <v>バス貨物1.7～2.5t(軽油)</v>
          </cell>
          <cell r="C524" t="str">
            <v>貨2軽</v>
          </cell>
          <cell r="D524" t="str">
            <v>H15</v>
          </cell>
          <cell r="E524" t="str">
            <v>UJ</v>
          </cell>
          <cell r="F524">
            <v>0.1225</v>
          </cell>
          <cell r="G524">
            <v>1.4999999999999999E-2</v>
          </cell>
          <cell r="H524">
            <v>2.58</v>
          </cell>
          <cell r="I524" t="str">
            <v>軽3</v>
          </cell>
        </row>
        <row r="525">
          <cell r="A525" t="str">
            <v>貨2軽ZJ</v>
          </cell>
          <cell r="B525" t="str">
            <v>バス貨物1.7～2.5t(軽油)</v>
          </cell>
          <cell r="C525" t="str">
            <v>貨2軽</v>
          </cell>
          <cell r="D525" t="str">
            <v>H15</v>
          </cell>
          <cell r="E525" t="str">
            <v>ZJ</v>
          </cell>
          <cell r="F525">
            <v>0.1225</v>
          </cell>
          <cell r="G525">
            <v>1.4999999999999999E-2</v>
          </cell>
          <cell r="H525">
            <v>2.58</v>
          </cell>
          <cell r="I525" t="str">
            <v>ハ</v>
          </cell>
        </row>
        <row r="526">
          <cell r="A526" t="str">
            <v>貨2軽ADF</v>
          </cell>
          <cell r="B526" t="str">
            <v>バス貨物1.7～2.5t(軽油)</v>
          </cell>
          <cell r="C526" t="str">
            <v>貨2軽</v>
          </cell>
          <cell r="D526" t="str">
            <v>H17</v>
          </cell>
          <cell r="E526" t="str">
            <v>ADF</v>
          </cell>
          <cell r="F526">
            <v>0.25</v>
          </cell>
          <cell r="G526">
            <v>1.4999999999999999E-2</v>
          </cell>
          <cell r="H526">
            <v>2.58</v>
          </cell>
          <cell r="I526" t="str">
            <v>軽新長</v>
          </cell>
        </row>
        <row r="527">
          <cell r="A527" t="str">
            <v>貨2軽ACF</v>
          </cell>
          <cell r="B527" t="str">
            <v>バス貨物1.7～2.5t(軽油)</v>
          </cell>
          <cell r="C527" t="str">
            <v>貨2軽</v>
          </cell>
          <cell r="D527" t="str">
            <v>H17</v>
          </cell>
          <cell r="E527" t="str">
            <v>ACF</v>
          </cell>
          <cell r="F527">
            <v>0.125</v>
          </cell>
          <cell r="G527">
            <v>7.4999999999999997E-3</v>
          </cell>
          <cell r="H527">
            <v>2.58</v>
          </cell>
          <cell r="I527" t="str">
            <v>ハ</v>
          </cell>
        </row>
        <row r="528">
          <cell r="A528" t="str">
            <v>貨2軽AMF</v>
          </cell>
          <cell r="B528" t="str">
            <v>バス貨物1.7～2.5t(軽油)</v>
          </cell>
          <cell r="C528" t="str">
            <v>貨2軽</v>
          </cell>
          <cell r="D528" t="str">
            <v>H17</v>
          </cell>
          <cell r="E528" t="str">
            <v>AMF</v>
          </cell>
          <cell r="F528">
            <v>6.25E-2</v>
          </cell>
          <cell r="G528">
            <v>3.7499999999999999E-3</v>
          </cell>
          <cell r="H528">
            <v>2.58</v>
          </cell>
          <cell r="I528" t="str">
            <v>Pハ</v>
          </cell>
        </row>
        <row r="529">
          <cell r="A529" t="str">
            <v>貨2軽CCF</v>
          </cell>
          <cell r="B529" t="str">
            <v>バス貨物1.7～2.5t(軽油)</v>
          </cell>
          <cell r="C529" t="str">
            <v>貨2軽</v>
          </cell>
          <cell r="D529" t="str">
            <v>H17</v>
          </cell>
          <cell r="E529" t="str">
            <v>CCF</v>
          </cell>
          <cell r="F529">
            <v>0.125</v>
          </cell>
          <cell r="G529">
            <v>7.4999999999999997E-3</v>
          </cell>
          <cell r="H529">
            <v>2.58</v>
          </cell>
          <cell r="I529" t="str">
            <v>ハ</v>
          </cell>
        </row>
        <row r="530">
          <cell r="A530" t="str">
            <v>貨2軽CDF</v>
          </cell>
          <cell r="B530" t="str">
            <v>バス貨物1.7～2.5t(軽油)</v>
          </cell>
          <cell r="C530" t="str">
            <v>貨2軽</v>
          </cell>
          <cell r="D530" t="str">
            <v>H17</v>
          </cell>
          <cell r="E530" t="str">
            <v>CDF</v>
          </cell>
          <cell r="F530">
            <v>0.125</v>
          </cell>
          <cell r="G530">
            <v>7.4999999999999997E-3</v>
          </cell>
          <cell r="H530">
            <v>2.58</v>
          </cell>
          <cell r="I530" t="str">
            <v>軽新長</v>
          </cell>
        </row>
        <row r="531">
          <cell r="A531" t="str">
            <v>貨2軽CMF</v>
          </cell>
          <cell r="B531" t="str">
            <v>バス貨物1.7～2.5t(軽油)</v>
          </cell>
          <cell r="C531" t="str">
            <v>貨2軽</v>
          </cell>
          <cell r="D531" t="str">
            <v>H17</v>
          </cell>
          <cell r="E531" t="str">
            <v>CMF</v>
          </cell>
          <cell r="F531">
            <v>0.125</v>
          </cell>
          <cell r="G531">
            <v>7.4999999999999997E-3</v>
          </cell>
          <cell r="H531">
            <v>2.58</v>
          </cell>
          <cell r="I531" t="str">
            <v>Pハ</v>
          </cell>
        </row>
        <row r="532">
          <cell r="A532" t="str">
            <v>貨2軽DCF</v>
          </cell>
          <cell r="B532" t="str">
            <v>バス貨物1.7～2.5t(軽油)</v>
          </cell>
          <cell r="C532" t="str">
            <v>貨2軽</v>
          </cell>
          <cell r="D532" t="str">
            <v>H17</v>
          </cell>
          <cell r="E532" t="str">
            <v>DCF</v>
          </cell>
          <cell r="F532">
            <v>6.25E-2</v>
          </cell>
          <cell r="G532">
            <v>3.7499999999999999E-3</v>
          </cell>
          <cell r="H532">
            <v>2.58</v>
          </cell>
          <cell r="I532" t="str">
            <v>ハ</v>
          </cell>
        </row>
        <row r="533">
          <cell r="A533" t="str">
            <v>貨2軽DDF</v>
          </cell>
          <cell r="B533" t="str">
            <v>バス貨物1.7～2.5t(軽油)</v>
          </cell>
          <cell r="C533" t="str">
            <v>貨2軽</v>
          </cell>
          <cell r="D533" t="str">
            <v>H17</v>
          </cell>
          <cell r="E533" t="str">
            <v>DDF</v>
          </cell>
          <cell r="F533">
            <v>6.25E-2</v>
          </cell>
          <cell r="G533">
            <v>3.7499999999999999E-3</v>
          </cell>
          <cell r="H533">
            <v>2.58</v>
          </cell>
          <cell r="I533" t="str">
            <v>軽新長</v>
          </cell>
        </row>
        <row r="534">
          <cell r="A534" t="str">
            <v>貨2軽DMF</v>
          </cell>
          <cell r="B534" t="str">
            <v>バス貨物1.7～2.5t(軽油)</v>
          </cell>
          <cell r="C534" t="str">
            <v>貨2軽</v>
          </cell>
          <cell r="D534" t="str">
            <v>H17</v>
          </cell>
          <cell r="E534" t="str">
            <v>DMF</v>
          </cell>
          <cell r="F534">
            <v>6.25E-2</v>
          </cell>
          <cell r="G534">
            <v>3.7499999999999999E-3</v>
          </cell>
          <cell r="H534">
            <v>2.58</v>
          </cell>
          <cell r="I534" t="str">
            <v>Pハ</v>
          </cell>
        </row>
        <row r="535">
          <cell r="A535" t="str">
            <v>貨2軽SDF</v>
          </cell>
          <cell r="B535" t="str">
            <v>バス貨物1.7～2.5t(軽油)</v>
          </cell>
          <cell r="C535" t="str">
            <v>貨2軽</v>
          </cell>
          <cell r="D535" t="str">
            <v>H22</v>
          </cell>
          <cell r="E535" t="str">
            <v>SDF</v>
          </cell>
          <cell r="F535">
            <v>0.15</v>
          </cell>
          <cell r="G535">
            <v>7.0000000000000001E-3</v>
          </cell>
          <cell r="H535">
            <v>2.58</v>
          </cell>
          <cell r="I535" t="str">
            <v>軽ポ</v>
          </cell>
        </row>
        <row r="536">
          <cell r="A536" t="str">
            <v>貨2軽SCF</v>
          </cell>
          <cell r="B536" t="str">
            <v>バス貨物1.7～2.5t(軽油)</v>
          </cell>
          <cell r="C536" t="str">
            <v>貨2軽</v>
          </cell>
          <cell r="D536" t="str">
            <v>H22</v>
          </cell>
          <cell r="E536" t="str">
            <v>SCF</v>
          </cell>
          <cell r="F536">
            <v>7.4999999999999997E-2</v>
          </cell>
          <cell r="G536">
            <v>3.5000000000000001E-3</v>
          </cell>
          <cell r="H536">
            <v>2.58</v>
          </cell>
          <cell r="I536" t="str">
            <v>ハ</v>
          </cell>
        </row>
        <row r="537">
          <cell r="A537" t="str">
            <v>貨2軽SMF</v>
          </cell>
          <cell r="B537" t="str">
            <v>バス貨物1.7～2.5t(軽油)</v>
          </cell>
          <cell r="C537" t="str">
            <v>貨2軽</v>
          </cell>
          <cell r="D537" t="str">
            <v>H22</v>
          </cell>
          <cell r="E537" t="str">
            <v>SMF</v>
          </cell>
          <cell r="F537">
            <v>3.7499999999999999E-2</v>
          </cell>
          <cell r="G537">
            <v>1.75E-3</v>
          </cell>
          <cell r="H537">
            <v>2.58</v>
          </cell>
          <cell r="I537" t="str">
            <v>Pハ</v>
          </cell>
        </row>
        <row r="538">
          <cell r="A538" t="str">
            <v>貨2軽TDF</v>
          </cell>
          <cell r="B538" t="str">
            <v>バス貨物1.7～2.5t(軽油)</v>
          </cell>
          <cell r="C538" t="str">
            <v>貨2軽</v>
          </cell>
          <cell r="D538" t="str">
            <v>H22</v>
          </cell>
          <cell r="E538" t="str">
            <v>TDF</v>
          </cell>
          <cell r="F538">
            <v>0.13500000000000001</v>
          </cell>
          <cell r="G538">
            <v>6.3E-3</v>
          </cell>
          <cell r="H538">
            <v>2.58</v>
          </cell>
          <cell r="I538" t="str">
            <v>軽ポ</v>
          </cell>
        </row>
        <row r="539">
          <cell r="A539" t="str">
            <v>貨2軽TCF</v>
          </cell>
          <cell r="B539" t="str">
            <v>バス貨物1.7～2.5t(軽油)</v>
          </cell>
          <cell r="C539" t="str">
            <v>貨2軽</v>
          </cell>
          <cell r="D539" t="str">
            <v>H22</v>
          </cell>
          <cell r="E539" t="str">
            <v>TCF</v>
          </cell>
          <cell r="F539">
            <v>0.13500000000000001</v>
          </cell>
          <cell r="G539">
            <v>6.3E-3</v>
          </cell>
          <cell r="H539">
            <v>2.58</v>
          </cell>
          <cell r="I539" t="str">
            <v>ハ</v>
          </cell>
        </row>
        <row r="540">
          <cell r="A540" t="str">
            <v>貨2軽TMF</v>
          </cell>
          <cell r="B540" t="str">
            <v>バス貨物1.7～2.5t(軽油)</v>
          </cell>
          <cell r="C540" t="str">
            <v>貨2軽</v>
          </cell>
          <cell r="D540" t="str">
            <v>H22</v>
          </cell>
          <cell r="E540" t="str">
            <v>TMF</v>
          </cell>
          <cell r="F540">
            <v>0.13500000000000001</v>
          </cell>
          <cell r="G540">
            <v>6.3E-3</v>
          </cell>
          <cell r="H540">
            <v>2.58</v>
          </cell>
          <cell r="I540" t="str">
            <v>Pハ</v>
          </cell>
        </row>
        <row r="541">
          <cell r="A541" t="str">
            <v>貨2軽3DF</v>
          </cell>
          <cell r="B541" t="str">
            <v>バス貨物1.7～2.5t(軽油)</v>
          </cell>
          <cell r="C541" t="str">
            <v>貨2軽</v>
          </cell>
          <cell r="D541" t="str">
            <v>H30</v>
          </cell>
          <cell r="E541" t="str">
            <v>3DF</v>
          </cell>
          <cell r="F541">
            <v>0.24</v>
          </cell>
          <cell r="G541">
            <v>7.0000000000000001E-3</v>
          </cell>
          <cell r="H541">
            <v>2.58</v>
          </cell>
          <cell r="I541" t="str">
            <v>軽ポポ</v>
          </cell>
        </row>
        <row r="542">
          <cell r="A542" t="str">
            <v>貨2軽3CF</v>
          </cell>
          <cell r="B542" t="str">
            <v>バス貨物1.7～2.5t(軽油)</v>
          </cell>
          <cell r="C542" t="str">
            <v>貨2軽</v>
          </cell>
          <cell r="D542" t="str">
            <v>H30</v>
          </cell>
          <cell r="E542" t="str">
            <v>3CF</v>
          </cell>
          <cell r="F542">
            <v>0.12</v>
          </cell>
          <cell r="G542">
            <v>3.5000000000000001E-3</v>
          </cell>
          <cell r="H542">
            <v>2.58</v>
          </cell>
          <cell r="I542" t="str">
            <v>ハ</v>
          </cell>
        </row>
        <row r="543">
          <cell r="A543" t="str">
            <v>貨2軽3MF</v>
          </cell>
          <cell r="B543" t="str">
            <v>バス貨物1.7～2.5t(軽油)</v>
          </cell>
          <cell r="C543" t="str">
            <v>貨2軽</v>
          </cell>
          <cell r="D543" t="str">
            <v>H30</v>
          </cell>
          <cell r="E543" t="str">
            <v>3MF</v>
          </cell>
          <cell r="F543">
            <v>0.06</v>
          </cell>
          <cell r="G543">
            <v>1.75E-3</v>
          </cell>
          <cell r="H543">
            <v>2.58</v>
          </cell>
          <cell r="I543" t="str">
            <v>Pハ</v>
          </cell>
        </row>
        <row r="544">
          <cell r="A544" t="str">
            <v>貨2軽4DF</v>
          </cell>
          <cell r="B544" t="str">
            <v>バス貨物1.7～2.5t(軽油)</v>
          </cell>
          <cell r="C544" t="str">
            <v>貨2軽</v>
          </cell>
          <cell r="D544" t="str">
            <v>H30</v>
          </cell>
          <cell r="E544" t="str">
            <v>4DF</v>
          </cell>
          <cell r="F544">
            <v>0.18</v>
          </cell>
          <cell r="G544">
            <v>5.2500000000000003E-3</v>
          </cell>
          <cell r="H544">
            <v>2.58</v>
          </cell>
          <cell r="I544" t="str">
            <v>軽ポポ</v>
          </cell>
        </row>
        <row r="545">
          <cell r="A545" t="str">
            <v>貨2軽4CF</v>
          </cell>
          <cell r="B545" t="str">
            <v>バス貨物1.7～2.5t(軽油)</v>
          </cell>
          <cell r="C545" t="str">
            <v>貨2軽</v>
          </cell>
          <cell r="D545" t="str">
            <v>H30</v>
          </cell>
          <cell r="E545" t="str">
            <v>4CF</v>
          </cell>
          <cell r="F545">
            <v>0.18</v>
          </cell>
          <cell r="G545">
            <v>5.2500000000000003E-3</v>
          </cell>
          <cell r="H545">
            <v>2.58</v>
          </cell>
          <cell r="I545" t="str">
            <v>ハ</v>
          </cell>
        </row>
        <row r="546">
          <cell r="A546" t="str">
            <v>貨2軽4MF</v>
          </cell>
          <cell r="B546" t="str">
            <v>バス貨物1.7～2.5t(軽油)</v>
          </cell>
          <cell r="C546" t="str">
            <v>貨2軽</v>
          </cell>
          <cell r="D546" t="str">
            <v>H30</v>
          </cell>
          <cell r="E546" t="str">
            <v>4MF</v>
          </cell>
          <cell r="F546">
            <v>0.18</v>
          </cell>
          <cell r="G546">
            <v>5.2500000000000003E-3</v>
          </cell>
          <cell r="H546">
            <v>2.58</v>
          </cell>
          <cell r="I546" t="str">
            <v>Pハ</v>
          </cell>
        </row>
        <row r="547">
          <cell r="A547" t="str">
            <v>貨2軽5DF</v>
          </cell>
          <cell r="B547" t="str">
            <v>バス貨物1.7～2.5t(軽油)</v>
          </cell>
          <cell r="C547" t="str">
            <v>貨2軽</v>
          </cell>
          <cell r="D547" t="str">
            <v>H30</v>
          </cell>
          <cell r="E547" t="str">
            <v>5DF</v>
          </cell>
          <cell r="F547">
            <v>0.12</v>
          </cell>
          <cell r="G547">
            <v>0.35</v>
          </cell>
          <cell r="H547">
            <v>2.58</v>
          </cell>
          <cell r="I547" t="str">
            <v>軽ポポ</v>
          </cell>
        </row>
        <row r="548">
          <cell r="A548" t="str">
            <v>貨2軽5CF</v>
          </cell>
          <cell r="B548" t="str">
            <v>バス貨物1.7～2.5t(軽油)</v>
          </cell>
          <cell r="C548" t="str">
            <v>貨2軽</v>
          </cell>
          <cell r="D548" t="str">
            <v>H30</v>
          </cell>
          <cell r="E548" t="str">
            <v>5CF</v>
          </cell>
          <cell r="F548">
            <v>0.12</v>
          </cell>
          <cell r="G548">
            <v>0.35</v>
          </cell>
          <cell r="H548">
            <v>2.58</v>
          </cell>
          <cell r="I548" t="str">
            <v>ハ</v>
          </cell>
        </row>
        <row r="549">
          <cell r="A549" t="str">
            <v>貨2軽5MF</v>
          </cell>
          <cell r="B549" t="str">
            <v>バス貨物1.7～2.5t(軽油)</v>
          </cell>
          <cell r="C549" t="str">
            <v>貨2軽</v>
          </cell>
          <cell r="D549" t="str">
            <v>H30</v>
          </cell>
          <cell r="E549" t="str">
            <v>5MF</v>
          </cell>
          <cell r="F549">
            <v>0.12</v>
          </cell>
          <cell r="G549">
            <v>0.35</v>
          </cell>
          <cell r="H549">
            <v>2.58</v>
          </cell>
          <cell r="I549" t="str">
            <v>Pハ</v>
          </cell>
        </row>
        <row r="550">
          <cell r="A550" t="str">
            <v>貨2軽6DF</v>
          </cell>
          <cell r="B550" t="str">
            <v>バス貨物1.7～2.5t(軽油)</v>
          </cell>
          <cell r="C550" t="str">
            <v>貨2軽</v>
          </cell>
          <cell r="D550" t="str">
            <v>H30</v>
          </cell>
          <cell r="E550" t="str">
            <v>6DF</v>
          </cell>
          <cell r="F550">
            <v>0.06</v>
          </cell>
          <cell r="G550">
            <v>1.75E-3</v>
          </cell>
          <cell r="H550">
            <v>2.58</v>
          </cell>
          <cell r="I550" t="str">
            <v>軽ポポ</v>
          </cell>
        </row>
        <row r="551">
          <cell r="A551" t="str">
            <v>貨2軽6CF</v>
          </cell>
          <cell r="B551" t="str">
            <v>バス貨物1.7～2.5t(軽油)</v>
          </cell>
          <cell r="C551" t="str">
            <v>貨2軽</v>
          </cell>
          <cell r="D551" t="str">
            <v>H30</v>
          </cell>
          <cell r="E551" t="str">
            <v>6CF</v>
          </cell>
          <cell r="F551">
            <v>0.06</v>
          </cell>
          <cell r="G551">
            <v>1.75E-3</v>
          </cell>
          <cell r="H551">
            <v>2.58</v>
          </cell>
          <cell r="I551" t="str">
            <v>ハ</v>
          </cell>
        </row>
        <row r="552">
          <cell r="A552" t="str">
            <v>貨2軽6MF</v>
          </cell>
          <cell r="B552" t="str">
            <v>バス貨物1.7～2.5t(軽油)</v>
          </cell>
          <cell r="C552" t="str">
            <v>貨2軽</v>
          </cell>
          <cell r="D552" t="str">
            <v>H30</v>
          </cell>
          <cell r="E552" t="str">
            <v>6MF</v>
          </cell>
          <cell r="F552">
            <v>0.06</v>
          </cell>
          <cell r="G552">
            <v>1.75E-3</v>
          </cell>
          <cell r="H552">
            <v>2.58</v>
          </cell>
          <cell r="I552" t="str">
            <v>Pハ</v>
          </cell>
        </row>
        <row r="553">
          <cell r="A553" t="str">
            <v>貨2軽AJF</v>
          </cell>
          <cell r="B553" t="str">
            <v>バス貨物1.7～2.5t(軽油)</v>
          </cell>
          <cell r="C553" t="str">
            <v>貨2軽</v>
          </cell>
          <cell r="D553" t="str">
            <v>H17</v>
          </cell>
          <cell r="E553" t="str">
            <v>AJF</v>
          </cell>
          <cell r="F553">
            <v>0.125</v>
          </cell>
          <cell r="G553">
            <v>7.4999999999999997E-3</v>
          </cell>
          <cell r="H553">
            <v>2.58</v>
          </cell>
          <cell r="I553" t="str">
            <v>ハ</v>
          </cell>
        </row>
        <row r="554">
          <cell r="A554" t="str">
            <v>貨2軽AKF</v>
          </cell>
          <cell r="B554" t="str">
            <v>バス貨物1.7～2.5t(軽油)</v>
          </cell>
          <cell r="C554" t="str">
            <v>貨2軽</v>
          </cell>
          <cell r="D554" t="str">
            <v>H17</v>
          </cell>
          <cell r="E554" t="str">
            <v>AKF</v>
          </cell>
          <cell r="F554">
            <v>0.25</v>
          </cell>
          <cell r="G554">
            <v>1.4999999999999999E-2</v>
          </cell>
          <cell r="H554">
            <v>2.58</v>
          </cell>
          <cell r="I554" t="str">
            <v>軽新長</v>
          </cell>
        </row>
        <row r="555">
          <cell r="A555" t="str">
            <v>貨2軽BCF</v>
          </cell>
          <cell r="B555" t="str">
            <v>バス貨物1.7～2.5t(軽油)</v>
          </cell>
          <cell r="C555" t="str">
            <v>貨2軽</v>
          </cell>
          <cell r="D555" t="str">
            <v>H17</v>
          </cell>
          <cell r="E555" t="str">
            <v>BCF</v>
          </cell>
          <cell r="F555">
            <v>0.22500000000000001</v>
          </cell>
          <cell r="G555">
            <v>1.35E-2</v>
          </cell>
          <cell r="H555">
            <v>2.58</v>
          </cell>
          <cell r="I555" t="str">
            <v>ハ</v>
          </cell>
        </row>
        <row r="556">
          <cell r="A556" t="str">
            <v>貨2軽BDF</v>
          </cell>
          <cell r="B556" t="str">
            <v>バス貨物1.7～2.5t(軽油)</v>
          </cell>
          <cell r="C556" t="str">
            <v>貨2軽</v>
          </cell>
          <cell r="D556" t="str">
            <v>H17</v>
          </cell>
          <cell r="E556" t="str">
            <v>BDF</v>
          </cell>
          <cell r="F556">
            <v>0.22500000000000001</v>
          </cell>
          <cell r="G556">
            <v>1.35E-2</v>
          </cell>
          <cell r="H556">
            <v>2.58</v>
          </cell>
          <cell r="I556" t="str">
            <v>軽新長</v>
          </cell>
        </row>
        <row r="557">
          <cell r="A557" t="str">
            <v>貨2軽BJF</v>
          </cell>
          <cell r="B557" t="str">
            <v>バス貨物1.7～2.5t(軽油)</v>
          </cell>
          <cell r="C557" t="str">
            <v>貨2軽</v>
          </cell>
          <cell r="D557" t="str">
            <v>H17</v>
          </cell>
          <cell r="E557" t="str">
            <v>BJF</v>
          </cell>
          <cell r="F557">
            <v>0.22500000000000001</v>
          </cell>
          <cell r="G557">
            <v>1.35E-2</v>
          </cell>
          <cell r="H557">
            <v>2.58</v>
          </cell>
          <cell r="I557" t="str">
            <v>ハ</v>
          </cell>
        </row>
        <row r="558">
          <cell r="A558" t="str">
            <v>貨2軽BKF</v>
          </cell>
          <cell r="B558" t="str">
            <v>バス貨物1.7～2.5t(軽油)</v>
          </cell>
          <cell r="C558" t="str">
            <v>貨2軽</v>
          </cell>
          <cell r="D558" t="str">
            <v>H17</v>
          </cell>
          <cell r="E558" t="str">
            <v>BKF</v>
          </cell>
          <cell r="F558">
            <v>0.22500000000000001</v>
          </cell>
          <cell r="G558">
            <v>1.35E-2</v>
          </cell>
          <cell r="H558">
            <v>2.58</v>
          </cell>
          <cell r="I558" t="str">
            <v>軽新長</v>
          </cell>
        </row>
        <row r="559">
          <cell r="A559" t="str">
            <v>貨2軽CJF</v>
          </cell>
          <cell r="B559" t="str">
            <v>バス貨物1.7～2.5t(軽油)</v>
          </cell>
          <cell r="C559" t="str">
            <v>貨2軽</v>
          </cell>
          <cell r="D559" t="str">
            <v>H17</v>
          </cell>
          <cell r="E559" t="str">
            <v>CJF</v>
          </cell>
          <cell r="F559">
            <v>0.125</v>
          </cell>
          <cell r="G559">
            <v>7.4999999999999997E-3</v>
          </cell>
          <cell r="H559">
            <v>2.58</v>
          </cell>
          <cell r="I559" t="str">
            <v>ハ</v>
          </cell>
        </row>
        <row r="560">
          <cell r="A560" t="str">
            <v>貨2軽CKF</v>
          </cell>
          <cell r="B560" t="str">
            <v>バス貨物1.7～2.5t(軽油)</v>
          </cell>
          <cell r="C560" t="str">
            <v>貨2軽</v>
          </cell>
          <cell r="D560" t="str">
            <v>H17</v>
          </cell>
          <cell r="E560" t="str">
            <v>CKF</v>
          </cell>
          <cell r="F560">
            <v>0.125</v>
          </cell>
          <cell r="G560">
            <v>7.4999999999999997E-3</v>
          </cell>
          <cell r="H560">
            <v>2.58</v>
          </cell>
          <cell r="I560" t="str">
            <v>軽新長</v>
          </cell>
        </row>
        <row r="561">
          <cell r="A561" t="str">
            <v>貨2軽DJF</v>
          </cell>
          <cell r="B561" t="str">
            <v>バス貨物1.7～2.5t(軽油)</v>
          </cell>
          <cell r="C561" t="str">
            <v>貨2軽</v>
          </cell>
          <cell r="D561" t="str">
            <v>H17</v>
          </cell>
          <cell r="E561" t="str">
            <v>DJF</v>
          </cell>
          <cell r="F561">
            <v>6.25E-2</v>
          </cell>
          <cell r="G561">
            <v>3.7499999999999999E-3</v>
          </cell>
          <cell r="H561">
            <v>2.58</v>
          </cell>
          <cell r="I561" t="str">
            <v>ハ</v>
          </cell>
        </row>
        <row r="562">
          <cell r="A562" t="str">
            <v>貨2軽DKF</v>
          </cell>
          <cell r="B562" t="str">
            <v>バス貨物1.7～2.5t(軽油)</v>
          </cell>
          <cell r="C562" t="str">
            <v>貨2軽</v>
          </cell>
          <cell r="D562" t="str">
            <v>H17</v>
          </cell>
          <cell r="E562" t="str">
            <v>DKF</v>
          </cell>
          <cell r="F562">
            <v>6.25E-2</v>
          </cell>
          <cell r="G562">
            <v>3.7499999999999999E-3</v>
          </cell>
          <cell r="H562">
            <v>2.58</v>
          </cell>
          <cell r="I562" t="str">
            <v>軽新長</v>
          </cell>
        </row>
        <row r="563">
          <cell r="A563" t="str">
            <v>貨2軽NCF</v>
          </cell>
          <cell r="B563" t="str">
            <v>バス貨物1.7～2.5t(軽油)</v>
          </cell>
          <cell r="C563" t="str">
            <v>貨2軽</v>
          </cell>
          <cell r="D563" t="str">
            <v>H17</v>
          </cell>
          <cell r="E563" t="str">
            <v>NCF</v>
          </cell>
          <cell r="F563">
            <v>0.22500000000000001</v>
          </cell>
          <cell r="G563">
            <v>1.4999999999999999E-2</v>
          </cell>
          <cell r="H563">
            <v>2.58</v>
          </cell>
          <cell r="I563" t="str">
            <v>ハ</v>
          </cell>
        </row>
        <row r="564">
          <cell r="A564" t="str">
            <v>貨2軽NDF</v>
          </cell>
          <cell r="B564" t="str">
            <v>バス貨物1.7～2.5t(軽油)</v>
          </cell>
          <cell r="C564" t="str">
            <v>貨2軽</v>
          </cell>
          <cell r="D564" t="str">
            <v>H17</v>
          </cell>
          <cell r="E564" t="str">
            <v>NDF</v>
          </cell>
          <cell r="F564">
            <v>0.22500000000000001</v>
          </cell>
          <cell r="G564">
            <v>1.4999999999999999E-2</v>
          </cell>
          <cell r="H564">
            <v>2.58</v>
          </cell>
          <cell r="I564" t="str">
            <v>軽新長</v>
          </cell>
        </row>
        <row r="565">
          <cell r="A565" t="str">
            <v>貨2軽NJF</v>
          </cell>
          <cell r="B565" t="str">
            <v>バス貨物1.7～2.5t(軽油)</v>
          </cell>
          <cell r="C565" t="str">
            <v>貨2軽</v>
          </cell>
          <cell r="D565" t="str">
            <v>H17</v>
          </cell>
          <cell r="E565" t="str">
            <v>NJF</v>
          </cell>
          <cell r="F565">
            <v>0.22500000000000001</v>
          </cell>
          <cell r="G565">
            <v>1.4999999999999999E-2</v>
          </cell>
          <cell r="H565">
            <v>2.58</v>
          </cell>
          <cell r="I565" t="str">
            <v>ハ</v>
          </cell>
        </row>
        <row r="566">
          <cell r="A566" t="str">
            <v>貨2軽NKF</v>
          </cell>
          <cell r="B566" t="str">
            <v>バス貨物1.7～2.5t(軽油)</v>
          </cell>
          <cell r="C566" t="str">
            <v>貨2軽</v>
          </cell>
          <cell r="D566" t="str">
            <v>H17</v>
          </cell>
          <cell r="E566" t="str">
            <v>NKF</v>
          </cell>
          <cell r="F566">
            <v>0.22500000000000001</v>
          </cell>
          <cell r="G566">
            <v>1.4999999999999999E-2</v>
          </cell>
          <cell r="H566">
            <v>2.58</v>
          </cell>
          <cell r="I566" t="str">
            <v>軽新長</v>
          </cell>
        </row>
        <row r="567">
          <cell r="A567" t="str">
            <v>貨2軽PCF</v>
          </cell>
          <cell r="B567" t="str">
            <v>バス貨物1.7～2.5t(軽油)</v>
          </cell>
          <cell r="C567" t="str">
            <v>貨2軽</v>
          </cell>
          <cell r="D567" t="str">
            <v>H17</v>
          </cell>
          <cell r="E567" t="str">
            <v>PCF</v>
          </cell>
          <cell r="F567">
            <v>0.25</v>
          </cell>
          <cell r="G567">
            <v>1.35E-2</v>
          </cell>
          <cell r="H567">
            <v>2.58</v>
          </cell>
          <cell r="I567" t="str">
            <v>ハ</v>
          </cell>
        </row>
        <row r="568">
          <cell r="A568" t="str">
            <v>貨2軽PDF</v>
          </cell>
          <cell r="B568" t="str">
            <v>バス貨物1.7～2.5t(軽油)</v>
          </cell>
          <cell r="C568" t="str">
            <v>貨2軽</v>
          </cell>
          <cell r="D568" t="str">
            <v>H17</v>
          </cell>
          <cell r="E568" t="str">
            <v>PDF</v>
          </cell>
          <cell r="F568">
            <v>0.25</v>
          </cell>
          <cell r="G568">
            <v>1.35E-2</v>
          </cell>
          <cell r="H568">
            <v>2.58</v>
          </cell>
          <cell r="I568" t="str">
            <v>軽新長</v>
          </cell>
        </row>
        <row r="569">
          <cell r="A569" t="str">
            <v>貨2軽PJF</v>
          </cell>
          <cell r="B569" t="str">
            <v>バス貨物1.7～2.5t(軽油)</v>
          </cell>
          <cell r="C569" t="str">
            <v>貨2軽</v>
          </cell>
          <cell r="D569" t="str">
            <v>H17</v>
          </cell>
          <cell r="E569" t="str">
            <v>PJF</v>
          </cell>
          <cell r="F569">
            <v>0.25</v>
          </cell>
          <cell r="G569">
            <v>1.35E-2</v>
          </cell>
          <cell r="H569">
            <v>2.58</v>
          </cell>
          <cell r="I569" t="str">
            <v>ハ</v>
          </cell>
        </row>
        <row r="570">
          <cell r="A570" t="str">
            <v>貨2軽PKF</v>
          </cell>
          <cell r="B570" t="str">
            <v>バス貨物1.7～2.5t(軽油)</v>
          </cell>
          <cell r="C570" t="str">
            <v>貨2軽</v>
          </cell>
          <cell r="D570" t="str">
            <v>H17</v>
          </cell>
          <cell r="E570" t="str">
            <v>PKF</v>
          </cell>
          <cell r="F570">
            <v>0.25</v>
          </cell>
          <cell r="G570">
            <v>1.35E-2</v>
          </cell>
          <cell r="H570">
            <v>2.58</v>
          </cell>
          <cell r="I570" t="str">
            <v>軽新長</v>
          </cell>
        </row>
        <row r="571">
          <cell r="A571" t="str">
            <v>貨2軽SKF</v>
          </cell>
          <cell r="B571" t="str">
            <v>バス貨物1.7～2.5t(軽油)</v>
          </cell>
          <cell r="C571" t="str">
            <v>貨2軽</v>
          </cell>
          <cell r="D571" t="str">
            <v>H22</v>
          </cell>
          <cell r="E571" t="str">
            <v>SKF</v>
          </cell>
          <cell r="F571">
            <v>0.15</v>
          </cell>
          <cell r="G571">
            <v>7.0000000000000001E-3</v>
          </cell>
          <cell r="H571">
            <v>2.58</v>
          </cell>
          <cell r="I571" t="str">
            <v>軽ポ</v>
          </cell>
        </row>
        <row r="572">
          <cell r="A572" t="str">
            <v>貨2軽SPF</v>
          </cell>
          <cell r="B572" t="str">
            <v>バス貨物1.7～2.5t(軽油)</v>
          </cell>
          <cell r="C572" t="str">
            <v>貨2軽</v>
          </cell>
          <cell r="D572" t="str">
            <v>H22</v>
          </cell>
          <cell r="E572" t="str">
            <v>SPF</v>
          </cell>
          <cell r="F572">
            <v>0.15</v>
          </cell>
          <cell r="G572">
            <v>7.0000000000000001E-3</v>
          </cell>
          <cell r="H572">
            <v>2.58</v>
          </cell>
          <cell r="I572" t="str">
            <v>軽ポ</v>
          </cell>
        </row>
        <row r="573">
          <cell r="A573" t="str">
            <v>貨2軽SRF</v>
          </cell>
          <cell r="B573" t="str">
            <v>バス貨物1.7～2.5t(軽油)</v>
          </cell>
          <cell r="C573" t="str">
            <v>貨2軽</v>
          </cell>
          <cell r="D573" t="str">
            <v>H22</v>
          </cell>
          <cell r="E573" t="str">
            <v>SRF</v>
          </cell>
          <cell r="F573">
            <v>0.15</v>
          </cell>
          <cell r="G573">
            <v>7.0000000000000001E-3</v>
          </cell>
          <cell r="H573">
            <v>2.58</v>
          </cell>
          <cell r="I573" t="str">
            <v>軽ポ</v>
          </cell>
        </row>
        <row r="574">
          <cell r="A574" t="str">
            <v>貨2軽SJF</v>
          </cell>
          <cell r="B574" t="str">
            <v>バス貨物1.7～2.5t(軽油)</v>
          </cell>
          <cell r="C574" t="str">
            <v>貨2軽</v>
          </cell>
          <cell r="D574" t="str">
            <v>H22</v>
          </cell>
          <cell r="E574" t="str">
            <v>SJF</v>
          </cell>
          <cell r="F574">
            <v>7.4999999999999997E-2</v>
          </cell>
          <cell r="G574">
            <v>3.5000000000000001E-3</v>
          </cell>
          <cell r="H574">
            <v>2.58</v>
          </cell>
          <cell r="I574" t="str">
            <v>ハ</v>
          </cell>
        </row>
        <row r="575">
          <cell r="A575" t="str">
            <v>貨2軽SNF</v>
          </cell>
          <cell r="B575" t="str">
            <v>バス貨物1.7～2.5t(軽油)</v>
          </cell>
          <cell r="C575" t="str">
            <v>貨2軽</v>
          </cell>
          <cell r="D575" t="str">
            <v>H22</v>
          </cell>
          <cell r="E575" t="str">
            <v>SNF</v>
          </cell>
          <cell r="F575">
            <v>7.4999999999999997E-2</v>
          </cell>
          <cell r="G575">
            <v>3.5000000000000001E-3</v>
          </cell>
          <cell r="H575">
            <v>2.58</v>
          </cell>
          <cell r="I575" t="str">
            <v>ハ</v>
          </cell>
        </row>
        <row r="576">
          <cell r="A576" t="str">
            <v>貨2軽SQF</v>
          </cell>
          <cell r="B576" t="str">
            <v>バス貨物1.7～2.5t(軽油)</v>
          </cell>
          <cell r="C576" t="str">
            <v>貨2軽</v>
          </cell>
          <cell r="D576" t="str">
            <v>H22</v>
          </cell>
          <cell r="E576" t="str">
            <v>SQF</v>
          </cell>
          <cell r="F576">
            <v>7.4999999999999997E-2</v>
          </cell>
          <cell r="G576">
            <v>3.5000000000000001E-3</v>
          </cell>
          <cell r="H576">
            <v>2.58</v>
          </cell>
          <cell r="I576" t="str">
            <v>ハ</v>
          </cell>
        </row>
        <row r="577">
          <cell r="A577" t="str">
            <v>貨2軽TKF</v>
          </cell>
          <cell r="B577" t="str">
            <v>バス貨物1.7～2.5t(軽油)</v>
          </cell>
          <cell r="C577" t="str">
            <v>貨2軽</v>
          </cell>
          <cell r="D577" t="str">
            <v>H22</v>
          </cell>
          <cell r="E577" t="str">
            <v>TKF</v>
          </cell>
          <cell r="F577">
            <v>0.13500000000000001</v>
          </cell>
          <cell r="G577">
            <v>6.3E-3</v>
          </cell>
          <cell r="H577">
            <v>2.58</v>
          </cell>
          <cell r="I577" t="str">
            <v>軽ポ</v>
          </cell>
        </row>
        <row r="578">
          <cell r="A578" t="str">
            <v>貨2軽TPF</v>
          </cell>
          <cell r="B578" t="str">
            <v>バス貨物1.7～2.5t(軽油)</v>
          </cell>
          <cell r="C578" t="str">
            <v>貨2軽</v>
          </cell>
          <cell r="D578" t="str">
            <v>H22</v>
          </cell>
          <cell r="E578" t="str">
            <v>TPF</v>
          </cell>
          <cell r="F578">
            <v>0.13500000000000001</v>
          </cell>
          <cell r="G578">
            <v>6.3E-3</v>
          </cell>
          <cell r="H578">
            <v>2.58</v>
          </cell>
          <cell r="I578" t="str">
            <v>軽ポ</v>
          </cell>
        </row>
        <row r="579">
          <cell r="A579" t="str">
            <v>貨2軽TRF</v>
          </cell>
          <cell r="B579" t="str">
            <v>バス貨物1.7～2.5t(軽油)</v>
          </cell>
          <cell r="C579" t="str">
            <v>貨2軽</v>
          </cell>
          <cell r="D579" t="str">
            <v>H22</v>
          </cell>
          <cell r="E579" t="str">
            <v>TRF</v>
          </cell>
          <cell r="F579">
            <v>0.13500000000000001</v>
          </cell>
          <cell r="G579">
            <v>6.3E-3</v>
          </cell>
          <cell r="H579">
            <v>2.58</v>
          </cell>
          <cell r="I579" t="str">
            <v>軽ポ</v>
          </cell>
        </row>
        <row r="580">
          <cell r="A580" t="str">
            <v>貨2軽TJF</v>
          </cell>
          <cell r="B580" t="str">
            <v>バス貨物1.7～2.5t(軽油)</v>
          </cell>
          <cell r="C580" t="str">
            <v>貨2軽</v>
          </cell>
          <cell r="D580" t="str">
            <v>H22</v>
          </cell>
          <cell r="E580" t="str">
            <v>TJF</v>
          </cell>
          <cell r="F580">
            <v>0.13500000000000001</v>
          </cell>
          <cell r="G580">
            <v>6.3E-3</v>
          </cell>
          <cell r="H580">
            <v>2.58</v>
          </cell>
          <cell r="I580" t="str">
            <v>ハ</v>
          </cell>
        </row>
        <row r="581">
          <cell r="A581" t="str">
            <v>貨2軽TNF</v>
          </cell>
          <cell r="B581" t="str">
            <v>バス貨物1.7～2.5t(軽油)</v>
          </cell>
          <cell r="C581" t="str">
            <v>貨2軽</v>
          </cell>
          <cell r="D581" t="str">
            <v>H22</v>
          </cell>
          <cell r="E581" t="str">
            <v>TNF</v>
          </cell>
          <cell r="F581">
            <v>0.13500000000000001</v>
          </cell>
          <cell r="G581">
            <v>6.3E-3</v>
          </cell>
          <cell r="H581">
            <v>2.58</v>
          </cell>
          <cell r="I581" t="str">
            <v>ハ</v>
          </cell>
        </row>
        <row r="582">
          <cell r="A582" t="str">
            <v>貨2軽TQF</v>
          </cell>
          <cell r="B582" t="str">
            <v>バス貨物1.7～2.5t(軽油)</v>
          </cell>
          <cell r="C582" t="str">
            <v>貨2軽</v>
          </cell>
          <cell r="D582" t="str">
            <v>H22</v>
          </cell>
          <cell r="E582" t="str">
            <v>TQF</v>
          </cell>
          <cell r="F582">
            <v>0.13500000000000001</v>
          </cell>
          <cell r="G582">
            <v>6.3E-3</v>
          </cell>
          <cell r="H582">
            <v>2.58</v>
          </cell>
          <cell r="I582" t="str">
            <v>ハ</v>
          </cell>
        </row>
        <row r="583">
          <cell r="A583" t="str">
            <v>貨3軽-</v>
          </cell>
          <cell r="B583" t="str">
            <v>バス貨物2.5～3.5t(軽油)</v>
          </cell>
          <cell r="C583" t="str">
            <v>貨3軽</v>
          </cell>
          <cell r="D583" t="str">
            <v>S54前</v>
          </cell>
          <cell r="E583" t="str">
            <v>-</v>
          </cell>
          <cell r="F583">
            <v>2.83</v>
          </cell>
          <cell r="G583">
            <v>0.25</v>
          </cell>
          <cell r="H583">
            <v>2.58</v>
          </cell>
          <cell r="I583" t="str">
            <v>軽3</v>
          </cell>
        </row>
        <row r="584">
          <cell r="A584" t="str">
            <v>貨3軽K</v>
          </cell>
          <cell r="B584" t="str">
            <v>バス貨物2.5～3.5t(軽油)</v>
          </cell>
          <cell r="C584" t="str">
            <v>貨3軽</v>
          </cell>
          <cell r="D584" t="str">
            <v>S54</v>
          </cell>
          <cell r="E584" t="str">
            <v>K</v>
          </cell>
          <cell r="F584">
            <v>2.5299999999999998</v>
          </cell>
          <cell r="G584">
            <v>0.25</v>
          </cell>
          <cell r="H584">
            <v>2.58</v>
          </cell>
          <cell r="I584" t="str">
            <v>軽3</v>
          </cell>
        </row>
        <row r="585">
          <cell r="A585" t="str">
            <v>貨3軽N</v>
          </cell>
          <cell r="B585" t="str">
            <v>バス貨物2.5～3.5t(軽油)</v>
          </cell>
          <cell r="C585" t="str">
            <v>貨3軽</v>
          </cell>
          <cell r="D585" t="str">
            <v>S57,S58</v>
          </cell>
          <cell r="E585" t="str">
            <v>N</v>
          </cell>
          <cell r="F585">
            <v>2.16</v>
          </cell>
          <cell r="G585">
            <v>0.25</v>
          </cell>
          <cell r="H585">
            <v>2.58</v>
          </cell>
          <cell r="I585" t="str">
            <v>軽3</v>
          </cell>
        </row>
        <row r="586">
          <cell r="A586" t="str">
            <v>貨3軽P</v>
          </cell>
          <cell r="B586" t="str">
            <v>バス貨物2.5～3.5t(軽油)</v>
          </cell>
          <cell r="C586" t="str">
            <v>貨3軽</v>
          </cell>
          <cell r="D586" t="str">
            <v>S57,S58</v>
          </cell>
          <cell r="E586" t="str">
            <v>P</v>
          </cell>
          <cell r="F586">
            <v>2.16</v>
          </cell>
          <cell r="G586">
            <v>0.25</v>
          </cell>
          <cell r="H586">
            <v>2.58</v>
          </cell>
          <cell r="I586" t="str">
            <v>軽3</v>
          </cell>
        </row>
        <row r="587">
          <cell r="A587" t="str">
            <v>貨3軽S</v>
          </cell>
          <cell r="B587" t="str">
            <v>バス貨物2.5～3.5t(軽油)</v>
          </cell>
          <cell r="C587" t="str">
            <v>貨3軽</v>
          </cell>
          <cell r="D587" t="str">
            <v>S63,H元</v>
          </cell>
          <cell r="E587" t="str">
            <v>S</v>
          </cell>
          <cell r="F587">
            <v>1.93</v>
          </cell>
          <cell r="G587">
            <v>0.25</v>
          </cell>
          <cell r="H587">
            <v>2.58</v>
          </cell>
          <cell r="I587" t="str">
            <v>軽3</v>
          </cell>
        </row>
        <row r="588">
          <cell r="A588" t="str">
            <v>貨3軽U</v>
          </cell>
          <cell r="B588" t="str">
            <v>バス貨物2.5～3.5t(軽油)</v>
          </cell>
          <cell r="C588" t="str">
            <v>貨3軽</v>
          </cell>
          <cell r="D588" t="str">
            <v>S63,H元</v>
          </cell>
          <cell r="E588" t="str">
            <v>U</v>
          </cell>
          <cell r="F588">
            <v>1.93</v>
          </cell>
          <cell r="G588">
            <v>0.25</v>
          </cell>
          <cell r="H588">
            <v>2.58</v>
          </cell>
          <cell r="I588" t="str">
            <v>軽3</v>
          </cell>
        </row>
        <row r="589">
          <cell r="A589" t="str">
            <v>貨3軽KC</v>
          </cell>
          <cell r="B589" t="str">
            <v>バス貨物2.5～3.5t(軽油)</v>
          </cell>
          <cell r="C589" t="str">
            <v>貨3軽</v>
          </cell>
          <cell r="D589" t="str">
            <v>H6</v>
          </cell>
          <cell r="E589" t="str">
            <v>KC</v>
          </cell>
          <cell r="F589">
            <v>1.3</v>
          </cell>
          <cell r="G589">
            <v>0.25</v>
          </cell>
          <cell r="H589">
            <v>2.58</v>
          </cell>
          <cell r="I589" t="str">
            <v>軽3</v>
          </cell>
        </row>
        <row r="590">
          <cell r="A590" t="str">
            <v>貨3軽KG</v>
          </cell>
          <cell r="B590" t="str">
            <v>バス貨物2.5～3.5t(軽油)</v>
          </cell>
          <cell r="C590" t="str">
            <v>貨3軽</v>
          </cell>
          <cell r="D590" t="str">
            <v>H9</v>
          </cell>
          <cell r="E590" t="str">
            <v>KG</v>
          </cell>
          <cell r="F590">
            <v>0.7</v>
          </cell>
          <cell r="G590">
            <v>0.09</v>
          </cell>
          <cell r="H590">
            <v>2.58</v>
          </cell>
          <cell r="I590" t="str">
            <v>軽3</v>
          </cell>
        </row>
        <row r="591">
          <cell r="A591" t="str">
            <v>貨3軽HC</v>
          </cell>
          <cell r="B591" t="str">
            <v>バス貨物2.5～3.5t(軽油)</v>
          </cell>
          <cell r="C591" t="str">
            <v>貨3軽</v>
          </cell>
          <cell r="D591" t="str">
            <v>H9</v>
          </cell>
          <cell r="E591" t="str">
            <v>HC</v>
          </cell>
          <cell r="F591">
            <v>0.35</v>
          </cell>
          <cell r="G591">
            <v>4.4999999999999998E-2</v>
          </cell>
          <cell r="H591">
            <v>2.58</v>
          </cell>
          <cell r="I591" t="str">
            <v>ハ</v>
          </cell>
        </row>
        <row r="592">
          <cell r="A592" t="str">
            <v>貨3軽DG</v>
          </cell>
          <cell r="B592" t="str">
            <v>バス貨物1.7～2.5t(軽油)</v>
          </cell>
          <cell r="C592" t="str">
            <v>貨3軽</v>
          </cell>
          <cell r="D592" t="str">
            <v>H9</v>
          </cell>
          <cell r="E592" t="str">
            <v>DG</v>
          </cell>
          <cell r="F592">
            <v>0.52500000000000002</v>
          </cell>
          <cell r="G592">
            <v>6.7500000000000004E-2</v>
          </cell>
          <cell r="H592">
            <v>2.58</v>
          </cell>
          <cell r="I592" t="str">
            <v>軽3</v>
          </cell>
        </row>
        <row r="593">
          <cell r="A593" t="str">
            <v>貨3軽WG</v>
          </cell>
          <cell r="B593" t="str">
            <v>バス貨物1.7～2.5t(軽油)</v>
          </cell>
          <cell r="C593" t="str">
            <v>貨3軽</v>
          </cell>
          <cell r="D593" t="str">
            <v>H9</v>
          </cell>
          <cell r="E593" t="str">
            <v>WG</v>
          </cell>
          <cell r="F593">
            <v>0.52500000000000002</v>
          </cell>
          <cell r="G593">
            <v>6.7500000000000004E-2</v>
          </cell>
          <cell r="H593">
            <v>2.58</v>
          </cell>
          <cell r="I593" t="str">
            <v>ハ</v>
          </cell>
        </row>
        <row r="594">
          <cell r="A594" t="str">
            <v>貨3軽DH</v>
          </cell>
          <cell r="B594" t="str">
            <v>バス貨物1.7～2.5t(軽油)</v>
          </cell>
          <cell r="C594" t="str">
            <v>貨3軽</v>
          </cell>
          <cell r="D594" t="str">
            <v>H9</v>
          </cell>
          <cell r="E594" t="str">
            <v>DH</v>
          </cell>
          <cell r="F594">
            <v>0.35</v>
          </cell>
          <cell r="G594">
            <v>4.4999999999999998E-2</v>
          </cell>
          <cell r="H594">
            <v>2.58</v>
          </cell>
          <cell r="I594" t="str">
            <v>軽3</v>
          </cell>
        </row>
        <row r="595">
          <cell r="A595" t="str">
            <v>貨3軽WH</v>
          </cell>
          <cell r="B595" t="str">
            <v>バス貨物1.7～2.5t(軽油)</v>
          </cell>
          <cell r="C595" t="str">
            <v>貨3軽</v>
          </cell>
          <cell r="D595" t="str">
            <v>H9</v>
          </cell>
          <cell r="E595" t="str">
            <v>WH</v>
          </cell>
          <cell r="F595">
            <v>0.35</v>
          </cell>
          <cell r="G595">
            <v>4.4999999999999998E-2</v>
          </cell>
          <cell r="H595">
            <v>2.58</v>
          </cell>
          <cell r="I595" t="str">
            <v>ハ</v>
          </cell>
        </row>
        <row r="596">
          <cell r="A596" t="str">
            <v>貨3軽DJ</v>
          </cell>
          <cell r="B596" t="str">
            <v>バス貨物1.7～2.5t(軽油)</v>
          </cell>
          <cell r="C596" t="str">
            <v>貨3軽</v>
          </cell>
          <cell r="D596" t="str">
            <v>H9</v>
          </cell>
          <cell r="E596" t="str">
            <v>DJ</v>
          </cell>
          <cell r="F596">
            <v>0.17499999999999999</v>
          </cell>
          <cell r="G596">
            <v>2.2499999999999999E-2</v>
          </cell>
          <cell r="H596">
            <v>2.58</v>
          </cell>
          <cell r="I596" t="str">
            <v>軽3</v>
          </cell>
        </row>
        <row r="597">
          <cell r="A597" t="str">
            <v>貨3軽WJ</v>
          </cell>
          <cell r="B597" t="str">
            <v>バス貨物1.7～2.5t(軽油)</v>
          </cell>
          <cell r="C597" t="str">
            <v>貨3軽</v>
          </cell>
          <cell r="D597" t="str">
            <v>H9</v>
          </cell>
          <cell r="E597" t="str">
            <v>WJ</v>
          </cell>
          <cell r="F597">
            <v>0.17499999999999999</v>
          </cell>
          <cell r="G597">
            <v>2.2499999999999999E-2</v>
          </cell>
          <cell r="H597">
            <v>2.58</v>
          </cell>
          <cell r="I597" t="str">
            <v>ハ</v>
          </cell>
        </row>
        <row r="598">
          <cell r="A598" t="str">
            <v>貨3軽KR</v>
          </cell>
          <cell r="B598" t="str">
            <v>バス貨物2.5～3.5t(軽油)</v>
          </cell>
          <cell r="C598" t="str">
            <v>貨3軽</v>
          </cell>
          <cell r="D598" t="str">
            <v>H15</v>
          </cell>
          <cell r="E598" t="str">
            <v>KR</v>
          </cell>
          <cell r="F598">
            <v>0.49</v>
          </cell>
          <cell r="G598">
            <v>0.06</v>
          </cell>
          <cell r="H598">
            <v>2.58</v>
          </cell>
          <cell r="I598" t="str">
            <v>軽3</v>
          </cell>
        </row>
        <row r="599">
          <cell r="A599" t="str">
            <v>貨3軽HY</v>
          </cell>
          <cell r="B599" t="str">
            <v>バス貨物2.5～3.5t(軽油)</v>
          </cell>
          <cell r="C599" t="str">
            <v>貨3軽</v>
          </cell>
          <cell r="D599" t="str">
            <v>H15</v>
          </cell>
          <cell r="E599" t="str">
            <v>HY</v>
          </cell>
          <cell r="F599">
            <v>0.245</v>
          </cell>
          <cell r="G599">
            <v>0.03</v>
          </cell>
          <cell r="H599">
            <v>2.58</v>
          </cell>
          <cell r="I599" t="str">
            <v>ハ</v>
          </cell>
        </row>
        <row r="600">
          <cell r="A600" t="str">
            <v>貨3軽TK</v>
          </cell>
          <cell r="B600" t="str">
            <v>バス貨物2.5～3.5t(軽油)</v>
          </cell>
          <cell r="C600" t="str">
            <v>貨3軽</v>
          </cell>
          <cell r="D600" t="str">
            <v>H15</v>
          </cell>
          <cell r="E600" t="str">
            <v>TK</v>
          </cell>
          <cell r="F600">
            <v>0.36749999999999999</v>
          </cell>
          <cell r="G600">
            <v>4.4999999999999998E-2</v>
          </cell>
          <cell r="H600">
            <v>2.58</v>
          </cell>
          <cell r="I600" t="str">
            <v>軽3</v>
          </cell>
        </row>
        <row r="601">
          <cell r="A601" t="str">
            <v>貨3軽XK</v>
          </cell>
          <cell r="B601" t="str">
            <v>バス貨物2.5～3.5t(軽油)</v>
          </cell>
          <cell r="C601" t="str">
            <v>貨3軽</v>
          </cell>
          <cell r="D601" t="str">
            <v>H15</v>
          </cell>
          <cell r="E601" t="str">
            <v>XK</v>
          </cell>
          <cell r="F601">
            <v>0.36749999999999999</v>
          </cell>
          <cell r="G601">
            <v>4.4999999999999998E-2</v>
          </cell>
          <cell r="H601">
            <v>2.58</v>
          </cell>
          <cell r="I601" t="str">
            <v>ハ</v>
          </cell>
        </row>
        <row r="602">
          <cell r="A602" t="str">
            <v>貨3軽LK</v>
          </cell>
          <cell r="B602" t="str">
            <v>バス貨物2.5～3.5t(軽油)</v>
          </cell>
          <cell r="C602" t="str">
            <v>貨3軽</v>
          </cell>
          <cell r="D602" t="str">
            <v>H15</v>
          </cell>
          <cell r="E602" t="str">
            <v>LK</v>
          </cell>
          <cell r="F602">
            <v>0.245</v>
          </cell>
          <cell r="G602">
            <v>0.03</v>
          </cell>
          <cell r="H602">
            <v>2.58</v>
          </cell>
          <cell r="I602" t="str">
            <v>軽3</v>
          </cell>
        </row>
        <row r="603">
          <cell r="A603" t="str">
            <v>貨3軽YK</v>
          </cell>
          <cell r="B603" t="str">
            <v>バス貨物2.5～3.5t(軽油)</v>
          </cell>
          <cell r="C603" t="str">
            <v>貨3軽</v>
          </cell>
          <cell r="D603" t="str">
            <v>H15</v>
          </cell>
          <cell r="E603" t="str">
            <v>YK</v>
          </cell>
          <cell r="F603">
            <v>0.245</v>
          </cell>
          <cell r="G603">
            <v>0.03</v>
          </cell>
          <cell r="H603">
            <v>2.58</v>
          </cell>
          <cell r="I603" t="str">
            <v>ハ</v>
          </cell>
        </row>
        <row r="604">
          <cell r="A604" t="str">
            <v>貨3軽UK</v>
          </cell>
          <cell r="B604" t="str">
            <v>バス貨物2.5～3.5t(軽油)</v>
          </cell>
          <cell r="C604" t="str">
            <v>貨3軽</v>
          </cell>
          <cell r="D604" t="str">
            <v>H15</v>
          </cell>
          <cell r="E604" t="str">
            <v>UK</v>
          </cell>
          <cell r="F604">
            <v>0.1225</v>
          </cell>
          <cell r="G604">
            <v>1.4999999999999999E-2</v>
          </cell>
          <cell r="H604">
            <v>2.58</v>
          </cell>
          <cell r="I604" t="str">
            <v>軽3</v>
          </cell>
        </row>
        <row r="605">
          <cell r="A605" t="str">
            <v>貨3軽ZK</v>
          </cell>
          <cell r="B605" t="str">
            <v>バス貨物2.5～3.5t(軽油)</v>
          </cell>
          <cell r="C605" t="str">
            <v>貨3軽</v>
          </cell>
          <cell r="D605" t="str">
            <v>H15</v>
          </cell>
          <cell r="E605" t="str">
            <v>ZK</v>
          </cell>
          <cell r="F605">
            <v>0.1225</v>
          </cell>
          <cell r="G605">
            <v>1.4999999999999999E-2</v>
          </cell>
          <cell r="H605">
            <v>2.58</v>
          </cell>
          <cell r="I605" t="str">
            <v>ハ</v>
          </cell>
        </row>
        <row r="606">
          <cell r="A606" t="str">
            <v>貨3軽ADF</v>
          </cell>
          <cell r="B606" t="str">
            <v>バス貨物2.5～3.5t(軽油)</v>
          </cell>
          <cell r="C606" t="str">
            <v>貨3軽</v>
          </cell>
          <cell r="D606" t="str">
            <v>H17</v>
          </cell>
          <cell r="E606" t="str">
            <v>ADF</v>
          </cell>
          <cell r="F606">
            <v>0.25</v>
          </cell>
          <cell r="G606">
            <v>1.4999999999999999E-2</v>
          </cell>
          <cell r="H606">
            <v>2.58</v>
          </cell>
          <cell r="I606" t="str">
            <v>軽新長</v>
          </cell>
        </row>
        <row r="607">
          <cell r="A607" t="str">
            <v>貨3軽ACF</v>
          </cell>
          <cell r="B607" t="str">
            <v>バス貨物2.5～3.5t(軽油)</v>
          </cell>
          <cell r="C607" t="str">
            <v>貨3軽</v>
          </cell>
          <cell r="D607" t="str">
            <v>H17</v>
          </cell>
          <cell r="E607" t="str">
            <v>ACF</v>
          </cell>
          <cell r="F607">
            <v>0.125</v>
          </cell>
          <cell r="G607">
            <v>7.4999999999999997E-3</v>
          </cell>
          <cell r="H607">
            <v>2.58</v>
          </cell>
          <cell r="I607" t="str">
            <v>ハ</v>
          </cell>
        </row>
        <row r="608">
          <cell r="A608" t="str">
            <v>貨3軽AMF</v>
          </cell>
          <cell r="B608" t="str">
            <v>バス貨物2.5～3.5t(軽油)</v>
          </cell>
          <cell r="C608" t="str">
            <v>貨3軽</v>
          </cell>
          <cell r="D608" t="str">
            <v>H17</v>
          </cell>
          <cell r="E608" t="str">
            <v>AMF</v>
          </cell>
          <cell r="F608">
            <v>6.25E-2</v>
          </cell>
          <cell r="G608">
            <v>3.7499999999999999E-3</v>
          </cell>
          <cell r="H608">
            <v>2.58</v>
          </cell>
          <cell r="I608" t="str">
            <v>Pハ</v>
          </cell>
        </row>
        <row r="609">
          <cell r="A609" t="str">
            <v>貨3軽CCF</v>
          </cell>
          <cell r="B609" t="str">
            <v>バス貨物2.5～3.5t(軽油)</v>
          </cell>
          <cell r="C609" t="str">
            <v>貨3軽</v>
          </cell>
          <cell r="D609" t="str">
            <v>H17</v>
          </cell>
          <cell r="E609" t="str">
            <v>CCF</v>
          </cell>
          <cell r="F609">
            <v>0.125</v>
          </cell>
          <cell r="G609">
            <v>7.4999999999999997E-3</v>
          </cell>
          <cell r="H609">
            <v>2.58</v>
          </cell>
          <cell r="I609" t="str">
            <v>ハ</v>
          </cell>
        </row>
        <row r="610">
          <cell r="A610" t="str">
            <v>貨3軽CDF</v>
          </cell>
          <cell r="B610" t="str">
            <v>バス貨物2.5～3.5t(軽油)</v>
          </cell>
          <cell r="C610" t="str">
            <v>貨3軽</v>
          </cell>
          <cell r="D610" t="str">
            <v>H17</v>
          </cell>
          <cell r="E610" t="str">
            <v>CDF</v>
          </cell>
          <cell r="F610">
            <v>0.125</v>
          </cell>
          <cell r="G610">
            <v>7.4999999999999997E-3</v>
          </cell>
          <cell r="H610">
            <v>2.58</v>
          </cell>
          <cell r="I610" t="str">
            <v>軽新長</v>
          </cell>
        </row>
        <row r="611">
          <cell r="A611" t="str">
            <v>貨3軽CMF</v>
          </cell>
          <cell r="B611" t="str">
            <v>バス貨物2.5～3.5t(軽油)</v>
          </cell>
          <cell r="C611" t="str">
            <v>貨3軽</v>
          </cell>
          <cell r="D611" t="str">
            <v>H17</v>
          </cell>
          <cell r="E611" t="str">
            <v>CMF</v>
          </cell>
          <cell r="F611">
            <v>0.125</v>
          </cell>
          <cell r="G611">
            <v>7.4999999999999997E-3</v>
          </cell>
          <cell r="H611">
            <v>2.58</v>
          </cell>
          <cell r="I611" t="str">
            <v>Pハ</v>
          </cell>
        </row>
        <row r="612">
          <cell r="A612" t="str">
            <v>貨3軽DCF</v>
          </cell>
          <cell r="B612" t="str">
            <v>バス貨物2.5～3.5t(軽油)</v>
          </cell>
          <cell r="C612" t="str">
            <v>貨3軽</v>
          </cell>
          <cell r="D612" t="str">
            <v>H17</v>
          </cell>
          <cell r="E612" t="str">
            <v>DCF</v>
          </cell>
          <cell r="F612">
            <v>6.25E-2</v>
          </cell>
          <cell r="G612">
            <v>3.7499999999999999E-3</v>
          </cell>
          <cell r="H612">
            <v>2.58</v>
          </cell>
          <cell r="I612" t="str">
            <v>ハ</v>
          </cell>
        </row>
        <row r="613">
          <cell r="A613" t="str">
            <v>貨3軽DDF</v>
          </cell>
          <cell r="B613" t="str">
            <v>バス貨物2.5～3.5t(軽油)</v>
          </cell>
          <cell r="C613" t="str">
            <v>貨3軽</v>
          </cell>
          <cell r="D613" t="str">
            <v>H17</v>
          </cell>
          <cell r="E613" t="str">
            <v>DDF</v>
          </cell>
          <cell r="F613">
            <v>6.25E-2</v>
          </cell>
          <cell r="G613">
            <v>3.7499999999999999E-3</v>
          </cell>
          <cell r="H613">
            <v>2.58</v>
          </cell>
          <cell r="I613" t="str">
            <v>軽新長</v>
          </cell>
        </row>
        <row r="614">
          <cell r="A614" t="str">
            <v>貨3軽DMF</v>
          </cell>
          <cell r="B614" t="str">
            <v>バス貨物2.5～3.5t(軽油)</v>
          </cell>
          <cell r="C614" t="str">
            <v>貨3軽</v>
          </cell>
          <cell r="D614" t="str">
            <v>H17</v>
          </cell>
          <cell r="E614" t="str">
            <v>DMF</v>
          </cell>
          <cell r="F614">
            <v>6.25E-2</v>
          </cell>
          <cell r="G614">
            <v>3.7499999999999999E-3</v>
          </cell>
          <cell r="H614">
            <v>2.58</v>
          </cell>
          <cell r="I614" t="str">
            <v>Pハ</v>
          </cell>
        </row>
        <row r="615">
          <cell r="A615" t="str">
            <v>貨3軽LDF</v>
          </cell>
          <cell r="B615" t="str">
            <v>バス貨物2.5～3.5t(軽油)</v>
          </cell>
          <cell r="C615" t="str">
            <v>貨3軽</v>
          </cell>
          <cell r="D615" t="str">
            <v>H21</v>
          </cell>
          <cell r="E615" t="str">
            <v>LDF</v>
          </cell>
          <cell r="F615">
            <v>0.15</v>
          </cell>
          <cell r="G615">
            <v>7.0000000000000001E-3</v>
          </cell>
          <cell r="H615">
            <v>2.58</v>
          </cell>
          <cell r="I615" t="str">
            <v>軽ポ</v>
          </cell>
        </row>
        <row r="616">
          <cell r="A616" t="str">
            <v>貨3軽LCF</v>
          </cell>
          <cell r="B616" t="str">
            <v>バス貨物2.5～3.5t(軽油)</v>
          </cell>
          <cell r="C616" t="str">
            <v>貨3軽</v>
          </cell>
          <cell r="D616" t="str">
            <v>H21</v>
          </cell>
          <cell r="E616" t="str">
            <v>LCF</v>
          </cell>
          <cell r="F616">
            <v>7.4999999999999997E-2</v>
          </cell>
          <cell r="G616">
            <v>3.5000000000000001E-3</v>
          </cell>
          <cell r="H616">
            <v>2.58</v>
          </cell>
          <cell r="I616" t="str">
            <v>ハ</v>
          </cell>
        </row>
        <row r="617">
          <cell r="A617" t="str">
            <v>貨3軽LMF</v>
          </cell>
          <cell r="B617" t="str">
            <v>バス貨物2.5～3.5t(軽油)</v>
          </cell>
          <cell r="C617" t="str">
            <v>貨3軽</v>
          </cell>
          <cell r="D617" t="str">
            <v>H21</v>
          </cell>
          <cell r="E617" t="str">
            <v>LMF</v>
          </cell>
          <cell r="F617">
            <v>3.7499999999999999E-2</v>
          </cell>
          <cell r="G617">
            <v>1.75E-3</v>
          </cell>
          <cell r="H617">
            <v>2.58</v>
          </cell>
          <cell r="I617" t="str">
            <v>Pハ</v>
          </cell>
        </row>
        <row r="618">
          <cell r="A618" t="str">
            <v>貨3軽MDF</v>
          </cell>
          <cell r="B618" t="str">
            <v>バス貨物2.5～3.5t(軽油)</v>
          </cell>
          <cell r="C618" t="str">
            <v>貨3軽</v>
          </cell>
          <cell r="D618" t="str">
            <v>H21</v>
          </cell>
          <cell r="E618" t="str">
            <v>MDF</v>
          </cell>
          <cell r="F618">
            <v>7.4999999999999997E-2</v>
          </cell>
          <cell r="G618">
            <v>3.5000000000000001E-3</v>
          </cell>
          <cell r="H618">
            <v>2.58</v>
          </cell>
          <cell r="I618" t="str">
            <v>軽ポ</v>
          </cell>
        </row>
        <row r="619">
          <cell r="A619" t="str">
            <v>貨3軽MCF</v>
          </cell>
          <cell r="B619" t="str">
            <v>バス貨物2.5～3.5t(軽油)</v>
          </cell>
          <cell r="C619" t="str">
            <v>貨3軽</v>
          </cell>
          <cell r="D619" t="str">
            <v>H21</v>
          </cell>
          <cell r="E619" t="str">
            <v>MCF</v>
          </cell>
          <cell r="F619">
            <v>7.4999999999999997E-2</v>
          </cell>
          <cell r="G619">
            <v>3.5000000000000001E-3</v>
          </cell>
          <cell r="H619">
            <v>2.58</v>
          </cell>
          <cell r="I619" t="str">
            <v>ハ</v>
          </cell>
        </row>
        <row r="620">
          <cell r="A620" t="str">
            <v>貨3軽MMF</v>
          </cell>
          <cell r="B620" t="str">
            <v>バス貨物2.5～3.5t(軽油)</v>
          </cell>
          <cell r="C620" t="str">
            <v>貨3軽</v>
          </cell>
          <cell r="D620" t="str">
            <v>H21</v>
          </cell>
          <cell r="E620" t="str">
            <v>MMF</v>
          </cell>
          <cell r="F620">
            <v>7.4999999999999997E-2</v>
          </cell>
          <cell r="G620">
            <v>3.5000000000000001E-3</v>
          </cell>
          <cell r="H620">
            <v>2.58</v>
          </cell>
          <cell r="I620" t="str">
            <v>Pハ</v>
          </cell>
        </row>
        <row r="621">
          <cell r="A621" t="str">
            <v>貨3軽RDF</v>
          </cell>
          <cell r="B621" t="str">
            <v>バス貨物2.5～3.5t(軽油)</v>
          </cell>
          <cell r="C621" t="str">
            <v>貨3軽</v>
          </cell>
          <cell r="D621" t="str">
            <v>H21</v>
          </cell>
          <cell r="E621" t="str">
            <v>RDF</v>
          </cell>
          <cell r="F621">
            <v>3.7499999999999999E-2</v>
          </cell>
          <cell r="G621">
            <v>1.75E-3</v>
          </cell>
          <cell r="H621">
            <v>2.58</v>
          </cell>
          <cell r="I621" t="str">
            <v>軽ポ</v>
          </cell>
        </row>
        <row r="622">
          <cell r="A622" t="str">
            <v>貨3軽RCF</v>
          </cell>
          <cell r="B622" t="str">
            <v>バス貨物2.5～3.5t(軽油)</v>
          </cell>
          <cell r="C622" t="str">
            <v>貨3軽</v>
          </cell>
          <cell r="D622" t="str">
            <v>H21</v>
          </cell>
          <cell r="E622" t="str">
            <v>RCF</v>
          </cell>
          <cell r="F622">
            <v>3.7499999999999999E-2</v>
          </cell>
          <cell r="G622">
            <v>1.75E-3</v>
          </cell>
          <cell r="H622">
            <v>2.58</v>
          </cell>
          <cell r="I622" t="str">
            <v>ハ</v>
          </cell>
        </row>
        <row r="623">
          <cell r="A623" t="str">
            <v>貨3軽RMF</v>
          </cell>
          <cell r="B623" t="str">
            <v>バス貨物2.5～3.5t(軽油)</v>
          </cell>
          <cell r="C623" t="str">
            <v>貨3軽</v>
          </cell>
          <cell r="D623" t="str">
            <v>H21</v>
          </cell>
          <cell r="E623" t="str">
            <v>RMF</v>
          </cell>
          <cell r="F623">
            <v>3.7499999999999999E-2</v>
          </cell>
          <cell r="G623">
            <v>1.75E-3</v>
          </cell>
          <cell r="H623">
            <v>2.58</v>
          </cell>
          <cell r="I623" t="str">
            <v>Pハ</v>
          </cell>
        </row>
        <row r="624">
          <cell r="A624" t="str">
            <v>貨3軽QDF</v>
          </cell>
          <cell r="B624" t="str">
            <v>バス貨物2.5～3.5t(軽油)</v>
          </cell>
          <cell r="C624" t="str">
            <v>貨3軽</v>
          </cell>
          <cell r="D624" t="str">
            <v>H21</v>
          </cell>
          <cell r="E624" t="str">
            <v>QDF</v>
          </cell>
          <cell r="F624">
            <v>0.13500000000000001</v>
          </cell>
          <cell r="G624">
            <v>6.3E-3</v>
          </cell>
          <cell r="H624">
            <v>2.58</v>
          </cell>
          <cell r="I624" t="str">
            <v>軽ポ</v>
          </cell>
        </row>
        <row r="625">
          <cell r="A625" t="str">
            <v>貨3軽QCF</v>
          </cell>
          <cell r="B625" t="str">
            <v>バス貨物2.5～3.5t(軽油)</v>
          </cell>
          <cell r="C625" t="str">
            <v>貨3軽</v>
          </cell>
          <cell r="D625" t="str">
            <v>H21</v>
          </cell>
          <cell r="E625" t="str">
            <v>QCF</v>
          </cell>
          <cell r="F625">
            <v>0.13500000000000001</v>
          </cell>
          <cell r="G625">
            <v>6.3E-3</v>
          </cell>
          <cell r="H625">
            <v>2.58</v>
          </cell>
          <cell r="I625" t="str">
            <v>ハ</v>
          </cell>
        </row>
        <row r="626">
          <cell r="A626" t="str">
            <v>貨3軽QMF</v>
          </cell>
          <cell r="B626" t="str">
            <v>バス貨物2.5～3.5t(軽油)</v>
          </cell>
          <cell r="C626" t="str">
            <v>貨3軽</v>
          </cell>
          <cell r="D626" t="str">
            <v>H21</v>
          </cell>
          <cell r="E626" t="str">
            <v>QMF</v>
          </cell>
          <cell r="F626">
            <v>0.13500000000000001</v>
          </cell>
          <cell r="G626">
            <v>6.3E-3</v>
          </cell>
          <cell r="H626">
            <v>2.58</v>
          </cell>
          <cell r="I626" t="str">
            <v>Pハ</v>
          </cell>
        </row>
        <row r="627">
          <cell r="A627" t="str">
            <v>貨3軽3DF</v>
          </cell>
          <cell r="B627" t="str">
            <v>バス貨物2.5～3.5t(軽油)</v>
          </cell>
          <cell r="C627" t="str">
            <v>貨3軽</v>
          </cell>
          <cell r="D627" t="str">
            <v>H30</v>
          </cell>
          <cell r="E627" t="str">
            <v>3DF</v>
          </cell>
          <cell r="F627">
            <v>0.24</v>
          </cell>
          <cell r="G627">
            <v>7.0000000000000001E-3</v>
          </cell>
          <cell r="H627">
            <v>2.58</v>
          </cell>
          <cell r="I627" t="str">
            <v>軽ポポ</v>
          </cell>
        </row>
        <row r="628">
          <cell r="A628" t="str">
            <v>貨3軽3CF</v>
          </cell>
          <cell r="B628" t="str">
            <v>バス貨物2.5～3.5t(軽油)</v>
          </cell>
          <cell r="C628" t="str">
            <v>貨3軽</v>
          </cell>
          <cell r="D628" t="str">
            <v>H30</v>
          </cell>
          <cell r="E628" t="str">
            <v>3CF</v>
          </cell>
          <cell r="F628">
            <v>0.12</v>
          </cell>
          <cell r="G628">
            <v>3.5000000000000001E-3</v>
          </cell>
          <cell r="H628">
            <v>2.58</v>
          </cell>
          <cell r="I628" t="str">
            <v>ハ</v>
          </cell>
        </row>
        <row r="629">
          <cell r="A629" t="str">
            <v>貨3軽3MF</v>
          </cell>
          <cell r="B629" t="str">
            <v>バス貨物2.5～3.5t(軽油)</v>
          </cell>
          <cell r="C629" t="str">
            <v>貨3軽</v>
          </cell>
          <cell r="D629" t="str">
            <v>H30</v>
          </cell>
          <cell r="E629" t="str">
            <v>3MF</v>
          </cell>
          <cell r="F629">
            <v>0.06</v>
          </cell>
          <cell r="G629">
            <v>1.75E-3</v>
          </cell>
          <cell r="H629">
            <v>2.58</v>
          </cell>
          <cell r="I629" t="str">
            <v>Pハ</v>
          </cell>
        </row>
        <row r="630">
          <cell r="A630" t="str">
            <v>貨3軽4DF</v>
          </cell>
          <cell r="B630" t="str">
            <v>バス貨物2.5～3.5t(軽油)</v>
          </cell>
          <cell r="C630" t="str">
            <v>貨3軽</v>
          </cell>
          <cell r="D630" t="str">
            <v>H30</v>
          </cell>
          <cell r="E630" t="str">
            <v>4DF</v>
          </cell>
          <cell r="F630">
            <v>0.18</v>
          </cell>
          <cell r="G630">
            <v>5.2500000000000003E-3</v>
          </cell>
          <cell r="H630">
            <v>2.58</v>
          </cell>
          <cell r="I630" t="str">
            <v>軽ポポ</v>
          </cell>
        </row>
        <row r="631">
          <cell r="A631" t="str">
            <v>貨3軽4CF</v>
          </cell>
          <cell r="B631" t="str">
            <v>バス貨物2.5～3.5t(軽油)</v>
          </cell>
          <cell r="C631" t="str">
            <v>貨3軽</v>
          </cell>
          <cell r="D631" t="str">
            <v>H30</v>
          </cell>
          <cell r="E631" t="str">
            <v>4CF</v>
          </cell>
          <cell r="F631">
            <v>0.18</v>
          </cell>
          <cell r="G631">
            <v>5.2500000000000003E-3</v>
          </cell>
          <cell r="H631">
            <v>2.58</v>
          </cell>
          <cell r="I631" t="str">
            <v>ハ</v>
          </cell>
        </row>
        <row r="632">
          <cell r="A632" t="str">
            <v>貨3軽4MF</v>
          </cell>
          <cell r="B632" t="str">
            <v>バス貨物2.5～3.5t(軽油)</v>
          </cell>
          <cell r="C632" t="str">
            <v>貨3軽</v>
          </cell>
          <cell r="D632" t="str">
            <v>H30</v>
          </cell>
          <cell r="E632" t="str">
            <v>4MF</v>
          </cell>
          <cell r="F632">
            <v>0.18</v>
          </cell>
          <cell r="G632">
            <v>5.2500000000000003E-3</v>
          </cell>
          <cell r="H632">
            <v>2.58</v>
          </cell>
          <cell r="I632" t="str">
            <v>Pハ</v>
          </cell>
        </row>
        <row r="633">
          <cell r="A633" t="str">
            <v>貨3軽5DF</v>
          </cell>
          <cell r="B633" t="str">
            <v>バス貨物2.5～3.5t(軽油)</v>
          </cell>
          <cell r="C633" t="str">
            <v>貨3軽</v>
          </cell>
          <cell r="D633" t="str">
            <v>H30</v>
          </cell>
          <cell r="E633" t="str">
            <v>5DF</v>
          </cell>
          <cell r="F633">
            <v>0.12</v>
          </cell>
          <cell r="G633">
            <v>0.35</v>
          </cell>
          <cell r="H633">
            <v>2.58</v>
          </cell>
          <cell r="I633" t="str">
            <v>軽ポポ</v>
          </cell>
        </row>
        <row r="634">
          <cell r="A634" t="str">
            <v>貨3軽5CF</v>
          </cell>
          <cell r="B634" t="str">
            <v>バス貨物2.5～3.5t(軽油)</v>
          </cell>
          <cell r="C634" t="str">
            <v>貨3軽</v>
          </cell>
          <cell r="D634" t="str">
            <v>H30</v>
          </cell>
          <cell r="E634" t="str">
            <v>5CF</v>
          </cell>
          <cell r="F634">
            <v>0.12</v>
          </cell>
          <cell r="G634">
            <v>0.35</v>
          </cell>
          <cell r="H634">
            <v>2.58</v>
          </cell>
          <cell r="I634" t="str">
            <v>ハ</v>
          </cell>
        </row>
        <row r="635">
          <cell r="A635" t="str">
            <v>貨3軽5MF</v>
          </cell>
          <cell r="B635" t="str">
            <v>バス貨物2.5～3.5t(軽油)</v>
          </cell>
          <cell r="C635" t="str">
            <v>貨3軽</v>
          </cell>
          <cell r="D635" t="str">
            <v>H30</v>
          </cell>
          <cell r="E635" t="str">
            <v>5MF</v>
          </cell>
          <cell r="F635">
            <v>0.12</v>
          </cell>
          <cell r="G635">
            <v>0.35</v>
          </cell>
          <cell r="H635">
            <v>2.58</v>
          </cell>
          <cell r="I635" t="str">
            <v>Pハ</v>
          </cell>
        </row>
        <row r="636">
          <cell r="A636" t="str">
            <v>貨3軽6DF</v>
          </cell>
          <cell r="B636" t="str">
            <v>バス貨物2.5～3.5t(軽油)</v>
          </cell>
          <cell r="C636" t="str">
            <v>貨3軽</v>
          </cell>
          <cell r="D636" t="str">
            <v>H30</v>
          </cell>
          <cell r="E636" t="str">
            <v>6DF</v>
          </cell>
          <cell r="F636">
            <v>0.06</v>
          </cell>
          <cell r="G636">
            <v>1.75E-3</v>
          </cell>
          <cell r="H636">
            <v>2.58</v>
          </cell>
          <cell r="I636" t="str">
            <v>軽ポポ</v>
          </cell>
        </row>
        <row r="637">
          <cell r="A637" t="str">
            <v>貨3軽6CF</v>
          </cell>
          <cell r="B637" t="str">
            <v>バス貨物2.5～3.5t(軽油)</v>
          </cell>
          <cell r="C637" t="str">
            <v>貨3軽</v>
          </cell>
          <cell r="D637" t="str">
            <v>H30</v>
          </cell>
          <cell r="E637" t="str">
            <v>6CF</v>
          </cell>
          <cell r="F637">
            <v>0.06</v>
          </cell>
          <cell r="G637">
            <v>1.75E-3</v>
          </cell>
          <cell r="H637">
            <v>2.58</v>
          </cell>
          <cell r="I637" t="str">
            <v>ハ</v>
          </cell>
        </row>
        <row r="638">
          <cell r="A638" t="str">
            <v>貨3軽6MF</v>
          </cell>
          <cell r="B638" t="str">
            <v>バス貨物2.5～3.5t(軽油)</v>
          </cell>
          <cell r="C638" t="str">
            <v>貨3軽</v>
          </cell>
          <cell r="D638" t="str">
            <v>H30</v>
          </cell>
          <cell r="E638" t="str">
            <v>6MF</v>
          </cell>
          <cell r="F638">
            <v>0.06</v>
          </cell>
          <cell r="G638">
            <v>1.75E-3</v>
          </cell>
          <cell r="H638">
            <v>2.58</v>
          </cell>
          <cell r="I638" t="str">
            <v>Pハ</v>
          </cell>
        </row>
        <row r="639">
          <cell r="A639" t="str">
            <v>貨3軽AJF</v>
          </cell>
          <cell r="B639" t="str">
            <v>バス貨物2.5～3.5t(軽油)</v>
          </cell>
          <cell r="C639" t="str">
            <v>貨3軽</v>
          </cell>
          <cell r="D639" t="str">
            <v>H17</v>
          </cell>
          <cell r="E639" t="str">
            <v>AJF</v>
          </cell>
          <cell r="F639">
            <v>0.125</v>
          </cell>
          <cell r="G639">
            <v>7.4999999999999997E-3</v>
          </cell>
          <cell r="H639">
            <v>2.58</v>
          </cell>
          <cell r="I639" t="str">
            <v>ハ</v>
          </cell>
        </row>
        <row r="640">
          <cell r="A640" t="str">
            <v>貨3軽AKF</v>
          </cell>
          <cell r="B640" t="str">
            <v>バス貨物2.5～3.5t(軽油)</v>
          </cell>
          <cell r="C640" t="str">
            <v>貨3軽</v>
          </cell>
          <cell r="D640" t="str">
            <v>H17</v>
          </cell>
          <cell r="E640" t="str">
            <v>AKF</v>
          </cell>
          <cell r="F640">
            <v>0.25</v>
          </cell>
          <cell r="G640">
            <v>1.4999999999999999E-2</v>
          </cell>
          <cell r="H640">
            <v>2.58</v>
          </cell>
          <cell r="I640" t="str">
            <v>軽新長</v>
          </cell>
        </row>
        <row r="641">
          <cell r="A641" t="str">
            <v>貨3軽BCF</v>
          </cell>
          <cell r="B641" t="str">
            <v>バス貨物2.5～3.5t(軽油)</v>
          </cell>
          <cell r="C641" t="str">
            <v>貨3軽</v>
          </cell>
          <cell r="D641" t="str">
            <v>H17</v>
          </cell>
          <cell r="E641" t="str">
            <v>BCF</v>
          </cell>
          <cell r="F641">
            <v>0.22500000000000001</v>
          </cell>
          <cell r="G641">
            <v>1.35E-2</v>
          </cell>
          <cell r="H641">
            <v>2.58</v>
          </cell>
          <cell r="I641" t="str">
            <v>ハ</v>
          </cell>
        </row>
        <row r="642">
          <cell r="A642" t="str">
            <v>貨3軽BDF</v>
          </cell>
          <cell r="B642" t="str">
            <v>バス貨物2.5～3.5t(軽油)</v>
          </cell>
          <cell r="C642" t="str">
            <v>貨3軽</v>
          </cell>
          <cell r="D642" t="str">
            <v>H17</v>
          </cell>
          <cell r="E642" t="str">
            <v>BDF</v>
          </cell>
          <cell r="F642">
            <v>0.22500000000000001</v>
          </cell>
          <cell r="G642">
            <v>1.35E-2</v>
          </cell>
          <cell r="H642">
            <v>2.58</v>
          </cell>
          <cell r="I642" t="str">
            <v>軽新長1</v>
          </cell>
        </row>
        <row r="643">
          <cell r="A643" t="str">
            <v>貨3軽BJF</v>
          </cell>
          <cell r="B643" t="str">
            <v>バス貨物2.5～3.5t(軽油)</v>
          </cell>
          <cell r="C643" t="str">
            <v>貨3軽</v>
          </cell>
          <cell r="D643" t="str">
            <v>H17</v>
          </cell>
          <cell r="E643" t="str">
            <v>BJF</v>
          </cell>
          <cell r="F643">
            <v>0.22500000000000001</v>
          </cell>
          <cell r="G643">
            <v>1.35E-2</v>
          </cell>
          <cell r="H643">
            <v>2.58</v>
          </cell>
          <cell r="I643" t="str">
            <v>ハ</v>
          </cell>
        </row>
        <row r="644">
          <cell r="A644" t="str">
            <v>貨3軽BKF</v>
          </cell>
          <cell r="B644" t="str">
            <v>バス貨物2.5～3.5t(軽油)</v>
          </cell>
          <cell r="C644" t="str">
            <v>貨3軽</v>
          </cell>
          <cell r="D644" t="str">
            <v>H17</v>
          </cell>
          <cell r="E644" t="str">
            <v>BKF</v>
          </cell>
          <cell r="F644">
            <v>0.22500000000000001</v>
          </cell>
          <cell r="G644">
            <v>1.35E-2</v>
          </cell>
          <cell r="H644">
            <v>2.58</v>
          </cell>
          <cell r="I644" t="str">
            <v>軽新長1</v>
          </cell>
        </row>
        <row r="645">
          <cell r="A645" t="str">
            <v>貨3軽CJF</v>
          </cell>
          <cell r="B645" t="str">
            <v>バス貨物2.5～3.5t(軽油)</v>
          </cell>
          <cell r="C645" t="str">
            <v>貨3軽</v>
          </cell>
          <cell r="D645" t="str">
            <v>H17</v>
          </cell>
          <cell r="E645" t="str">
            <v>CJF</v>
          </cell>
          <cell r="F645">
            <v>0.125</v>
          </cell>
          <cell r="G645">
            <v>7.4999999999999997E-3</v>
          </cell>
          <cell r="H645">
            <v>2.58</v>
          </cell>
          <cell r="I645" t="str">
            <v>ハ</v>
          </cell>
        </row>
        <row r="646">
          <cell r="A646" t="str">
            <v>貨3軽CKF</v>
          </cell>
          <cell r="B646" t="str">
            <v>バス貨物2.5～3.5t(軽油)</v>
          </cell>
          <cell r="C646" t="str">
            <v>貨3軽</v>
          </cell>
          <cell r="D646" t="str">
            <v>H17</v>
          </cell>
          <cell r="E646" t="str">
            <v>CKF</v>
          </cell>
          <cell r="F646">
            <v>0.125</v>
          </cell>
          <cell r="G646">
            <v>7.4999999999999997E-3</v>
          </cell>
          <cell r="H646">
            <v>2.58</v>
          </cell>
          <cell r="I646" t="str">
            <v>軽新長1</v>
          </cell>
        </row>
        <row r="647">
          <cell r="A647" t="str">
            <v>貨3軽DJF</v>
          </cell>
          <cell r="B647" t="str">
            <v>バス貨物2.5～3.5t(軽油)</v>
          </cell>
          <cell r="C647" t="str">
            <v>貨3軽</v>
          </cell>
          <cell r="D647" t="str">
            <v>H17</v>
          </cell>
          <cell r="E647" t="str">
            <v>DJF</v>
          </cell>
          <cell r="F647">
            <v>6.25E-2</v>
          </cell>
          <cell r="G647">
            <v>3.7499999999999999E-3</v>
          </cell>
          <cell r="H647">
            <v>2.58</v>
          </cell>
          <cell r="I647" t="str">
            <v>ハ</v>
          </cell>
        </row>
        <row r="648">
          <cell r="A648" t="str">
            <v>貨3軽DKF</v>
          </cell>
          <cell r="B648" t="str">
            <v>バス貨物2.5～3.5t(軽油)</v>
          </cell>
          <cell r="C648" t="str">
            <v>貨3軽</v>
          </cell>
          <cell r="D648" t="str">
            <v>H17</v>
          </cell>
          <cell r="E648" t="str">
            <v>DKF</v>
          </cell>
          <cell r="F648">
            <v>6.25E-2</v>
          </cell>
          <cell r="G648">
            <v>3.7499999999999999E-3</v>
          </cell>
          <cell r="H648">
            <v>2.58</v>
          </cell>
          <cell r="I648" t="str">
            <v>軽新長1</v>
          </cell>
        </row>
        <row r="649">
          <cell r="A649" t="str">
            <v>貨3軽NCF</v>
          </cell>
          <cell r="B649" t="str">
            <v>バス貨物2.5～3.5t(軽油)</v>
          </cell>
          <cell r="C649" t="str">
            <v>貨3軽</v>
          </cell>
          <cell r="D649" t="str">
            <v>H17</v>
          </cell>
          <cell r="E649" t="str">
            <v>NCF</v>
          </cell>
          <cell r="F649">
            <v>0.22500000000000001</v>
          </cell>
          <cell r="G649">
            <v>1.4999999999999999E-2</v>
          </cell>
          <cell r="H649">
            <v>2.58</v>
          </cell>
          <cell r="I649" t="str">
            <v>ハ</v>
          </cell>
        </row>
        <row r="650">
          <cell r="A650" t="str">
            <v>貨3軽NDF</v>
          </cell>
          <cell r="B650" t="str">
            <v>バス貨物2.5～3.5t(軽油)</v>
          </cell>
          <cell r="C650" t="str">
            <v>貨3軽</v>
          </cell>
          <cell r="D650" t="str">
            <v>H17</v>
          </cell>
          <cell r="E650" t="str">
            <v>NDF</v>
          </cell>
          <cell r="F650">
            <v>0.22500000000000001</v>
          </cell>
          <cell r="G650">
            <v>1.4999999999999999E-2</v>
          </cell>
          <cell r="H650">
            <v>2.58</v>
          </cell>
          <cell r="I650" t="str">
            <v>軽新長1</v>
          </cell>
        </row>
        <row r="651">
          <cell r="A651" t="str">
            <v>貨3軽NJF</v>
          </cell>
          <cell r="B651" t="str">
            <v>バス貨物2.5～3.5t(軽油)</v>
          </cell>
          <cell r="C651" t="str">
            <v>貨3軽</v>
          </cell>
          <cell r="D651" t="str">
            <v>H17</v>
          </cell>
          <cell r="E651" t="str">
            <v>NJF</v>
          </cell>
          <cell r="F651">
            <v>0.22500000000000001</v>
          </cell>
          <cell r="G651">
            <v>1.4999999999999999E-2</v>
          </cell>
          <cell r="H651">
            <v>2.58</v>
          </cell>
          <cell r="I651" t="str">
            <v>ハ</v>
          </cell>
        </row>
        <row r="652">
          <cell r="A652" t="str">
            <v>貨3軽NKF</v>
          </cell>
          <cell r="B652" t="str">
            <v>バス貨物2.5～3.5t(軽油)</v>
          </cell>
          <cell r="C652" t="str">
            <v>貨3軽</v>
          </cell>
          <cell r="D652" t="str">
            <v>H17</v>
          </cell>
          <cell r="E652" t="str">
            <v>NKF</v>
          </cell>
          <cell r="F652">
            <v>0.22500000000000001</v>
          </cell>
          <cell r="G652">
            <v>1.4999999999999999E-2</v>
          </cell>
          <cell r="H652">
            <v>2.58</v>
          </cell>
          <cell r="I652" t="str">
            <v>軽新長1</v>
          </cell>
        </row>
        <row r="653">
          <cell r="A653" t="str">
            <v>貨3軽PCF</v>
          </cell>
          <cell r="B653" t="str">
            <v>バス貨物2.5～3.5t(軽油)</v>
          </cell>
          <cell r="C653" t="str">
            <v>貨3軽</v>
          </cell>
          <cell r="D653" t="str">
            <v>H17</v>
          </cell>
          <cell r="E653" t="str">
            <v>PCF</v>
          </cell>
          <cell r="F653">
            <v>0.25</v>
          </cell>
          <cell r="G653">
            <v>1.35E-2</v>
          </cell>
          <cell r="H653">
            <v>2.58</v>
          </cell>
          <cell r="I653" t="str">
            <v>ハ</v>
          </cell>
        </row>
        <row r="654">
          <cell r="A654" t="str">
            <v>貨3軽PDF</v>
          </cell>
          <cell r="B654" t="str">
            <v>バス貨物2.5～3.5t(軽油)</v>
          </cell>
          <cell r="C654" t="str">
            <v>貨3軽</v>
          </cell>
          <cell r="D654" t="str">
            <v>H17</v>
          </cell>
          <cell r="E654" t="str">
            <v>PDF</v>
          </cell>
          <cell r="F654">
            <v>0.25</v>
          </cell>
          <cell r="G654">
            <v>1.35E-2</v>
          </cell>
          <cell r="H654">
            <v>2.58</v>
          </cell>
          <cell r="I654" t="str">
            <v>軽新長1</v>
          </cell>
        </row>
        <row r="655">
          <cell r="A655" t="str">
            <v>貨3軽PJF</v>
          </cell>
          <cell r="B655" t="str">
            <v>バス貨物2.5～3.5t(軽油)</v>
          </cell>
          <cell r="C655" t="str">
            <v>貨3軽</v>
          </cell>
          <cell r="D655" t="str">
            <v>H17</v>
          </cell>
          <cell r="E655" t="str">
            <v>PJF</v>
          </cell>
          <cell r="F655">
            <v>0.25</v>
          </cell>
          <cell r="G655">
            <v>1.35E-2</v>
          </cell>
          <cell r="H655">
            <v>2.58</v>
          </cell>
          <cell r="I655" t="str">
            <v>ハ</v>
          </cell>
        </row>
        <row r="656">
          <cell r="A656" t="str">
            <v>貨3軽PKF</v>
          </cell>
          <cell r="B656" t="str">
            <v>バス貨物2.5～3.5t(軽油)</v>
          </cell>
          <cell r="C656" t="str">
            <v>貨3軽</v>
          </cell>
          <cell r="D656" t="str">
            <v>H17</v>
          </cell>
          <cell r="E656" t="str">
            <v>PKF</v>
          </cell>
          <cell r="F656">
            <v>0.25</v>
          </cell>
          <cell r="G656">
            <v>1.35E-2</v>
          </cell>
          <cell r="H656">
            <v>2.58</v>
          </cell>
          <cell r="I656" t="str">
            <v>軽新長1</v>
          </cell>
        </row>
        <row r="657">
          <cell r="A657" t="str">
            <v>貨3軽LKF</v>
          </cell>
          <cell r="B657" t="str">
            <v>バス貨物2.5～3.5t(軽油)</v>
          </cell>
          <cell r="C657" t="str">
            <v>貨3軽</v>
          </cell>
          <cell r="D657" t="str">
            <v>H21</v>
          </cell>
          <cell r="E657" t="str">
            <v>LKF</v>
          </cell>
          <cell r="F657">
            <v>0.15</v>
          </cell>
          <cell r="G657">
            <v>7.0000000000000001E-3</v>
          </cell>
          <cell r="H657">
            <v>2.58</v>
          </cell>
          <cell r="I657" t="str">
            <v>軽ポ</v>
          </cell>
        </row>
        <row r="658">
          <cell r="A658" t="str">
            <v>貨3軽LPF</v>
          </cell>
          <cell r="B658" t="str">
            <v>バス貨物2.5～3.5t(軽油)</v>
          </cell>
          <cell r="C658" t="str">
            <v>貨3軽</v>
          </cell>
          <cell r="D658" t="str">
            <v>H21</v>
          </cell>
          <cell r="E658" t="str">
            <v>LPF</v>
          </cell>
          <cell r="F658">
            <v>0.15</v>
          </cell>
          <cell r="G658">
            <v>7.0000000000000001E-3</v>
          </cell>
          <cell r="H658">
            <v>2.58</v>
          </cell>
          <cell r="I658" t="str">
            <v>軽ポ</v>
          </cell>
        </row>
        <row r="659">
          <cell r="A659" t="str">
            <v>貨3軽LRF</v>
          </cell>
          <cell r="B659" t="str">
            <v>バス貨物2.5～3.5t(軽油)</v>
          </cell>
          <cell r="C659" t="str">
            <v>貨3軽</v>
          </cell>
          <cell r="D659" t="str">
            <v>H21</v>
          </cell>
          <cell r="E659" t="str">
            <v>LRF</v>
          </cell>
          <cell r="F659">
            <v>0.15</v>
          </cell>
          <cell r="G659">
            <v>7.0000000000000001E-3</v>
          </cell>
          <cell r="H659">
            <v>2.58</v>
          </cell>
          <cell r="I659" t="str">
            <v>軽ポ</v>
          </cell>
        </row>
        <row r="660">
          <cell r="A660" t="str">
            <v>貨3軽LJF</v>
          </cell>
          <cell r="B660" t="str">
            <v>バス貨物2.5～3.5t(軽油)</v>
          </cell>
          <cell r="C660" t="str">
            <v>貨3軽</v>
          </cell>
          <cell r="D660" t="str">
            <v>H21</v>
          </cell>
          <cell r="E660" t="str">
            <v>LJF</v>
          </cell>
          <cell r="F660">
            <v>7.4999999999999997E-2</v>
          </cell>
          <cell r="G660">
            <v>3.5000000000000001E-3</v>
          </cell>
          <cell r="H660">
            <v>2.58</v>
          </cell>
          <cell r="I660" t="str">
            <v>ハ</v>
          </cell>
        </row>
        <row r="661">
          <cell r="A661" t="str">
            <v>貨3軽LNF</v>
          </cell>
          <cell r="B661" t="str">
            <v>バス貨物2.5～3.5t(軽油)</v>
          </cell>
          <cell r="C661" t="str">
            <v>貨3軽</v>
          </cell>
          <cell r="D661" t="str">
            <v>H21</v>
          </cell>
          <cell r="E661" t="str">
            <v>LNF</v>
          </cell>
          <cell r="F661">
            <v>7.4999999999999997E-2</v>
          </cell>
          <cell r="G661">
            <v>3.5000000000000001E-3</v>
          </cell>
          <cell r="H661">
            <v>2.58</v>
          </cell>
          <cell r="I661" t="str">
            <v>ハ</v>
          </cell>
        </row>
        <row r="662">
          <cell r="A662" t="str">
            <v>貨3軽LQF</v>
          </cell>
          <cell r="B662" t="str">
            <v>バス貨物2.5～3.5t(軽油)</v>
          </cell>
          <cell r="C662" t="str">
            <v>貨3軽</v>
          </cell>
          <cell r="D662" t="str">
            <v>H21</v>
          </cell>
          <cell r="E662" t="str">
            <v>LQF</v>
          </cell>
          <cell r="F662">
            <v>7.4999999999999997E-2</v>
          </cell>
          <cell r="G662">
            <v>3.5000000000000001E-3</v>
          </cell>
          <cell r="H662">
            <v>2.58</v>
          </cell>
          <cell r="I662" t="str">
            <v>ハ</v>
          </cell>
        </row>
        <row r="663">
          <cell r="A663" t="str">
            <v>貨3軽MKF</v>
          </cell>
          <cell r="B663" t="str">
            <v>バス貨物2.5～3.5t(軽油)</v>
          </cell>
          <cell r="C663" t="str">
            <v>貨3軽</v>
          </cell>
          <cell r="D663" t="str">
            <v>H21</v>
          </cell>
          <cell r="E663" t="str">
            <v>MKF</v>
          </cell>
          <cell r="F663">
            <v>7.4999999999999997E-2</v>
          </cell>
          <cell r="G663">
            <v>3.5000000000000001E-3</v>
          </cell>
          <cell r="H663">
            <v>2.58</v>
          </cell>
          <cell r="I663" t="str">
            <v>軽ポ</v>
          </cell>
        </row>
        <row r="664">
          <cell r="A664" t="str">
            <v>貨3軽MPF</v>
          </cell>
          <cell r="B664" t="str">
            <v>バス貨物2.5～3.5t(軽油)</v>
          </cell>
          <cell r="C664" t="str">
            <v>貨3軽</v>
          </cell>
          <cell r="D664" t="str">
            <v>H21</v>
          </cell>
          <cell r="E664" t="str">
            <v>MPF</v>
          </cell>
          <cell r="F664">
            <v>7.4999999999999997E-2</v>
          </cell>
          <cell r="G664">
            <v>3.5000000000000001E-3</v>
          </cell>
          <cell r="H664">
            <v>2.58</v>
          </cell>
          <cell r="I664" t="str">
            <v>軽ポ</v>
          </cell>
        </row>
        <row r="665">
          <cell r="A665" t="str">
            <v>貨3軽MRF</v>
          </cell>
          <cell r="B665" t="str">
            <v>バス貨物2.5～3.5t(軽油)</v>
          </cell>
          <cell r="C665" t="str">
            <v>貨3軽</v>
          </cell>
          <cell r="D665" t="str">
            <v>H21</v>
          </cell>
          <cell r="E665" t="str">
            <v>MRF</v>
          </cell>
          <cell r="F665">
            <v>7.4999999999999997E-2</v>
          </cell>
          <cell r="G665">
            <v>3.5000000000000001E-3</v>
          </cell>
          <cell r="H665">
            <v>2.58</v>
          </cell>
          <cell r="I665" t="str">
            <v>軽ポ</v>
          </cell>
        </row>
        <row r="666">
          <cell r="A666" t="str">
            <v>貨3軽MJF</v>
          </cell>
          <cell r="B666" t="str">
            <v>バス貨物2.5～3.5t(軽油)</v>
          </cell>
          <cell r="C666" t="str">
            <v>貨3軽</v>
          </cell>
          <cell r="D666" t="str">
            <v>H21</v>
          </cell>
          <cell r="E666" t="str">
            <v>MJF</v>
          </cell>
          <cell r="F666">
            <v>7.4999999999999997E-2</v>
          </cell>
          <cell r="G666">
            <v>3.5000000000000001E-3</v>
          </cell>
          <cell r="H666">
            <v>2.58</v>
          </cell>
          <cell r="I666" t="str">
            <v>ハ</v>
          </cell>
        </row>
        <row r="667">
          <cell r="A667" t="str">
            <v>貨3軽MNF</v>
          </cell>
          <cell r="B667" t="str">
            <v>バス貨物2.5～3.5t(軽油)</v>
          </cell>
          <cell r="C667" t="str">
            <v>貨3軽</v>
          </cell>
          <cell r="D667" t="str">
            <v>H21</v>
          </cell>
          <cell r="E667" t="str">
            <v>MNF</v>
          </cell>
          <cell r="F667">
            <v>7.4999999999999997E-2</v>
          </cell>
          <cell r="G667">
            <v>3.5000000000000001E-3</v>
          </cell>
          <cell r="H667">
            <v>2.58</v>
          </cell>
          <cell r="I667" t="str">
            <v>ハ</v>
          </cell>
        </row>
        <row r="668">
          <cell r="A668" t="str">
            <v>貨3軽MQF</v>
          </cell>
          <cell r="B668" t="str">
            <v>バス貨物2.5～3.5t(軽油)</v>
          </cell>
          <cell r="C668" t="str">
            <v>貨3軽</v>
          </cell>
          <cell r="D668" t="str">
            <v>H21</v>
          </cell>
          <cell r="E668" t="str">
            <v>MQF</v>
          </cell>
          <cell r="F668">
            <v>7.4999999999999997E-2</v>
          </cell>
          <cell r="G668">
            <v>3.5000000000000001E-3</v>
          </cell>
          <cell r="H668">
            <v>2.58</v>
          </cell>
          <cell r="I668" t="str">
            <v>ハ</v>
          </cell>
        </row>
        <row r="669">
          <cell r="A669" t="str">
            <v>貨3軽RKF</v>
          </cell>
          <cell r="B669" t="str">
            <v>バス貨物2.5～3.5t(軽油)</v>
          </cell>
          <cell r="C669" t="str">
            <v>貨3軽</v>
          </cell>
          <cell r="D669" t="str">
            <v>H21</v>
          </cell>
          <cell r="E669" t="str">
            <v>RKF</v>
          </cell>
          <cell r="F669">
            <v>3.7499999999999999E-2</v>
          </cell>
          <cell r="G669">
            <v>1.75E-3</v>
          </cell>
          <cell r="H669">
            <v>2.58</v>
          </cell>
          <cell r="I669" t="str">
            <v>軽ポ</v>
          </cell>
        </row>
        <row r="670">
          <cell r="A670" t="str">
            <v>貨3軽RPF</v>
          </cell>
          <cell r="B670" t="str">
            <v>バス貨物2.5～3.5t(軽油)</v>
          </cell>
          <cell r="C670" t="str">
            <v>貨3軽</v>
          </cell>
          <cell r="D670" t="str">
            <v>H21</v>
          </cell>
          <cell r="E670" t="str">
            <v>RPF</v>
          </cell>
          <cell r="F670">
            <v>3.7499999999999999E-2</v>
          </cell>
          <cell r="G670">
            <v>1.75E-3</v>
          </cell>
          <cell r="H670">
            <v>2.58</v>
          </cell>
          <cell r="I670" t="str">
            <v>軽ポ</v>
          </cell>
        </row>
        <row r="671">
          <cell r="A671" t="str">
            <v>貨3軽RRF</v>
          </cell>
          <cell r="B671" t="str">
            <v>バス貨物2.5～3.5t(軽油)</v>
          </cell>
          <cell r="C671" t="str">
            <v>貨3軽</v>
          </cell>
          <cell r="D671" t="str">
            <v>H21</v>
          </cell>
          <cell r="E671" t="str">
            <v>RRF</v>
          </cell>
          <cell r="F671">
            <v>3.7499999999999999E-2</v>
          </cell>
          <cell r="G671">
            <v>1.75E-3</v>
          </cell>
          <cell r="H671">
            <v>2.58</v>
          </cell>
          <cell r="I671" t="str">
            <v>軽ポ</v>
          </cell>
        </row>
        <row r="672">
          <cell r="A672" t="str">
            <v>貨3軽RJF</v>
          </cell>
          <cell r="B672" t="str">
            <v>バス貨物2.5～3.5t(軽油)</v>
          </cell>
          <cell r="C672" t="str">
            <v>貨3軽</v>
          </cell>
          <cell r="D672" t="str">
            <v>H21</v>
          </cell>
          <cell r="E672" t="str">
            <v>RJF</v>
          </cell>
          <cell r="F672">
            <v>3.7499999999999999E-2</v>
          </cell>
          <cell r="G672">
            <v>1.75E-3</v>
          </cell>
          <cell r="H672">
            <v>2.58</v>
          </cell>
          <cell r="I672" t="str">
            <v>ハ</v>
          </cell>
        </row>
        <row r="673">
          <cell r="A673" t="str">
            <v>貨3軽RNF</v>
          </cell>
          <cell r="B673" t="str">
            <v>バス貨物2.5～3.5t(軽油)</v>
          </cell>
          <cell r="C673" t="str">
            <v>貨3軽</v>
          </cell>
          <cell r="D673" t="str">
            <v>H21</v>
          </cell>
          <cell r="E673" t="str">
            <v>RNF</v>
          </cell>
          <cell r="F673">
            <v>3.7499999999999999E-2</v>
          </cell>
          <cell r="G673">
            <v>1.75E-3</v>
          </cell>
          <cell r="H673">
            <v>2.58</v>
          </cell>
          <cell r="I673" t="str">
            <v>ハ</v>
          </cell>
        </row>
        <row r="674">
          <cell r="A674" t="str">
            <v>貨3軽RQF</v>
          </cell>
          <cell r="B674" t="str">
            <v>バス貨物2.5～3.5t(軽油)</v>
          </cell>
          <cell r="C674" t="str">
            <v>貨3軽</v>
          </cell>
          <cell r="D674" t="str">
            <v>H21</v>
          </cell>
          <cell r="E674" t="str">
            <v>RQF</v>
          </cell>
          <cell r="F674">
            <v>3.7499999999999999E-2</v>
          </cell>
          <cell r="G674">
            <v>1.75E-3</v>
          </cell>
          <cell r="H674">
            <v>2.58</v>
          </cell>
          <cell r="I674" t="str">
            <v>ハ</v>
          </cell>
        </row>
        <row r="675">
          <cell r="A675" t="str">
            <v>貨3軽QKF</v>
          </cell>
          <cell r="B675" t="str">
            <v>バス貨物2.5～3.5t(軽油)</v>
          </cell>
          <cell r="C675" t="str">
            <v>貨3軽</v>
          </cell>
          <cell r="D675" t="str">
            <v>H21</v>
          </cell>
          <cell r="E675" t="str">
            <v>QKF</v>
          </cell>
          <cell r="F675">
            <v>0.13500000000000001</v>
          </cell>
          <cell r="G675">
            <v>6.3E-3</v>
          </cell>
          <cell r="H675">
            <v>2.58</v>
          </cell>
          <cell r="I675" t="str">
            <v>軽ポ</v>
          </cell>
        </row>
        <row r="676">
          <cell r="A676" t="str">
            <v>貨3軽QPF</v>
          </cell>
          <cell r="B676" t="str">
            <v>バス貨物2.5～3.5t(軽油)</v>
          </cell>
          <cell r="C676" t="str">
            <v>貨3軽</v>
          </cell>
          <cell r="D676" t="str">
            <v>H21</v>
          </cell>
          <cell r="E676" t="str">
            <v>QPF</v>
          </cell>
          <cell r="F676">
            <v>0.13500000000000001</v>
          </cell>
          <cell r="G676">
            <v>6.3E-3</v>
          </cell>
          <cell r="H676">
            <v>2.58</v>
          </cell>
          <cell r="I676" t="str">
            <v>軽ポ</v>
          </cell>
        </row>
        <row r="677">
          <cell r="A677" t="str">
            <v>貨3軽QRF</v>
          </cell>
          <cell r="B677" t="str">
            <v>バス貨物2.5～3.5t(軽油)</v>
          </cell>
          <cell r="C677" t="str">
            <v>貨3軽</v>
          </cell>
          <cell r="D677" t="str">
            <v>H21</v>
          </cell>
          <cell r="E677" t="str">
            <v>QRF</v>
          </cell>
          <cell r="F677">
            <v>0.13500000000000001</v>
          </cell>
          <cell r="G677">
            <v>6.3E-3</v>
          </cell>
          <cell r="H677">
            <v>2.58</v>
          </cell>
          <cell r="I677" t="str">
            <v>軽ポ</v>
          </cell>
        </row>
        <row r="678">
          <cell r="A678" t="str">
            <v>貨3軽QJF</v>
          </cell>
          <cell r="B678" t="str">
            <v>バス貨物2.5～3.5t(軽油)</v>
          </cell>
          <cell r="C678" t="str">
            <v>貨3軽</v>
          </cell>
          <cell r="D678" t="str">
            <v>H21</v>
          </cell>
          <cell r="E678" t="str">
            <v>QJF</v>
          </cell>
          <cell r="F678">
            <v>0.13500000000000001</v>
          </cell>
          <cell r="G678">
            <v>6.3E-3</v>
          </cell>
          <cell r="H678">
            <v>2.58</v>
          </cell>
          <cell r="I678" t="str">
            <v>ハ</v>
          </cell>
        </row>
        <row r="679">
          <cell r="A679" t="str">
            <v>貨3軽QNF</v>
          </cell>
          <cell r="B679" t="str">
            <v>バス貨物2.5～3.5t(軽油)</v>
          </cell>
          <cell r="C679" t="str">
            <v>貨3軽</v>
          </cell>
          <cell r="D679" t="str">
            <v>H21</v>
          </cell>
          <cell r="E679" t="str">
            <v>QNF</v>
          </cell>
          <cell r="F679">
            <v>0.13500000000000001</v>
          </cell>
          <cell r="G679">
            <v>6.3E-3</v>
          </cell>
          <cell r="H679">
            <v>2.58</v>
          </cell>
          <cell r="I679" t="str">
            <v>ハ</v>
          </cell>
        </row>
        <row r="680">
          <cell r="A680" t="str">
            <v>貨3軽QQF</v>
          </cell>
          <cell r="B680" t="str">
            <v>バス貨物2.5～3.5t(軽油)</v>
          </cell>
          <cell r="C680" t="str">
            <v>貨3軽</v>
          </cell>
          <cell r="D680" t="str">
            <v>H21</v>
          </cell>
          <cell r="E680" t="str">
            <v>QQF</v>
          </cell>
          <cell r="F680">
            <v>0.13500000000000001</v>
          </cell>
          <cell r="G680">
            <v>6.3E-3</v>
          </cell>
          <cell r="H680">
            <v>2.58</v>
          </cell>
          <cell r="I680" t="str">
            <v>ハ</v>
          </cell>
        </row>
        <row r="681">
          <cell r="A681" t="str">
            <v>貨4軽-</v>
          </cell>
          <cell r="B681" t="str">
            <v>バス貨物3.5t～(軽油)</v>
          </cell>
          <cell r="C681" t="str">
            <v>貨4軽</v>
          </cell>
          <cell r="D681" t="str">
            <v>S54前</v>
          </cell>
          <cell r="E681" t="str">
            <v>-</v>
          </cell>
          <cell r="F681">
            <v>0.9</v>
          </cell>
          <cell r="G681">
            <v>6.5000000000000002E-2</v>
          </cell>
          <cell r="H681">
            <v>2.58</v>
          </cell>
          <cell r="I681" t="str">
            <v>軽3</v>
          </cell>
        </row>
        <row r="682">
          <cell r="A682" t="str">
            <v>貨4軽K</v>
          </cell>
          <cell r="B682" t="str">
            <v>バス貨物3.5t～(軽油)</v>
          </cell>
          <cell r="C682" t="str">
            <v>貨4軽</v>
          </cell>
          <cell r="D682" t="str">
            <v>S54</v>
          </cell>
          <cell r="E682" t="str">
            <v>K</v>
          </cell>
          <cell r="F682">
            <v>0.75</v>
          </cell>
          <cell r="G682">
            <v>6.5000000000000002E-2</v>
          </cell>
          <cell r="H682">
            <v>2.58</v>
          </cell>
          <cell r="I682" t="str">
            <v>軽3</v>
          </cell>
        </row>
        <row r="683">
          <cell r="A683" t="str">
            <v>貨4軽N</v>
          </cell>
          <cell r="B683" t="str">
            <v>バス貨物3.5t～(軽油)</v>
          </cell>
          <cell r="C683" t="str">
            <v>貨4軽</v>
          </cell>
          <cell r="D683" t="str">
            <v>S57,S58</v>
          </cell>
          <cell r="E683" t="str">
            <v>N</v>
          </cell>
          <cell r="F683">
            <v>0.65</v>
          </cell>
          <cell r="G683">
            <v>6.5000000000000002E-2</v>
          </cell>
          <cell r="H683">
            <v>2.58</v>
          </cell>
          <cell r="I683" t="str">
            <v>軽3</v>
          </cell>
        </row>
        <row r="684">
          <cell r="A684" t="str">
            <v>貨4軽P</v>
          </cell>
          <cell r="B684" t="str">
            <v>バス貨物3.5t～(軽油)</v>
          </cell>
          <cell r="C684" t="str">
            <v>貨4軽</v>
          </cell>
          <cell r="D684" t="str">
            <v>S57,S58</v>
          </cell>
          <cell r="E684" t="str">
            <v>P</v>
          </cell>
          <cell r="F684">
            <v>0.65</v>
          </cell>
          <cell r="G684">
            <v>6.5000000000000002E-2</v>
          </cell>
          <cell r="H684">
            <v>2.58</v>
          </cell>
          <cell r="I684" t="str">
            <v>軽3</v>
          </cell>
        </row>
        <row r="685">
          <cell r="A685" t="str">
            <v>貨4軽U</v>
          </cell>
          <cell r="B685" t="str">
            <v>バス貨物3.5t～(軽油)</v>
          </cell>
          <cell r="C685" t="str">
            <v>貨4軽</v>
          </cell>
          <cell r="D685" t="str">
            <v>H元,H2</v>
          </cell>
          <cell r="E685" t="str">
            <v>U</v>
          </cell>
          <cell r="F685">
            <v>0.56000000000000005</v>
          </cell>
          <cell r="G685">
            <v>6.5000000000000002E-2</v>
          </cell>
          <cell r="H685">
            <v>2.58</v>
          </cell>
          <cell r="I685" t="str">
            <v>軽3</v>
          </cell>
        </row>
        <row r="686">
          <cell r="A686" t="str">
            <v>貨4軽W</v>
          </cell>
          <cell r="B686" t="str">
            <v>バス貨物3.5t～(軽油)</v>
          </cell>
          <cell r="C686" t="str">
            <v>貨4軽</v>
          </cell>
          <cell r="D686" t="str">
            <v>H元,H2</v>
          </cell>
          <cell r="E686" t="str">
            <v>W</v>
          </cell>
          <cell r="F686">
            <v>0.56000000000000005</v>
          </cell>
          <cell r="G686">
            <v>6.5000000000000002E-2</v>
          </cell>
          <cell r="H686">
            <v>2.58</v>
          </cell>
          <cell r="I686" t="str">
            <v>軽3</v>
          </cell>
        </row>
        <row r="687">
          <cell r="A687" t="str">
            <v>貨4軽KC</v>
          </cell>
          <cell r="B687" t="str">
            <v>バス貨物3.5t～(軽油)</v>
          </cell>
          <cell r="C687" t="str">
            <v>貨4軽</v>
          </cell>
          <cell r="D687" t="str">
            <v>H6</v>
          </cell>
          <cell r="E687" t="str">
            <v>KC</v>
          </cell>
          <cell r="F687">
            <v>0.46</v>
          </cell>
          <cell r="G687">
            <v>6.5000000000000002E-2</v>
          </cell>
          <cell r="H687">
            <v>2.58</v>
          </cell>
          <cell r="I687" t="str">
            <v>軽3</v>
          </cell>
        </row>
        <row r="688">
          <cell r="A688" t="str">
            <v>貨4軽KK</v>
          </cell>
          <cell r="B688" t="str">
            <v>バス貨物3.5t～(軽油)</v>
          </cell>
          <cell r="C688" t="str">
            <v>貨4軽</v>
          </cell>
          <cell r="D688" t="str">
            <v>H10,H11</v>
          </cell>
          <cell r="E688" t="str">
            <v>KK</v>
          </cell>
          <cell r="F688">
            <v>0.35</v>
          </cell>
          <cell r="G688">
            <v>2.3E-2</v>
          </cell>
          <cell r="H688">
            <v>2.58</v>
          </cell>
          <cell r="I688" t="str">
            <v>軽3</v>
          </cell>
        </row>
        <row r="689">
          <cell r="A689" t="str">
            <v>貨4軽HF</v>
          </cell>
          <cell r="B689" t="str">
            <v>バス貨物3.5t～(軽油)</v>
          </cell>
          <cell r="C689" t="str">
            <v>貨4軽</v>
          </cell>
          <cell r="D689" t="str">
            <v>H10,H11</v>
          </cell>
          <cell r="E689" t="str">
            <v>HF</v>
          </cell>
          <cell r="F689">
            <v>0.17499999999999999</v>
          </cell>
          <cell r="G689">
            <v>1.15E-2</v>
          </cell>
          <cell r="H689">
            <v>2.58</v>
          </cell>
          <cell r="I689" t="str">
            <v>ハ</v>
          </cell>
        </row>
        <row r="690">
          <cell r="A690" t="str">
            <v>貨4軽KL</v>
          </cell>
          <cell r="B690" t="str">
            <v>バス貨物3.5t～(軽油)</v>
          </cell>
          <cell r="C690" t="str">
            <v>貨4軽</v>
          </cell>
          <cell r="D690" t="str">
            <v>H10,H11</v>
          </cell>
          <cell r="E690" t="str">
            <v>KL</v>
          </cell>
          <cell r="F690">
            <v>0.35</v>
          </cell>
          <cell r="G690">
            <v>2.3E-2</v>
          </cell>
          <cell r="H690">
            <v>2.58</v>
          </cell>
          <cell r="I690" t="str">
            <v>軽3</v>
          </cell>
        </row>
        <row r="691">
          <cell r="A691" t="str">
            <v>貨4軽HM</v>
          </cell>
          <cell r="B691" t="str">
            <v>バス貨物3.5t～(軽油)</v>
          </cell>
          <cell r="C691" t="str">
            <v>貨4軽</v>
          </cell>
          <cell r="D691" t="str">
            <v>H10,H11</v>
          </cell>
          <cell r="E691" t="str">
            <v>HM</v>
          </cell>
          <cell r="F691">
            <v>0.17499999999999999</v>
          </cell>
          <cell r="G691">
            <v>1.15E-2</v>
          </cell>
          <cell r="H691">
            <v>2.58</v>
          </cell>
          <cell r="I691" t="str">
            <v>ハ</v>
          </cell>
        </row>
        <row r="692">
          <cell r="A692" t="str">
            <v>貨4軽DR</v>
          </cell>
          <cell r="B692" t="str">
            <v>バス貨物3.5t～(軽油)</v>
          </cell>
          <cell r="C692" t="str">
            <v>貨4軽</v>
          </cell>
          <cell r="D692" t="str">
            <v>H10</v>
          </cell>
          <cell r="E692" t="str">
            <v>DR</v>
          </cell>
          <cell r="F692">
            <v>0.26250000000000001</v>
          </cell>
          <cell r="G692">
            <v>1.7250000000000001E-2</v>
          </cell>
          <cell r="H692">
            <v>2.58</v>
          </cell>
          <cell r="I692" t="str">
            <v>軽3</v>
          </cell>
        </row>
        <row r="693">
          <cell r="A693" t="str">
            <v>貨4軽WR</v>
          </cell>
          <cell r="B693" t="str">
            <v>バス貨物3.5t～(軽油)</v>
          </cell>
          <cell r="C693" t="str">
            <v>貨4軽</v>
          </cell>
          <cell r="D693" t="str">
            <v>H10</v>
          </cell>
          <cell r="E693" t="str">
            <v>WR</v>
          </cell>
          <cell r="F693">
            <v>0.26250000000000001</v>
          </cell>
          <cell r="G693">
            <v>1.7250000000000001E-2</v>
          </cell>
          <cell r="H693">
            <v>2.58</v>
          </cell>
          <cell r="I693" t="str">
            <v>ハ</v>
          </cell>
        </row>
        <row r="694">
          <cell r="A694" t="str">
            <v>貨4軽DS</v>
          </cell>
          <cell r="B694" t="str">
            <v>バス貨物3.5t～(軽油)</v>
          </cell>
          <cell r="C694" t="str">
            <v>貨4軽</v>
          </cell>
          <cell r="D694" t="str">
            <v>H10</v>
          </cell>
          <cell r="E694" t="str">
            <v>DS</v>
          </cell>
          <cell r="F694">
            <v>0.17499999999999999</v>
          </cell>
          <cell r="G694">
            <v>1.15E-2</v>
          </cell>
          <cell r="H694">
            <v>2.58</v>
          </cell>
          <cell r="I694" t="str">
            <v>軽3</v>
          </cell>
        </row>
        <row r="695">
          <cell r="A695" t="str">
            <v>貨4軽WS</v>
          </cell>
          <cell r="B695" t="str">
            <v>バス貨物3.5t～(軽油)</v>
          </cell>
          <cell r="C695" t="str">
            <v>貨4軽</v>
          </cell>
          <cell r="D695" t="str">
            <v>H10</v>
          </cell>
          <cell r="E695" t="str">
            <v>WS</v>
          </cell>
          <cell r="F695">
            <v>0.17499999999999999</v>
          </cell>
          <cell r="G695">
            <v>1.15E-2</v>
          </cell>
          <cell r="H695">
            <v>2.58</v>
          </cell>
          <cell r="I695" t="str">
            <v>ハ</v>
          </cell>
        </row>
        <row r="696">
          <cell r="A696" t="str">
            <v>貨4軽DT</v>
          </cell>
          <cell r="B696" t="str">
            <v>バス貨物3.5t～(軽油)</v>
          </cell>
          <cell r="C696" t="str">
            <v>貨4軽</v>
          </cell>
          <cell r="D696" t="str">
            <v>H10</v>
          </cell>
          <cell r="E696" t="str">
            <v>DT</v>
          </cell>
          <cell r="F696">
            <v>8.7499999999999994E-2</v>
          </cell>
          <cell r="G696">
            <v>5.7499999999999999E-3</v>
          </cell>
          <cell r="H696">
            <v>2.58</v>
          </cell>
          <cell r="I696" t="str">
            <v>軽3</v>
          </cell>
        </row>
        <row r="697">
          <cell r="A697" t="str">
            <v>貨4軽WT</v>
          </cell>
          <cell r="B697" t="str">
            <v>バス貨物3.5t～(軽油)</v>
          </cell>
          <cell r="C697" t="str">
            <v>貨4軽</v>
          </cell>
          <cell r="D697" t="str">
            <v>H10</v>
          </cell>
          <cell r="E697" t="str">
            <v>WT</v>
          </cell>
          <cell r="F697">
            <v>8.7499999999999994E-2</v>
          </cell>
          <cell r="G697">
            <v>5.7499999999999999E-3</v>
          </cell>
          <cell r="H697">
            <v>2.58</v>
          </cell>
          <cell r="I697" t="str">
            <v>ハ</v>
          </cell>
        </row>
        <row r="698">
          <cell r="A698" t="str">
            <v>貨4軽DU</v>
          </cell>
          <cell r="B698" t="str">
            <v>バス貨物3.5t～(軽油)</v>
          </cell>
          <cell r="C698" t="str">
            <v>貨4軽</v>
          </cell>
          <cell r="D698" t="str">
            <v>H11</v>
          </cell>
          <cell r="E698" t="str">
            <v>DU</v>
          </cell>
          <cell r="F698">
            <v>0.26250000000000001</v>
          </cell>
          <cell r="G698">
            <v>1.7250000000000001E-2</v>
          </cell>
          <cell r="H698">
            <v>2.58</v>
          </cell>
          <cell r="I698" t="str">
            <v>軽3</v>
          </cell>
        </row>
        <row r="699">
          <cell r="A699" t="str">
            <v>貨4軽WU</v>
          </cell>
          <cell r="B699" t="str">
            <v>バス貨物3.5t～(軽油)</v>
          </cell>
          <cell r="C699" t="str">
            <v>貨4軽</v>
          </cell>
          <cell r="D699" t="str">
            <v>H11</v>
          </cell>
          <cell r="E699" t="str">
            <v>WU</v>
          </cell>
          <cell r="F699">
            <v>0.26250000000000001</v>
          </cell>
          <cell r="G699">
            <v>1.7250000000000001E-2</v>
          </cell>
          <cell r="H699">
            <v>2.58</v>
          </cell>
          <cell r="I699" t="str">
            <v>ハ</v>
          </cell>
        </row>
        <row r="700">
          <cell r="A700" t="str">
            <v>貨4軽DV</v>
          </cell>
          <cell r="B700" t="str">
            <v>バス貨物3.5t～(軽油)</v>
          </cell>
          <cell r="C700" t="str">
            <v>貨4軽</v>
          </cell>
          <cell r="D700" t="str">
            <v>H11</v>
          </cell>
          <cell r="E700" t="str">
            <v>DV</v>
          </cell>
          <cell r="F700">
            <v>0.17499999999999999</v>
          </cell>
          <cell r="G700">
            <v>1.15E-2</v>
          </cell>
          <cell r="H700">
            <v>2.58</v>
          </cell>
          <cell r="I700" t="str">
            <v>軽3</v>
          </cell>
        </row>
        <row r="701">
          <cell r="A701" t="str">
            <v>貨4軽WV</v>
          </cell>
          <cell r="B701" t="str">
            <v>バス貨物3.5t～(軽油)</v>
          </cell>
          <cell r="C701" t="str">
            <v>貨4軽</v>
          </cell>
          <cell r="D701" t="str">
            <v>H11</v>
          </cell>
          <cell r="E701" t="str">
            <v>WV</v>
          </cell>
          <cell r="F701">
            <v>0.17499999999999999</v>
          </cell>
          <cell r="G701">
            <v>1.15E-2</v>
          </cell>
          <cell r="H701">
            <v>2.58</v>
          </cell>
          <cell r="I701" t="str">
            <v>ハ</v>
          </cell>
        </row>
        <row r="702">
          <cell r="A702" t="str">
            <v>貨4軽DW</v>
          </cell>
          <cell r="B702" t="str">
            <v>バス貨物3.5t～(軽油)</v>
          </cell>
          <cell r="C702" t="str">
            <v>貨4軽</v>
          </cell>
          <cell r="D702" t="str">
            <v>H11</v>
          </cell>
          <cell r="E702" t="str">
            <v>DW</v>
          </cell>
          <cell r="F702">
            <v>8.7499999999999994E-2</v>
          </cell>
          <cell r="G702">
            <v>5.7499999999999999E-3</v>
          </cell>
          <cell r="H702">
            <v>2.58</v>
          </cell>
          <cell r="I702" t="str">
            <v>軽3</v>
          </cell>
        </row>
        <row r="703">
          <cell r="A703" t="str">
            <v>貨4軽WW</v>
          </cell>
          <cell r="B703" t="str">
            <v>バス貨物3.5t～(軽油)</v>
          </cell>
          <cell r="C703" t="str">
            <v>貨4軽</v>
          </cell>
          <cell r="D703" t="str">
            <v>H11</v>
          </cell>
          <cell r="E703" t="str">
            <v>WW</v>
          </cell>
          <cell r="F703">
            <v>8.7499999999999994E-2</v>
          </cell>
          <cell r="G703">
            <v>5.7499999999999999E-3</v>
          </cell>
          <cell r="H703">
            <v>2.58</v>
          </cell>
          <cell r="I703" t="str">
            <v>ハ</v>
          </cell>
        </row>
        <row r="704">
          <cell r="A704" t="str">
            <v>貨4軽KR</v>
          </cell>
          <cell r="B704" t="str">
            <v>バス貨物3.5t～(軽油)</v>
          </cell>
          <cell r="C704" t="str">
            <v>貨4軽</v>
          </cell>
          <cell r="D704" t="str">
            <v>H15,H16</v>
          </cell>
          <cell r="E704" t="str">
            <v>KR</v>
          </cell>
          <cell r="F704">
            <v>0.26</v>
          </cell>
          <cell r="G704">
            <v>1.7000000000000001E-2</v>
          </cell>
          <cell r="H704">
            <v>2.58</v>
          </cell>
          <cell r="I704" t="str">
            <v>軽3</v>
          </cell>
        </row>
        <row r="705">
          <cell r="A705" t="str">
            <v>貨4軽HY</v>
          </cell>
          <cell r="B705" t="str">
            <v>バス貨物3.5t～(軽油)</v>
          </cell>
          <cell r="C705" t="str">
            <v>貨4軽</v>
          </cell>
          <cell r="D705" t="str">
            <v>H15,H16</v>
          </cell>
          <cell r="E705" t="str">
            <v>HY</v>
          </cell>
          <cell r="F705">
            <v>0.13</v>
          </cell>
          <cell r="G705">
            <v>8.5000000000000006E-3</v>
          </cell>
          <cell r="H705">
            <v>2.58</v>
          </cell>
          <cell r="I705" t="str">
            <v>ハ</v>
          </cell>
        </row>
        <row r="706">
          <cell r="A706" t="str">
            <v>貨4軽KS</v>
          </cell>
          <cell r="B706" t="str">
            <v>バス貨物3.5t～(軽油)</v>
          </cell>
          <cell r="C706" t="str">
            <v>貨4軽</v>
          </cell>
          <cell r="D706" t="str">
            <v>H15,H16</v>
          </cell>
          <cell r="E706" t="str">
            <v>KS</v>
          </cell>
          <cell r="F706">
            <v>0.26</v>
          </cell>
          <cell r="G706">
            <v>1.7000000000000001E-2</v>
          </cell>
          <cell r="H706">
            <v>2.58</v>
          </cell>
          <cell r="I706" t="str">
            <v>軽3</v>
          </cell>
        </row>
        <row r="707">
          <cell r="A707" t="str">
            <v>貨4軽HZ</v>
          </cell>
          <cell r="B707" t="str">
            <v>バス貨物3.5t～(軽油)</v>
          </cell>
          <cell r="C707" t="str">
            <v>貨4軽</v>
          </cell>
          <cell r="D707" t="str">
            <v>H15,H16</v>
          </cell>
          <cell r="E707" t="str">
            <v>HZ</v>
          </cell>
          <cell r="F707">
            <v>0.13</v>
          </cell>
          <cell r="G707">
            <v>8.5000000000000006E-3</v>
          </cell>
          <cell r="H707">
            <v>2.58</v>
          </cell>
          <cell r="I707" t="str">
            <v>ハ</v>
          </cell>
        </row>
        <row r="708">
          <cell r="A708" t="str">
            <v>貨4軽TL</v>
          </cell>
          <cell r="B708" t="str">
            <v>バス貨物3.5t～(軽油)</v>
          </cell>
          <cell r="C708" t="str">
            <v>貨4軽</v>
          </cell>
          <cell r="D708" t="str">
            <v>H15,H16</v>
          </cell>
          <cell r="E708" t="str">
            <v>TL</v>
          </cell>
          <cell r="F708">
            <v>0.19500000000000001</v>
          </cell>
          <cell r="G708">
            <v>1.2750000000000001E-2</v>
          </cell>
          <cell r="H708">
            <v>2.58</v>
          </cell>
          <cell r="I708" t="str">
            <v>軽3</v>
          </cell>
        </row>
        <row r="709">
          <cell r="A709" t="str">
            <v>貨4軽XL</v>
          </cell>
          <cell r="B709" t="str">
            <v>バス貨物3.5t～(軽油)</v>
          </cell>
          <cell r="C709" t="str">
            <v>貨4軽</v>
          </cell>
          <cell r="D709" t="str">
            <v>H15,H16</v>
          </cell>
          <cell r="E709" t="str">
            <v>XL</v>
          </cell>
          <cell r="F709">
            <v>0.19500000000000001</v>
          </cell>
          <cell r="G709">
            <v>1.2750000000000001E-2</v>
          </cell>
          <cell r="H709">
            <v>2.58</v>
          </cell>
          <cell r="I709" t="str">
            <v>ハ</v>
          </cell>
        </row>
        <row r="710">
          <cell r="A710" t="str">
            <v>貨4軽LL</v>
          </cell>
          <cell r="B710" t="str">
            <v>バス貨物3.5t～(軽油)</v>
          </cell>
          <cell r="C710" t="str">
            <v>貨4軽</v>
          </cell>
          <cell r="D710" t="str">
            <v>H15,H16</v>
          </cell>
          <cell r="E710" t="str">
            <v>LL</v>
          </cell>
          <cell r="F710">
            <v>0.13</v>
          </cell>
          <cell r="G710">
            <v>8.5000000000000006E-3</v>
          </cell>
          <cell r="H710">
            <v>2.58</v>
          </cell>
          <cell r="I710" t="str">
            <v>軽3</v>
          </cell>
        </row>
        <row r="711">
          <cell r="A711" t="str">
            <v>貨4軽YL</v>
          </cell>
          <cell r="B711" t="str">
            <v>バス貨物3.5t～(軽油)</v>
          </cell>
          <cell r="C711" t="str">
            <v>貨4軽</v>
          </cell>
          <cell r="D711" t="str">
            <v>H15,H16</v>
          </cell>
          <cell r="E711" t="str">
            <v>YL</v>
          </cell>
          <cell r="F711">
            <v>0.13</v>
          </cell>
          <cell r="G711">
            <v>8.5000000000000006E-3</v>
          </cell>
          <cell r="H711">
            <v>2.58</v>
          </cell>
          <cell r="I711" t="str">
            <v>ハ</v>
          </cell>
        </row>
        <row r="712">
          <cell r="A712" t="str">
            <v>貨4軽UL</v>
          </cell>
          <cell r="B712" t="str">
            <v>バス貨物3.5t～(軽油)</v>
          </cell>
          <cell r="C712" t="str">
            <v>貨4軽</v>
          </cell>
          <cell r="D712" t="str">
            <v>H15,H16</v>
          </cell>
          <cell r="E712" t="str">
            <v>UL</v>
          </cell>
          <cell r="F712">
            <v>6.5000000000000002E-2</v>
          </cell>
          <cell r="G712">
            <v>4.2500000000000003E-3</v>
          </cell>
          <cell r="H712">
            <v>2.58</v>
          </cell>
          <cell r="I712" t="str">
            <v>軽3</v>
          </cell>
        </row>
        <row r="713">
          <cell r="A713" t="str">
            <v>貨4軽ZL</v>
          </cell>
          <cell r="B713" t="str">
            <v>バス貨物3.5t～(軽油)</v>
          </cell>
          <cell r="C713" t="str">
            <v>貨4軽</v>
          </cell>
          <cell r="D713" t="str">
            <v>H15,H16</v>
          </cell>
          <cell r="E713" t="str">
            <v>ZL</v>
          </cell>
          <cell r="F713">
            <v>6.5000000000000002E-2</v>
          </cell>
          <cell r="G713">
            <v>4.2500000000000003E-3</v>
          </cell>
          <cell r="H713">
            <v>2.58</v>
          </cell>
          <cell r="I713" t="str">
            <v>ハ</v>
          </cell>
        </row>
        <row r="714">
          <cell r="A714" t="str">
            <v>貨4軽PA</v>
          </cell>
          <cell r="B714" t="str">
            <v>バス貨物3.5t～(軽油)</v>
          </cell>
          <cell r="C714" t="str">
            <v>貨4軽</v>
          </cell>
          <cell r="D714" t="str">
            <v>H15,H16</v>
          </cell>
          <cell r="E714" t="str">
            <v>PA</v>
          </cell>
          <cell r="F714">
            <v>0.26</v>
          </cell>
          <cell r="G714">
            <v>4.2500000000000003E-3</v>
          </cell>
          <cell r="H714">
            <v>2.58</v>
          </cell>
          <cell r="I714" t="str">
            <v>軽3</v>
          </cell>
        </row>
        <row r="715">
          <cell r="A715" t="str">
            <v>貨4軽VA</v>
          </cell>
          <cell r="B715" t="str">
            <v>バス貨物3.5t～(軽油)</v>
          </cell>
          <cell r="C715" t="str">
            <v>貨4軽</v>
          </cell>
          <cell r="D715" t="str">
            <v>H15,H16</v>
          </cell>
          <cell r="E715" t="str">
            <v>VA</v>
          </cell>
          <cell r="F715">
            <v>0.13</v>
          </cell>
          <cell r="G715">
            <v>4.2500000000000003E-3</v>
          </cell>
          <cell r="H715">
            <v>2.58</v>
          </cell>
          <cell r="I715" t="str">
            <v>ハ</v>
          </cell>
        </row>
        <row r="716">
          <cell r="A716" t="str">
            <v>貨4軽PB</v>
          </cell>
          <cell r="B716" t="str">
            <v>バス貨物3.5t～(軽油)</v>
          </cell>
          <cell r="C716" t="str">
            <v>貨4軽</v>
          </cell>
          <cell r="D716" t="str">
            <v>H15,H16</v>
          </cell>
          <cell r="E716" t="str">
            <v>PB</v>
          </cell>
          <cell r="F716">
            <v>0.26</v>
          </cell>
          <cell r="G716">
            <v>2.5500000000000002E-3</v>
          </cell>
          <cell r="H716">
            <v>2.58</v>
          </cell>
          <cell r="I716" t="str">
            <v>軽3</v>
          </cell>
        </row>
        <row r="717">
          <cell r="A717" t="str">
            <v>貨4軽VB</v>
          </cell>
          <cell r="B717" t="str">
            <v>バス貨物3.5t～(軽油)</v>
          </cell>
          <cell r="C717" t="str">
            <v>貨4軽</v>
          </cell>
          <cell r="D717" t="str">
            <v>H15,H16</v>
          </cell>
          <cell r="E717" t="str">
            <v>VB</v>
          </cell>
          <cell r="F717">
            <v>0.13</v>
          </cell>
          <cell r="G717">
            <v>2.5500000000000002E-3</v>
          </cell>
          <cell r="H717">
            <v>2.58</v>
          </cell>
          <cell r="I717" t="str">
            <v>ハ</v>
          </cell>
        </row>
        <row r="718">
          <cell r="A718" t="str">
            <v>貨4軽PC</v>
          </cell>
          <cell r="B718" t="str">
            <v>バス貨物3.5t～(軽油)</v>
          </cell>
          <cell r="C718" t="str">
            <v>貨4軽</v>
          </cell>
          <cell r="D718" t="str">
            <v>H15,H16</v>
          </cell>
          <cell r="E718" t="str">
            <v>PC</v>
          </cell>
          <cell r="F718">
            <v>0.19500000000000001</v>
          </cell>
          <cell r="G718">
            <v>4.2500000000000003E-3</v>
          </cell>
          <cell r="H718">
            <v>2.58</v>
          </cell>
          <cell r="I718" t="str">
            <v>軽3</v>
          </cell>
        </row>
        <row r="719">
          <cell r="A719" t="str">
            <v>貨4軽VC</v>
          </cell>
          <cell r="B719" t="str">
            <v>バス貨物3.5t～(軽油)</v>
          </cell>
          <cell r="C719" t="str">
            <v>貨4軽</v>
          </cell>
          <cell r="D719" t="str">
            <v>H15,H16</v>
          </cell>
          <cell r="E719" t="str">
            <v>VC</v>
          </cell>
          <cell r="F719">
            <v>0.19500000000000001</v>
          </cell>
          <cell r="G719">
            <v>4.2500000000000003E-3</v>
          </cell>
          <cell r="H719">
            <v>2.58</v>
          </cell>
          <cell r="I719" t="str">
            <v>ハ</v>
          </cell>
        </row>
        <row r="720">
          <cell r="A720" t="str">
            <v>貨4軽PD</v>
          </cell>
          <cell r="B720" t="str">
            <v>バス貨物3.5t～(軽油)</v>
          </cell>
          <cell r="C720" t="str">
            <v>貨4軽</v>
          </cell>
          <cell r="D720" t="str">
            <v>H15,H16</v>
          </cell>
          <cell r="E720" t="str">
            <v>PD</v>
          </cell>
          <cell r="F720">
            <v>0.19500000000000001</v>
          </cell>
          <cell r="G720">
            <v>2.5500000000000002E-3</v>
          </cell>
          <cell r="H720">
            <v>2.58</v>
          </cell>
          <cell r="I720" t="str">
            <v>軽3</v>
          </cell>
        </row>
        <row r="721">
          <cell r="A721" t="str">
            <v>貨4軽VD</v>
          </cell>
          <cell r="B721" t="str">
            <v>バス貨物3.5t～(軽油)</v>
          </cell>
          <cell r="C721" t="str">
            <v>貨4軽</v>
          </cell>
          <cell r="D721" t="str">
            <v>H15,H16</v>
          </cell>
          <cell r="E721" t="str">
            <v>VD</v>
          </cell>
          <cell r="F721">
            <v>0.19500000000000001</v>
          </cell>
          <cell r="G721">
            <v>2.5500000000000002E-3</v>
          </cell>
          <cell r="H721">
            <v>2.58</v>
          </cell>
          <cell r="I721" t="str">
            <v>ハ</v>
          </cell>
        </row>
        <row r="722">
          <cell r="A722" t="str">
            <v>貨4軽PE</v>
          </cell>
          <cell r="B722" t="str">
            <v>バス貨物3.5t～(軽油)</v>
          </cell>
          <cell r="C722" t="str">
            <v>貨4軽</v>
          </cell>
          <cell r="D722" t="str">
            <v>H15,H16</v>
          </cell>
          <cell r="E722" t="str">
            <v>PE</v>
          </cell>
          <cell r="F722">
            <v>0.13</v>
          </cell>
          <cell r="G722">
            <v>4.2500000000000003E-3</v>
          </cell>
          <cell r="H722">
            <v>2.58</v>
          </cell>
          <cell r="I722" t="str">
            <v>軽3</v>
          </cell>
        </row>
        <row r="723">
          <cell r="A723" t="str">
            <v>貨4軽VE</v>
          </cell>
          <cell r="B723" t="str">
            <v>バス貨物3.5t～(軽油)</v>
          </cell>
          <cell r="C723" t="str">
            <v>貨4軽</v>
          </cell>
          <cell r="D723" t="str">
            <v>H15,H16</v>
          </cell>
          <cell r="E723" t="str">
            <v>VE</v>
          </cell>
          <cell r="F723">
            <v>0.13</v>
          </cell>
          <cell r="G723">
            <v>4.2500000000000003E-3</v>
          </cell>
          <cell r="H723">
            <v>2.58</v>
          </cell>
          <cell r="I723" t="str">
            <v>ハ</v>
          </cell>
        </row>
        <row r="724">
          <cell r="A724" t="str">
            <v>貨4軽PF</v>
          </cell>
          <cell r="B724" t="str">
            <v>バス貨物3.5t～(軽油)</v>
          </cell>
          <cell r="C724" t="str">
            <v>貨4軽</v>
          </cell>
          <cell r="D724" t="str">
            <v>H15,H16</v>
          </cell>
          <cell r="E724" t="str">
            <v>PF</v>
          </cell>
          <cell r="F724">
            <v>0.13</v>
          </cell>
          <cell r="G724">
            <v>2.5500000000000002E-3</v>
          </cell>
          <cell r="H724">
            <v>2.58</v>
          </cell>
          <cell r="I724" t="str">
            <v>軽3</v>
          </cell>
        </row>
        <row r="725">
          <cell r="A725" t="str">
            <v>貨4軽VF</v>
          </cell>
          <cell r="B725" t="str">
            <v>バス貨物3.5t～(軽油)</v>
          </cell>
          <cell r="C725" t="str">
            <v>貨4軽</v>
          </cell>
          <cell r="D725" t="str">
            <v>H15,H16</v>
          </cell>
          <cell r="E725" t="str">
            <v>VF</v>
          </cell>
          <cell r="F725">
            <v>0.13</v>
          </cell>
          <cell r="G725">
            <v>2.5500000000000002E-3</v>
          </cell>
          <cell r="H725">
            <v>2.58</v>
          </cell>
          <cell r="I725" t="str">
            <v>ハ</v>
          </cell>
        </row>
        <row r="726">
          <cell r="A726" t="str">
            <v>貨4軽PG</v>
          </cell>
          <cell r="B726" t="str">
            <v>バス貨物3.5t～(軽油)</v>
          </cell>
          <cell r="C726" t="str">
            <v>貨4軽</v>
          </cell>
          <cell r="D726" t="str">
            <v>H15,H16</v>
          </cell>
          <cell r="E726" t="str">
            <v>PG</v>
          </cell>
          <cell r="F726">
            <v>6.5000000000000002E-2</v>
          </cell>
          <cell r="G726">
            <v>4.2500000000000003E-3</v>
          </cell>
          <cell r="H726">
            <v>2.58</v>
          </cell>
          <cell r="I726" t="str">
            <v>軽3</v>
          </cell>
        </row>
        <row r="727">
          <cell r="A727" t="str">
            <v>貨4軽VG</v>
          </cell>
          <cell r="B727" t="str">
            <v>バス貨物3.5t～(軽油)</v>
          </cell>
          <cell r="C727" t="str">
            <v>貨4軽</v>
          </cell>
          <cell r="D727" t="str">
            <v>H15,H16</v>
          </cell>
          <cell r="E727" t="str">
            <v>VG</v>
          </cell>
          <cell r="F727">
            <v>6.5000000000000002E-2</v>
          </cell>
          <cell r="G727">
            <v>4.2500000000000003E-3</v>
          </cell>
          <cell r="H727">
            <v>2.58</v>
          </cell>
          <cell r="I727" t="str">
            <v>ハ</v>
          </cell>
        </row>
        <row r="728">
          <cell r="A728" t="str">
            <v>貨4軽PH</v>
          </cell>
          <cell r="B728" t="str">
            <v>バス貨物3.5t～(軽油)</v>
          </cell>
          <cell r="C728" t="str">
            <v>貨4軽</v>
          </cell>
          <cell r="D728" t="str">
            <v>H15,H16</v>
          </cell>
          <cell r="E728" t="str">
            <v>PH</v>
          </cell>
          <cell r="F728">
            <v>6.5000000000000002E-2</v>
          </cell>
          <cell r="G728">
            <v>2.5500000000000002E-3</v>
          </cell>
          <cell r="H728">
            <v>2.58</v>
          </cell>
          <cell r="I728" t="str">
            <v>軽3</v>
          </cell>
        </row>
        <row r="729">
          <cell r="A729" t="str">
            <v>貨4軽VH</v>
          </cell>
          <cell r="B729" t="str">
            <v>バス貨物3.5t～(軽油)</v>
          </cell>
          <cell r="C729" t="str">
            <v>貨4軽</v>
          </cell>
          <cell r="D729" t="str">
            <v>H15,H16</v>
          </cell>
          <cell r="E729" t="str">
            <v>VH</v>
          </cell>
          <cell r="F729">
            <v>6.5000000000000002E-2</v>
          </cell>
          <cell r="G729">
            <v>2.5500000000000002E-3</v>
          </cell>
          <cell r="H729">
            <v>2.58</v>
          </cell>
          <cell r="I729" t="str">
            <v>ハ</v>
          </cell>
        </row>
        <row r="730">
          <cell r="A730" t="str">
            <v>貨4軽TM</v>
          </cell>
          <cell r="B730" t="str">
            <v>バス貨物3.5t～(軽油)</v>
          </cell>
          <cell r="C730" t="str">
            <v>貨4軽</v>
          </cell>
          <cell r="D730" t="str">
            <v>H15,H16</v>
          </cell>
          <cell r="E730" t="str">
            <v>TM</v>
          </cell>
          <cell r="F730">
            <v>0.19500000000000001</v>
          </cell>
          <cell r="G730">
            <v>1.2750000000000001E-2</v>
          </cell>
          <cell r="H730">
            <v>2.58</v>
          </cell>
          <cell r="I730" t="str">
            <v>軽3</v>
          </cell>
        </row>
        <row r="731">
          <cell r="A731" t="str">
            <v>貨4軽XM</v>
          </cell>
          <cell r="B731" t="str">
            <v>バス貨物3.5t～(軽油)</v>
          </cell>
          <cell r="C731" t="str">
            <v>貨4軽</v>
          </cell>
          <cell r="D731" t="str">
            <v>H15,H16</v>
          </cell>
          <cell r="E731" t="str">
            <v>XM</v>
          </cell>
          <cell r="F731">
            <v>0.19500000000000001</v>
          </cell>
          <cell r="G731">
            <v>1.2750000000000001E-2</v>
          </cell>
          <cell r="H731">
            <v>2.58</v>
          </cell>
          <cell r="I731" t="str">
            <v>ハ</v>
          </cell>
        </row>
        <row r="732">
          <cell r="A732" t="str">
            <v>貨4軽LM</v>
          </cell>
          <cell r="B732" t="str">
            <v>バス貨物3.5t～(軽油)</v>
          </cell>
          <cell r="C732" t="str">
            <v>貨4軽</v>
          </cell>
          <cell r="D732" t="str">
            <v>H15,H16</v>
          </cell>
          <cell r="E732" t="str">
            <v>LM</v>
          </cell>
          <cell r="F732">
            <v>0.13</v>
          </cell>
          <cell r="G732">
            <v>8.5000000000000006E-3</v>
          </cell>
          <cell r="H732">
            <v>2.58</v>
          </cell>
          <cell r="I732" t="str">
            <v>軽3</v>
          </cell>
        </row>
        <row r="733">
          <cell r="A733" t="str">
            <v>貨4軽YM</v>
          </cell>
          <cell r="B733" t="str">
            <v>バス貨物3.5t～(軽油)</v>
          </cell>
          <cell r="C733" t="str">
            <v>貨4軽</v>
          </cell>
          <cell r="D733" t="str">
            <v>H15,H16</v>
          </cell>
          <cell r="E733" t="str">
            <v>YM</v>
          </cell>
          <cell r="F733">
            <v>0.13</v>
          </cell>
          <cell r="G733">
            <v>8.5000000000000006E-3</v>
          </cell>
          <cell r="H733">
            <v>2.58</v>
          </cell>
          <cell r="I733" t="str">
            <v>ハ</v>
          </cell>
        </row>
        <row r="734">
          <cell r="A734" t="str">
            <v>貨4軽UM</v>
          </cell>
          <cell r="B734" t="str">
            <v>バス貨物3.5t～(軽油)</v>
          </cell>
          <cell r="C734" t="str">
            <v>貨4軽</v>
          </cell>
          <cell r="D734" t="str">
            <v>H15,H16</v>
          </cell>
          <cell r="E734" t="str">
            <v>UM</v>
          </cell>
          <cell r="F734">
            <v>6.5000000000000002E-2</v>
          </cell>
          <cell r="G734">
            <v>4.2500000000000003E-3</v>
          </cell>
          <cell r="H734">
            <v>2.58</v>
          </cell>
          <cell r="I734" t="str">
            <v>軽3</v>
          </cell>
        </row>
        <row r="735">
          <cell r="A735" t="str">
            <v>貨4軽ZM</v>
          </cell>
          <cell r="B735" t="str">
            <v>バス貨物3.5t～(軽油)</v>
          </cell>
          <cell r="C735" t="str">
            <v>貨4軽</v>
          </cell>
          <cell r="D735" t="str">
            <v>H15,H16</v>
          </cell>
          <cell r="E735" t="str">
            <v>ZM</v>
          </cell>
          <cell r="F735">
            <v>6.5000000000000002E-2</v>
          </cell>
          <cell r="G735">
            <v>4.2500000000000003E-3</v>
          </cell>
          <cell r="H735">
            <v>2.58</v>
          </cell>
          <cell r="I735" t="str">
            <v>ハ</v>
          </cell>
        </row>
        <row r="736">
          <cell r="A736" t="str">
            <v>貨4軽PJ</v>
          </cell>
          <cell r="B736" t="str">
            <v>バス貨物3.5t～(軽油)</v>
          </cell>
          <cell r="C736" t="str">
            <v>貨4軽</v>
          </cell>
          <cell r="D736" t="str">
            <v>H15,H16</v>
          </cell>
          <cell r="E736" t="str">
            <v>PJ</v>
          </cell>
          <cell r="F736">
            <v>0.26</v>
          </cell>
          <cell r="G736">
            <v>4.2500000000000003E-3</v>
          </cell>
          <cell r="H736">
            <v>2.58</v>
          </cell>
          <cell r="I736" t="str">
            <v>軽3</v>
          </cell>
        </row>
        <row r="737">
          <cell r="A737" t="str">
            <v>貨4軽VJ</v>
          </cell>
          <cell r="B737" t="str">
            <v>バス貨物3.5t～(軽油)</v>
          </cell>
          <cell r="C737" t="str">
            <v>貨4軽</v>
          </cell>
          <cell r="D737" t="str">
            <v>H15,H16</v>
          </cell>
          <cell r="E737" t="str">
            <v>VJ</v>
          </cell>
          <cell r="F737">
            <v>0.13</v>
          </cell>
          <cell r="G737">
            <v>4.2500000000000003E-3</v>
          </cell>
          <cell r="H737">
            <v>2.58</v>
          </cell>
          <cell r="I737" t="str">
            <v>ハ</v>
          </cell>
        </row>
        <row r="738">
          <cell r="A738" t="str">
            <v>貨4軽PK</v>
          </cell>
          <cell r="B738" t="str">
            <v>バス貨物3.5t～(軽油)</v>
          </cell>
          <cell r="C738" t="str">
            <v>貨4軽</v>
          </cell>
          <cell r="D738" t="str">
            <v>H15,H16</v>
          </cell>
          <cell r="E738" t="str">
            <v>PK</v>
          </cell>
          <cell r="F738">
            <v>0.26</v>
          </cell>
          <cell r="G738">
            <v>2.5500000000000002E-3</v>
          </cell>
          <cell r="H738">
            <v>2.58</v>
          </cell>
          <cell r="I738" t="str">
            <v>軽3</v>
          </cell>
        </row>
        <row r="739">
          <cell r="A739" t="str">
            <v>貨4軽VK</v>
          </cell>
          <cell r="B739" t="str">
            <v>バス貨物3.5t～(軽油)</v>
          </cell>
          <cell r="C739" t="str">
            <v>貨4軽</v>
          </cell>
          <cell r="D739" t="str">
            <v>H15,H16</v>
          </cell>
          <cell r="E739" t="str">
            <v>VK</v>
          </cell>
          <cell r="F739">
            <v>0.13</v>
          </cell>
          <cell r="G739">
            <v>2.5500000000000002E-3</v>
          </cell>
          <cell r="H739">
            <v>2.58</v>
          </cell>
          <cell r="I739" t="str">
            <v>ハ</v>
          </cell>
        </row>
        <row r="740">
          <cell r="A740" t="str">
            <v>貨4軽PL</v>
          </cell>
          <cell r="B740" t="str">
            <v>バス貨物3.5t～(軽油)</v>
          </cell>
          <cell r="C740" t="str">
            <v>貨4軽</v>
          </cell>
          <cell r="D740" t="str">
            <v>H15,H16</v>
          </cell>
          <cell r="E740" t="str">
            <v>PL</v>
          </cell>
          <cell r="F740">
            <v>0.19500000000000001</v>
          </cell>
          <cell r="G740">
            <v>4.2500000000000003E-3</v>
          </cell>
          <cell r="H740">
            <v>2.58</v>
          </cell>
          <cell r="I740" t="str">
            <v>軽3</v>
          </cell>
        </row>
        <row r="741">
          <cell r="A741" t="str">
            <v>貨4軽VL</v>
          </cell>
          <cell r="B741" t="str">
            <v>バス貨物3.5t～(軽油)</v>
          </cell>
          <cell r="C741" t="str">
            <v>貨4軽</v>
          </cell>
          <cell r="D741" t="str">
            <v>H15,H16</v>
          </cell>
          <cell r="E741" t="str">
            <v>VL</v>
          </cell>
          <cell r="F741">
            <v>0.19500000000000001</v>
          </cell>
          <cell r="G741">
            <v>4.2500000000000003E-3</v>
          </cell>
          <cell r="H741">
            <v>2.58</v>
          </cell>
          <cell r="I741" t="str">
            <v>ハ</v>
          </cell>
        </row>
        <row r="742">
          <cell r="A742" t="str">
            <v>貨4軽PM</v>
          </cell>
          <cell r="B742" t="str">
            <v>バス貨物3.5t～(軽油)</v>
          </cell>
          <cell r="C742" t="str">
            <v>貨4軽</v>
          </cell>
          <cell r="D742" t="str">
            <v>H15,H16</v>
          </cell>
          <cell r="E742" t="str">
            <v>PM</v>
          </cell>
          <cell r="F742">
            <v>0.19500000000000001</v>
          </cell>
          <cell r="G742">
            <v>2.5500000000000002E-3</v>
          </cell>
          <cell r="H742">
            <v>2.58</v>
          </cell>
          <cell r="I742" t="str">
            <v>軽3</v>
          </cell>
        </row>
        <row r="743">
          <cell r="A743" t="str">
            <v>貨4軽VM</v>
          </cell>
          <cell r="B743" t="str">
            <v>バス貨物3.5t～(軽油)</v>
          </cell>
          <cell r="C743" t="str">
            <v>貨4軽</v>
          </cell>
          <cell r="D743" t="str">
            <v>H15,H16</v>
          </cell>
          <cell r="E743" t="str">
            <v>VM</v>
          </cell>
          <cell r="F743">
            <v>0.19500000000000001</v>
          </cell>
          <cell r="G743">
            <v>2.5500000000000002E-3</v>
          </cell>
          <cell r="H743">
            <v>2.58</v>
          </cell>
          <cell r="I743" t="str">
            <v>ハ</v>
          </cell>
        </row>
        <row r="744">
          <cell r="A744" t="str">
            <v>貨4軽PN</v>
          </cell>
          <cell r="B744" t="str">
            <v>バス貨物3.5t～(軽油)</v>
          </cell>
          <cell r="C744" t="str">
            <v>貨4軽</v>
          </cell>
          <cell r="D744" t="str">
            <v>H15,H16</v>
          </cell>
          <cell r="E744" t="str">
            <v>PN</v>
          </cell>
          <cell r="F744">
            <v>0.13</v>
          </cell>
          <cell r="G744">
            <v>4.2500000000000003E-3</v>
          </cell>
          <cell r="H744">
            <v>2.58</v>
          </cell>
          <cell r="I744" t="str">
            <v>軽3</v>
          </cell>
        </row>
        <row r="745">
          <cell r="A745" t="str">
            <v>貨4軽VN</v>
          </cell>
          <cell r="B745" t="str">
            <v>バス貨物3.5t～(軽油)</v>
          </cell>
          <cell r="C745" t="str">
            <v>貨4軽</v>
          </cell>
          <cell r="D745" t="str">
            <v>H15,H16</v>
          </cell>
          <cell r="E745" t="str">
            <v>VN</v>
          </cell>
          <cell r="F745">
            <v>0.13</v>
          </cell>
          <cell r="G745">
            <v>4.2500000000000003E-3</v>
          </cell>
          <cell r="H745">
            <v>2.58</v>
          </cell>
          <cell r="I745" t="str">
            <v>ハ</v>
          </cell>
        </row>
        <row r="746">
          <cell r="A746" t="str">
            <v>貨4軽PP</v>
          </cell>
          <cell r="B746" t="str">
            <v>バス貨物3.5t～(軽油)</v>
          </cell>
          <cell r="C746" t="str">
            <v>貨4軽</v>
          </cell>
          <cell r="D746" t="str">
            <v>H15,H16</v>
          </cell>
          <cell r="E746" t="str">
            <v>PP</v>
          </cell>
          <cell r="F746">
            <v>0.13</v>
          </cell>
          <cell r="G746">
            <v>2.5500000000000002E-3</v>
          </cell>
          <cell r="H746">
            <v>2.58</v>
          </cell>
          <cell r="I746" t="str">
            <v>軽3</v>
          </cell>
        </row>
        <row r="747">
          <cell r="A747" t="str">
            <v>貨4軽VP</v>
          </cell>
          <cell r="B747" t="str">
            <v>バス貨物3.5t～(軽油)</v>
          </cell>
          <cell r="C747" t="str">
            <v>貨4軽</v>
          </cell>
          <cell r="D747" t="str">
            <v>H15,H16</v>
          </cell>
          <cell r="E747" t="str">
            <v>VP</v>
          </cell>
          <cell r="F747">
            <v>0.13</v>
          </cell>
          <cell r="G747">
            <v>2.5500000000000002E-3</v>
          </cell>
          <cell r="H747">
            <v>2.58</v>
          </cell>
          <cell r="I747" t="str">
            <v>ハ</v>
          </cell>
        </row>
        <row r="748">
          <cell r="A748" t="str">
            <v>貨4軽PQ</v>
          </cell>
          <cell r="B748" t="str">
            <v>バス貨物3.5t～(軽油)</v>
          </cell>
          <cell r="C748" t="str">
            <v>貨4軽</v>
          </cell>
          <cell r="D748" t="str">
            <v>H15,H16</v>
          </cell>
          <cell r="E748" t="str">
            <v>PQ</v>
          </cell>
          <cell r="F748">
            <v>6.5000000000000002E-2</v>
          </cell>
          <cell r="G748">
            <v>4.2500000000000003E-3</v>
          </cell>
          <cell r="H748">
            <v>2.58</v>
          </cell>
          <cell r="I748" t="str">
            <v>軽3</v>
          </cell>
        </row>
        <row r="749">
          <cell r="A749" t="str">
            <v>貨4軽VQ</v>
          </cell>
          <cell r="B749" t="str">
            <v>バス貨物3.5t～(軽油)</v>
          </cell>
          <cell r="C749" t="str">
            <v>貨4軽</v>
          </cell>
          <cell r="D749" t="str">
            <v>H15,H16</v>
          </cell>
          <cell r="E749" t="str">
            <v>VQ</v>
          </cell>
          <cell r="F749">
            <v>6.5000000000000002E-2</v>
          </cell>
          <cell r="G749">
            <v>4.2500000000000003E-3</v>
          </cell>
          <cell r="H749">
            <v>2.58</v>
          </cell>
          <cell r="I749" t="str">
            <v>ハ</v>
          </cell>
        </row>
        <row r="750">
          <cell r="A750" t="str">
            <v>貨4軽PR</v>
          </cell>
          <cell r="B750" t="str">
            <v>バス貨物3.5t～(軽油)</v>
          </cell>
          <cell r="C750" t="str">
            <v>貨4軽</v>
          </cell>
          <cell r="D750" t="str">
            <v>H15,H16</v>
          </cell>
          <cell r="E750" t="str">
            <v>PR</v>
          </cell>
          <cell r="F750">
            <v>6.5000000000000002E-2</v>
          </cell>
          <cell r="G750">
            <v>2.5500000000000002E-3</v>
          </cell>
          <cell r="H750">
            <v>2.58</v>
          </cell>
          <cell r="I750" t="str">
            <v>軽3</v>
          </cell>
        </row>
        <row r="751">
          <cell r="A751" t="str">
            <v>貨4軽VR</v>
          </cell>
          <cell r="B751" t="str">
            <v>バス貨物3.5t～(軽油)</v>
          </cell>
          <cell r="C751" t="str">
            <v>貨4軽</v>
          </cell>
          <cell r="D751" t="str">
            <v>H15,H16</v>
          </cell>
          <cell r="E751" t="str">
            <v>VR</v>
          </cell>
          <cell r="F751">
            <v>6.5000000000000002E-2</v>
          </cell>
          <cell r="G751">
            <v>2.5500000000000002E-3</v>
          </cell>
          <cell r="H751">
            <v>2.58</v>
          </cell>
          <cell r="I751" t="str">
            <v>ハ</v>
          </cell>
        </row>
        <row r="752">
          <cell r="A752" t="str">
            <v>貨4軽ADG</v>
          </cell>
          <cell r="B752" t="str">
            <v>バス貨物3.5t～(軽油)</v>
          </cell>
          <cell r="C752" t="str">
            <v>貨4軽</v>
          </cell>
          <cell r="D752" t="str">
            <v>H17</v>
          </cell>
          <cell r="E752" t="str">
            <v>ADG</v>
          </cell>
          <cell r="F752">
            <v>0.15</v>
          </cell>
          <cell r="G752">
            <v>3.0000000000000001E-3</v>
          </cell>
          <cell r="H752">
            <v>2.58</v>
          </cell>
          <cell r="I752" t="str">
            <v>軽新長</v>
          </cell>
        </row>
        <row r="753">
          <cell r="A753" t="str">
            <v>貨4軽AKG</v>
          </cell>
          <cell r="B753" t="str">
            <v>バス貨物3.5t～(軽油)</v>
          </cell>
          <cell r="C753" t="str">
            <v>貨4軽</v>
          </cell>
          <cell r="D753" t="str">
            <v>H17</v>
          </cell>
          <cell r="E753" t="str">
            <v>AKG</v>
          </cell>
          <cell r="F753">
            <v>0.15</v>
          </cell>
          <cell r="G753">
            <v>3.0000000000000001E-3</v>
          </cell>
          <cell r="H753">
            <v>2.58</v>
          </cell>
          <cell r="I753" t="str">
            <v>軽新長</v>
          </cell>
        </row>
        <row r="754">
          <cell r="A754" t="str">
            <v>貨4軽ACG</v>
          </cell>
          <cell r="B754" t="str">
            <v>バス貨物3.5t～(軽油)</v>
          </cell>
          <cell r="C754" t="str">
            <v>貨4軽</v>
          </cell>
          <cell r="D754" t="str">
            <v>H17</v>
          </cell>
          <cell r="E754" t="str">
            <v>ACG</v>
          </cell>
          <cell r="F754">
            <v>7.4999999999999997E-2</v>
          </cell>
          <cell r="G754">
            <v>1.5E-3</v>
          </cell>
          <cell r="H754">
            <v>2.58</v>
          </cell>
          <cell r="I754" t="str">
            <v>ハ</v>
          </cell>
        </row>
        <row r="755">
          <cell r="A755" t="str">
            <v>貨4軽AJG</v>
          </cell>
          <cell r="B755" t="str">
            <v>バス貨物3.5t～(軽油)</v>
          </cell>
          <cell r="C755" t="str">
            <v>貨4軽</v>
          </cell>
          <cell r="D755" t="str">
            <v>H17</v>
          </cell>
          <cell r="E755" t="str">
            <v>AJG</v>
          </cell>
          <cell r="F755">
            <v>7.4999999999999997E-2</v>
          </cell>
          <cell r="G755">
            <v>1.5E-3</v>
          </cell>
          <cell r="H755">
            <v>2.58</v>
          </cell>
          <cell r="I755" t="str">
            <v>ハ</v>
          </cell>
        </row>
        <row r="756">
          <cell r="A756" t="str">
            <v>貨4軽AMG</v>
          </cell>
          <cell r="B756" t="str">
            <v>バス貨物3.5t～(軽油)</v>
          </cell>
          <cell r="C756" t="str">
            <v>貨4軽</v>
          </cell>
          <cell r="D756" t="str">
            <v>H17</v>
          </cell>
          <cell r="E756" t="str">
            <v>AMG</v>
          </cell>
          <cell r="F756">
            <v>3.7499999999999999E-2</v>
          </cell>
          <cell r="G756">
            <v>7.5000000000000002E-4</v>
          </cell>
          <cell r="H756">
            <v>2.58</v>
          </cell>
          <cell r="I756" t="str">
            <v>Pハ</v>
          </cell>
        </row>
        <row r="757">
          <cell r="A757" t="str">
            <v>貨4軽BCG</v>
          </cell>
          <cell r="B757" t="str">
            <v>バス貨物3.5t～(軽油)</v>
          </cell>
          <cell r="C757" t="str">
            <v>貨4軽</v>
          </cell>
          <cell r="D757" t="str">
            <v>H17</v>
          </cell>
          <cell r="E757" t="str">
            <v>BCG</v>
          </cell>
          <cell r="F757">
            <v>0.13500000000000001</v>
          </cell>
          <cell r="G757">
            <v>2.7000000000000001E-3</v>
          </cell>
          <cell r="H757">
            <v>2.58</v>
          </cell>
          <cell r="I757" t="str">
            <v>ハ</v>
          </cell>
        </row>
        <row r="758">
          <cell r="A758" t="str">
            <v>貨4軽BJG</v>
          </cell>
          <cell r="B758" t="str">
            <v>バス貨物3.5t～(軽油)</v>
          </cell>
          <cell r="C758" t="str">
            <v>貨4軽</v>
          </cell>
          <cell r="D758" t="str">
            <v>H17</v>
          </cell>
          <cell r="E758" t="str">
            <v>BJG</v>
          </cell>
          <cell r="F758">
            <v>0.13500000000000001</v>
          </cell>
          <cell r="G758">
            <v>2.7000000000000001E-3</v>
          </cell>
          <cell r="H758">
            <v>2.58</v>
          </cell>
          <cell r="I758" t="str">
            <v>ハ</v>
          </cell>
        </row>
        <row r="759">
          <cell r="A759" t="str">
            <v>貨4軽BDG</v>
          </cell>
          <cell r="B759" t="str">
            <v>バス貨物3.5t～(軽油)</v>
          </cell>
          <cell r="C759" t="str">
            <v>貨4軽</v>
          </cell>
          <cell r="D759" t="str">
            <v>H17</v>
          </cell>
          <cell r="E759" t="str">
            <v>BDG</v>
          </cell>
          <cell r="F759">
            <v>0.13500000000000001</v>
          </cell>
          <cell r="G759">
            <v>2.7000000000000001E-3</v>
          </cell>
          <cell r="H759">
            <v>2.58</v>
          </cell>
          <cell r="I759" t="str">
            <v>軽新長1</v>
          </cell>
        </row>
        <row r="760">
          <cell r="A760" t="str">
            <v>貨4軽BKG</v>
          </cell>
          <cell r="B760" t="str">
            <v>バス貨物3.5t～(軽油)</v>
          </cell>
          <cell r="C760" t="str">
            <v>貨4軽</v>
          </cell>
          <cell r="D760" t="str">
            <v>H17</v>
          </cell>
          <cell r="E760" t="str">
            <v>BKG</v>
          </cell>
          <cell r="F760">
            <v>0.13500000000000001</v>
          </cell>
          <cell r="G760">
            <v>2.7000000000000001E-3</v>
          </cell>
          <cell r="H760">
            <v>2.58</v>
          </cell>
          <cell r="I760" t="str">
            <v>軽新長1</v>
          </cell>
        </row>
        <row r="761">
          <cell r="A761" t="str">
            <v>貨4軽BMG</v>
          </cell>
          <cell r="B761" t="str">
            <v>バス貨物3.5t～(軽油)</v>
          </cell>
          <cell r="C761" t="str">
            <v>貨4軽</v>
          </cell>
          <cell r="D761" t="str">
            <v>H17</v>
          </cell>
          <cell r="E761" t="str">
            <v>BMG</v>
          </cell>
          <cell r="F761">
            <v>0.13500000000000001</v>
          </cell>
          <cell r="G761">
            <v>2.7000000000000001E-3</v>
          </cell>
          <cell r="H761">
            <v>2.58</v>
          </cell>
          <cell r="I761" t="str">
            <v>Pハ</v>
          </cell>
        </row>
        <row r="762">
          <cell r="A762" t="str">
            <v>貨4軽NCG</v>
          </cell>
          <cell r="B762" t="str">
            <v>バス貨物3.5t～(軽油)</v>
          </cell>
          <cell r="C762" t="str">
            <v>貨4軽</v>
          </cell>
          <cell r="D762" t="str">
            <v>H17</v>
          </cell>
          <cell r="E762" t="str">
            <v>NCG</v>
          </cell>
          <cell r="F762">
            <v>0.13500000000000001</v>
          </cell>
          <cell r="G762">
            <v>3.0000000000000001E-3</v>
          </cell>
          <cell r="H762">
            <v>2.58</v>
          </cell>
          <cell r="I762" t="str">
            <v>ハ</v>
          </cell>
        </row>
        <row r="763">
          <cell r="A763" t="str">
            <v>貨4軽NJG</v>
          </cell>
          <cell r="B763" t="str">
            <v>バス貨物3.5t～(軽油)</v>
          </cell>
          <cell r="C763" t="str">
            <v>貨4軽</v>
          </cell>
          <cell r="D763" t="str">
            <v>H17</v>
          </cell>
          <cell r="E763" t="str">
            <v>NJG</v>
          </cell>
          <cell r="F763">
            <v>0.13500000000000001</v>
          </cell>
          <cell r="G763">
            <v>3.0000000000000001E-3</v>
          </cell>
          <cell r="H763">
            <v>2.58</v>
          </cell>
          <cell r="I763" t="str">
            <v>ハ</v>
          </cell>
        </row>
        <row r="764">
          <cell r="A764" t="str">
            <v>貨4軽NDG</v>
          </cell>
          <cell r="B764" t="str">
            <v>バス貨物3.5t～(軽油)</v>
          </cell>
          <cell r="C764" t="str">
            <v>貨4軽</v>
          </cell>
          <cell r="D764" t="str">
            <v>H17</v>
          </cell>
          <cell r="E764" t="str">
            <v>NDG</v>
          </cell>
          <cell r="F764">
            <v>0.13500000000000001</v>
          </cell>
          <cell r="G764">
            <v>3.0000000000000001E-3</v>
          </cell>
          <cell r="H764">
            <v>2.58</v>
          </cell>
          <cell r="I764" t="str">
            <v>軽新長1</v>
          </cell>
        </row>
        <row r="765">
          <cell r="A765" t="str">
            <v>貨4軽NKG</v>
          </cell>
          <cell r="B765" t="str">
            <v>バス貨物3.5t～(軽油)</v>
          </cell>
          <cell r="C765" t="str">
            <v>貨4軽</v>
          </cell>
          <cell r="D765" t="str">
            <v>H17</v>
          </cell>
          <cell r="E765" t="str">
            <v>NKG</v>
          </cell>
          <cell r="F765">
            <v>0.13500000000000001</v>
          </cell>
          <cell r="G765">
            <v>3.0000000000000001E-3</v>
          </cell>
          <cell r="H765">
            <v>2.58</v>
          </cell>
          <cell r="I765" t="str">
            <v>軽新長1</v>
          </cell>
        </row>
        <row r="766">
          <cell r="A766" t="str">
            <v>貨4軽NMG</v>
          </cell>
          <cell r="B766" t="str">
            <v>バス貨物3.5t～(軽油)</v>
          </cell>
          <cell r="C766" t="str">
            <v>貨4軽</v>
          </cell>
          <cell r="D766" t="str">
            <v>H17</v>
          </cell>
          <cell r="E766" t="str">
            <v>NMG</v>
          </cell>
          <cell r="F766">
            <v>0.13500000000000001</v>
          </cell>
          <cell r="G766">
            <v>3.0000000000000001E-3</v>
          </cell>
          <cell r="H766">
            <v>2.58</v>
          </cell>
          <cell r="I766" t="str">
            <v>Pハ</v>
          </cell>
        </row>
        <row r="767">
          <cell r="A767" t="str">
            <v>貨4軽PCG</v>
          </cell>
          <cell r="B767" t="str">
            <v>バス貨物3.5t～(軽油)</v>
          </cell>
          <cell r="C767" t="str">
            <v>貨4軽</v>
          </cell>
          <cell r="D767" t="str">
            <v>H17</v>
          </cell>
          <cell r="E767" t="str">
            <v>PCG</v>
          </cell>
          <cell r="F767">
            <v>0.15</v>
          </cell>
          <cell r="G767">
            <v>2.7000000000000001E-3</v>
          </cell>
          <cell r="H767">
            <v>2.58</v>
          </cell>
          <cell r="I767" t="str">
            <v>ハ</v>
          </cell>
        </row>
        <row r="768">
          <cell r="A768" t="str">
            <v>貨4軽PJG</v>
          </cell>
          <cell r="B768" t="str">
            <v>バス貨物3.5t～(軽油)</v>
          </cell>
          <cell r="C768" t="str">
            <v>貨4軽</v>
          </cell>
          <cell r="D768" t="str">
            <v>H17</v>
          </cell>
          <cell r="E768" t="str">
            <v>PJG</v>
          </cell>
          <cell r="F768">
            <v>0.15</v>
          </cell>
          <cell r="G768">
            <v>2.7000000000000001E-3</v>
          </cell>
          <cell r="H768">
            <v>2.58</v>
          </cell>
          <cell r="I768" t="str">
            <v>ハ</v>
          </cell>
        </row>
        <row r="769">
          <cell r="A769" t="str">
            <v>貨4軽PDG</v>
          </cell>
          <cell r="B769" t="str">
            <v>バス貨物3.5t～(軽油)</v>
          </cell>
          <cell r="C769" t="str">
            <v>貨4軽</v>
          </cell>
          <cell r="D769" t="str">
            <v>H17</v>
          </cell>
          <cell r="E769" t="str">
            <v>PDG</v>
          </cell>
          <cell r="F769">
            <v>0.15</v>
          </cell>
          <cell r="G769">
            <v>2.7000000000000001E-3</v>
          </cell>
          <cell r="H769">
            <v>2.58</v>
          </cell>
          <cell r="I769" t="str">
            <v>軽新長1</v>
          </cell>
        </row>
        <row r="770">
          <cell r="A770" t="str">
            <v>貨4軽PKG</v>
          </cell>
          <cell r="B770" t="str">
            <v>バス貨物3.5t～(軽油)</v>
          </cell>
          <cell r="C770" t="str">
            <v>貨4軽</v>
          </cell>
          <cell r="D770" t="str">
            <v>H17</v>
          </cell>
          <cell r="E770" t="str">
            <v>PKG</v>
          </cell>
          <cell r="F770">
            <v>0.15</v>
          </cell>
          <cell r="G770">
            <v>2.7000000000000001E-3</v>
          </cell>
          <cell r="H770">
            <v>2.58</v>
          </cell>
          <cell r="I770" t="str">
            <v>軽新長1</v>
          </cell>
        </row>
        <row r="771">
          <cell r="A771" t="str">
            <v>貨4軽PMG</v>
          </cell>
          <cell r="B771" t="str">
            <v>バス貨物3.5t～(軽油)</v>
          </cell>
          <cell r="C771" t="str">
            <v>貨4軽</v>
          </cell>
          <cell r="D771" t="str">
            <v>H17</v>
          </cell>
          <cell r="E771" t="str">
            <v>PMG</v>
          </cell>
          <cell r="F771">
            <v>0.15</v>
          </cell>
          <cell r="G771">
            <v>2.7000000000000001E-3</v>
          </cell>
          <cell r="H771">
            <v>2.58</v>
          </cell>
          <cell r="I771" t="str">
            <v>Pハ</v>
          </cell>
        </row>
        <row r="772">
          <cell r="A772" t="str">
            <v>貨4軽ADGS</v>
          </cell>
          <cell r="B772" t="str">
            <v>バス貨物3.5t～(軽油)</v>
          </cell>
          <cell r="C772" t="str">
            <v>貨4軽</v>
          </cell>
          <cell r="D772" t="str">
            <v>H17</v>
          </cell>
          <cell r="E772" t="str">
            <v>ADGS</v>
          </cell>
          <cell r="F772">
            <v>0.15</v>
          </cell>
          <cell r="G772">
            <v>3.0000000000000001E-3</v>
          </cell>
          <cell r="H772">
            <v>2.58</v>
          </cell>
          <cell r="I772" t="str">
            <v>軽新長</v>
          </cell>
        </row>
        <row r="773">
          <cell r="A773" t="str">
            <v>貨4軽ACGS</v>
          </cell>
          <cell r="B773" t="str">
            <v>バス貨物3.5t～(軽油)</v>
          </cell>
          <cell r="C773" t="str">
            <v>貨4軽</v>
          </cell>
          <cell r="D773" t="str">
            <v>H17</v>
          </cell>
          <cell r="E773" t="str">
            <v>ACGS</v>
          </cell>
          <cell r="F773">
            <v>7.4999999999999997E-2</v>
          </cell>
          <cell r="G773">
            <v>1.5E-3</v>
          </cell>
          <cell r="H773">
            <v>2.58</v>
          </cell>
          <cell r="I773" t="str">
            <v>ハ</v>
          </cell>
        </row>
        <row r="774">
          <cell r="A774" t="str">
            <v>貨4軽BDGS</v>
          </cell>
          <cell r="B774" t="str">
            <v>バス貨物3.5t～(軽油)</v>
          </cell>
          <cell r="C774" t="str">
            <v>貨4軽</v>
          </cell>
          <cell r="D774" t="str">
            <v>H17</v>
          </cell>
          <cell r="E774" t="str">
            <v>BDGS</v>
          </cell>
          <cell r="F774">
            <v>0.13500000000000001</v>
          </cell>
          <cell r="G774">
            <v>2.2499999999999998E-3</v>
          </cell>
          <cell r="H774">
            <v>2.58</v>
          </cell>
          <cell r="I774" t="str">
            <v>軽新長1</v>
          </cell>
        </row>
        <row r="775">
          <cell r="A775" t="str">
            <v>貨4軽BJGS</v>
          </cell>
          <cell r="B775" t="str">
            <v>バス貨物3.5t～(軽油)</v>
          </cell>
          <cell r="C775" t="str">
            <v>貨4軽</v>
          </cell>
          <cell r="D775" t="str">
            <v>H17</v>
          </cell>
          <cell r="E775" t="str">
            <v>BJGS</v>
          </cell>
          <cell r="F775">
            <v>0.13500000000000001</v>
          </cell>
          <cell r="G775">
            <v>2.2499999999999998E-3</v>
          </cell>
          <cell r="H775">
            <v>2.58</v>
          </cell>
          <cell r="I775" t="str">
            <v>ハ</v>
          </cell>
        </row>
        <row r="776">
          <cell r="A776" t="str">
            <v>貨4軽BKGS</v>
          </cell>
          <cell r="B776" t="str">
            <v>バス貨物3.5t～(軽油)</v>
          </cell>
          <cell r="C776" t="str">
            <v>貨4軽</v>
          </cell>
          <cell r="D776" t="str">
            <v>H17</v>
          </cell>
          <cell r="E776" t="str">
            <v>BKGS</v>
          </cell>
          <cell r="F776">
            <v>0.13500000000000001</v>
          </cell>
          <cell r="G776">
            <v>2.2499999999999998E-3</v>
          </cell>
          <cell r="H776">
            <v>2.58</v>
          </cell>
          <cell r="I776" t="str">
            <v>軽新長1</v>
          </cell>
        </row>
        <row r="777">
          <cell r="A777" t="str">
            <v>貨4軽CCG</v>
          </cell>
          <cell r="B777" t="str">
            <v>バス貨物3.5t～(軽油)</v>
          </cell>
          <cell r="C777" t="str">
            <v>貨4軽</v>
          </cell>
          <cell r="D777" t="str">
            <v>H17</v>
          </cell>
          <cell r="E777" t="str">
            <v>CCG</v>
          </cell>
          <cell r="F777">
            <v>7.4999999999999997E-2</v>
          </cell>
          <cell r="G777">
            <v>1.5E-3</v>
          </cell>
          <cell r="H777">
            <v>2.58</v>
          </cell>
          <cell r="I777" t="str">
            <v>ハ</v>
          </cell>
        </row>
        <row r="778">
          <cell r="A778" t="str">
            <v>貨4軽CDG</v>
          </cell>
          <cell r="B778" t="str">
            <v>バス貨物3.5t～(軽油)</v>
          </cell>
          <cell r="C778" t="str">
            <v>貨4軽</v>
          </cell>
          <cell r="D778" t="str">
            <v>H17</v>
          </cell>
          <cell r="E778" t="str">
            <v>CDG</v>
          </cell>
          <cell r="F778">
            <v>7.4999999999999997E-2</v>
          </cell>
          <cell r="G778">
            <v>1.5E-3</v>
          </cell>
          <cell r="H778">
            <v>2.58</v>
          </cell>
          <cell r="I778" t="str">
            <v>軽新長1</v>
          </cell>
        </row>
        <row r="779">
          <cell r="A779" t="str">
            <v>貨4軽CJG</v>
          </cell>
          <cell r="B779" t="str">
            <v>バス貨物3.5t～(軽油)</v>
          </cell>
          <cell r="C779" t="str">
            <v>貨4軽</v>
          </cell>
          <cell r="D779" t="str">
            <v>H17</v>
          </cell>
          <cell r="E779" t="str">
            <v>CJG</v>
          </cell>
          <cell r="F779">
            <v>7.4999999999999997E-2</v>
          </cell>
          <cell r="G779">
            <v>1.5E-3</v>
          </cell>
          <cell r="H779">
            <v>2.58</v>
          </cell>
          <cell r="I779" t="str">
            <v>ハ</v>
          </cell>
        </row>
        <row r="780">
          <cell r="A780" t="str">
            <v>貨4軽CKG</v>
          </cell>
          <cell r="B780" t="str">
            <v>バス貨物3.5t～(軽油)</v>
          </cell>
          <cell r="C780" t="str">
            <v>貨4軽</v>
          </cell>
          <cell r="D780" t="str">
            <v>H17</v>
          </cell>
          <cell r="E780" t="str">
            <v>CKG</v>
          </cell>
          <cell r="F780">
            <v>7.4999999999999997E-2</v>
          </cell>
          <cell r="G780">
            <v>1.5E-3</v>
          </cell>
          <cell r="H780">
            <v>2.58</v>
          </cell>
          <cell r="I780" t="str">
            <v>軽新長1</v>
          </cell>
        </row>
        <row r="781">
          <cell r="A781" t="str">
            <v>貨4軽DCG</v>
          </cell>
          <cell r="B781" t="str">
            <v>バス貨物3.5t～(軽油)</v>
          </cell>
          <cell r="C781" t="str">
            <v>貨4軽</v>
          </cell>
          <cell r="D781" t="str">
            <v>H17</v>
          </cell>
          <cell r="E781" t="str">
            <v>DCG</v>
          </cell>
          <cell r="F781">
            <v>3.7499999999999999E-2</v>
          </cell>
          <cell r="G781">
            <v>7.5000000000000002E-4</v>
          </cell>
          <cell r="H781">
            <v>2.58</v>
          </cell>
          <cell r="I781" t="str">
            <v>ハ</v>
          </cell>
        </row>
        <row r="782">
          <cell r="A782" t="str">
            <v>貨4軽DDG</v>
          </cell>
          <cell r="B782" t="str">
            <v>バス貨物3.5t～(軽油)</v>
          </cell>
          <cell r="C782" t="str">
            <v>貨4軽</v>
          </cell>
          <cell r="D782" t="str">
            <v>H17</v>
          </cell>
          <cell r="E782" t="str">
            <v>DDG</v>
          </cell>
          <cell r="F782">
            <v>3.7499999999999999E-2</v>
          </cell>
          <cell r="G782">
            <v>7.5000000000000002E-4</v>
          </cell>
          <cell r="H782">
            <v>2.58</v>
          </cell>
          <cell r="I782" t="str">
            <v>軽新長1</v>
          </cell>
        </row>
        <row r="783">
          <cell r="A783" t="str">
            <v>貨4軽DJG</v>
          </cell>
          <cell r="B783" t="str">
            <v>バス貨物3.5t～(軽油)</v>
          </cell>
          <cell r="C783" t="str">
            <v>貨4軽</v>
          </cell>
          <cell r="D783" t="str">
            <v>H17</v>
          </cell>
          <cell r="E783" t="str">
            <v>DJG</v>
          </cell>
          <cell r="F783">
            <v>3.7499999999999999E-2</v>
          </cell>
          <cell r="G783">
            <v>7.5000000000000002E-4</v>
          </cell>
          <cell r="H783">
            <v>2.58</v>
          </cell>
          <cell r="I783" t="str">
            <v>ハ</v>
          </cell>
        </row>
        <row r="784">
          <cell r="A784" t="str">
            <v>貨4軽DKG</v>
          </cell>
          <cell r="B784" t="str">
            <v>バス貨物3.5t～(軽油)</v>
          </cell>
          <cell r="C784" t="str">
            <v>貨4軽</v>
          </cell>
          <cell r="D784" t="str">
            <v>H17</v>
          </cell>
          <cell r="E784" t="str">
            <v>DKG</v>
          </cell>
          <cell r="F784">
            <v>3.7499999999999999E-2</v>
          </cell>
          <cell r="G784">
            <v>7.5000000000000002E-4</v>
          </cell>
          <cell r="H784">
            <v>2.58</v>
          </cell>
          <cell r="I784" t="str">
            <v>軽新長1</v>
          </cell>
        </row>
        <row r="785">
          <cell r="A785" t="str">
            <v>貨4軽PDGS</v>
          </cell>
          <cell r="B785" t="str">
            <v>バス貨物3.5t～(軽油)</v>
          </cell>
          <cell r="C785" t="str">
            <v>貨4軽</v>
          </cell>
          <cell r="D785" t="str">
            <v>H17</v>
          </cell>
          <cell r="E785" t="str">
            <v>PDGS</v>
          </cell>
          <cell r="F785">
            <v>0.15</v>
          </cell>
          <cell r="G785">
            <v>2.7000000000000001E-3</v>
          </cell>
          <cell r="H785">
            <v>2.58</v>
          </cell>
          <cell r="I785" t="str">
            <v>軽新長1</v>
          </cell>
        </row>
        <row r="786">
          <cell r="A786" t="str">
            <v>貨4軽PKGS</v>
          </cell>
          <cell r="B786" t="str">
            <v>バス貨物3.5t～(軽油)</v>
          </cell>
          <cell r="C786" t="str">
            <v>貨4軽</v>
          </cell>
          <cell r="D786" t="str">
            <v>H17</v>
          </cell>
          <cell r="E786" t="str">
            <v>PKGS</v>
          </cell>
          <cell r="F786">
            <v>0.15</v>
          </cell>
          <cell r="G786">
            <v>2.7000000000000001E-3</v>
          </cell>
          <cell r="H786">
            <v>2.58</v>
          </cell>
          <cell r="I786" t="str">
            <v>軽新長1</v>
          </cell>
        </row>
        <row r="787">
          <cell r="A787" t="str">
            <v>貨4軽LDG</v>
          </cell>
          <cell r="B787" t="str">
            <v>バス貨物3.5t～(軽油)</v>
          </cell>
          <cell r="C787" t="str">
            <v>貨4軽</v>
          </cell>
          <cell r="D787" t="str">
            <v>H21</v>
          </cell>
          <cell r="E787" t="str">
            <v>LDG</v>
          </cell>
          <cell r="F787">
            <v>0.05</v>
          </cell>
          <cell r="G787">
            <v>1E-3</v>
          </cell>
          <cell r="H787">
            <v>2.58</v>
          </cell>
          <cell r="I787" t="str">
            <v>軽ポ</v>
          </cell>
        </row>
        <row r="788">
          <cell r="A788" t="str">
            <v>貨4軽LKG</v>
          </cell>
          <cell r="B788" t="str">
            <v>バス貨物3.5t～(軽油)</v>
          </cell>
          <cell r="C788" t="str">
            <v>貨4軽</v>
          </cell>
          <cell r="D788" t="str">
            <v>H21</v>
          </cell>
          <cell r="E788" t="str">
            <v>LKG</v>
          </cell>
          <cell r="F788">
            <v>0.05</v>
          </cell>
          <cell r="G788">
            <v>1E-3</v>
          </cell>
          <cell r="H788">
            <v>2.58</v>
          </cell>
          <cell r="I788" t="str">
            <v>軽ポ</v>
          </cell>
        </row>
        <row r="789">
          <cell r="A789" t="str">
            <v>貨4軽LPG</v>
          </cell>
          <cell r="B789" t="str">
            <v>バス貨物3.5t～(軽油)</v>
          </cell>
          <cell r="C789" t="str">
            <v>貨4軽</v>
          </cell>
          <cell r="D789" t="str">
            <v>H21</v>
          </cell>
          <cell r="E789" t="str">
            <v>LPG</v>
          </cell>
          <cell r="F789">
            <v>0.05</v>
          </cell>
          <cell r="G789">
            <v>1E-3</v>
          </cell>
          <cell r="H789">
            <v>2.58</v>
          </cell>
          <cell r="I789" t="str">
            <v>軽ポ</v>
          </cell>
        </row>
        <row r="790">
          <cell r="A790" t="str">
            <v>貨4軽LRG</v>
          </cell>
          <cell r="B790" t="str">
            <v>バス貨物3.5t～(軽油)</v>
          </cell>
          <cell r="C790" t="str">
            <v>貨4軽</v>
          </cell>
          <cell r="D790" t="str">
            <v>H21</v>
          </cell>
          <cell r="E790" t="str">
            <v>LRG</v>
          </cell>
          <cell r="F790">
            <v>0.05</v>
          </cell>
          <cell r="G790">
            <v>1E-3</v>
          </cell>
          <cell r="H790">
            <v>2.58</v>
          </cell>
          <cell r="I790" t="str">
            <v>軽ポ</v>
          </cell>
        </row>
        <row r="791">
          <cell r="A791" t="str">
            <v>貨4軽LCG</v>
          </cell>
          <cell r="B791" t="str">
            <v>バス貨物3.5t～(軽油)</v>
          </cell>
          <cell r="C791" t="str">
            <v>貨4軽</v>
          </cell>
          <cell r="D791" t="str">
            <v>H21</v>
          </cell>
          <cell r="E791" t="str">
            <v>LCG</v>
          </cell>
          <cell r="F791">
            <v>2.5000000000000001E-2</v>
          </cell>
          <cell r="G791">
            <v>5.0000000000000001E-4</v>
          </cell>
          <cell r="H791">
            <v>2.58</v>
          </cell>
          <cell r="I791" t="str">
            <v>ハ</v>
          </cell>
        </row>
        <row r="792">
          <cell r="A792" t="str">
            <v>貨4軽LJG</v>
          </cell>
          <cell r="B792" t="str">
            <v>バス貨物3.5t～(軽油)</v>
          </cell>
          <cell r="C792" t="str">
            <v>貨4軽</v>
          </cell>
          <cell r="D792" t="str">
            <v>H21</v>
          </cell>
          <cell r="E792" t="str">
            <v>LJG</v>
          </cell>
          <cell r="F792">
            <v>2.5000000000000001E-2</v>
          </cell>
          <cell r="G792">
            <v>5.0000000000000001E-4</v>
          </cell>
          <cell r="H792">
            <v>2.58</v>
          </cell>
          <cell r="I792" t="str">
            <v>ハ</v>
          </cell>
        </row>
        <row r="793">
          <cell r="A793" t="str">
            <v>貨4軽LNG</v>
          </cell>
          <cell r="B793" t="str">
            <v>バス貨物3.5t～(軽油)</v>
          </cell>
          <cell r="C793" t="str">
            <v>貨4軽</v>
          </cell>
          <cell r="D793" t="str">
            <v>H21</v>
          </cell>
          <cell r="E793" t="str">
            <v>LNG</v>
          </cell>
          <cell r="F793">
            <v>2.5000000000000001E-2</v>
          </cell>
          <cell r="G793">
            <v>5.0000000000000001E-4</v>
          </cell>
          <cell r="H793">
            <v>2.58</v>
          </cell>
          <cell r="I793" t="str">
            <v>ハ</v>
          </cell>
        </row>
        <row r="794">
          <cell r="A794" t="str">
            <v>貨4軽LQG</v>
          </cell>
          <cell r="B794" t="str">
            <v>バス貨物3.5t～(軽油)</v>
          </cell>
          <cell r="C794" t="str">
            <v>貨4軽</v>
          </cell>
          <cell r="D794" t="str">
            <v>H21</v>
          </cell>
          <cell r="E794" t="str">
            <v>LQG</v>
          </cell>
          <cell r="F794">
            <v>2.5000000000000001E-2</v>
          </cell>
          <cell r="G794">
            <v>5.0000000000000001E-4</v>
          </cell>
          <cell r="H794">
            <v>2.58</v>
          </cell>
          <cell r="I794" t="str">
            <v>ハ</v>
          </cell>
        </row>
        <row r="795">
          <cell r="A795" t="str">
            <v>貨4軽MDG</v>
          </cell>
          <cell r="B795" t="str">
            <v>バス貨物3.5t～(軽油)</v>
          </cell>
          <cell r="C795" t="str">
            <v>貨4軽</v>
          </cell>
          <cell r="D795" t="str">
            <v>H21</v>
          </cell>
          <cell r="E795" t="str">
            <v>MDG</v>
          </cell>
          <cell r="F795">
            <v>2.5000000000000001E-2</v>
          </cell>
          <cell r="G795">
            <v>5.0000000000000001E-4</v>
          </cell>
          <cell r="H795">
            <v>2.58</v>
          </cell>
          <cell r="I795" t="str">
            <v>軽ポ</v>
          </cell>
        </row>
        <row r="796">
          <cell r="A796" t="str">
            <v>貨4軽MKG</v>
          </cell>
          <cell r="B796" t="str">
            <v>バス貨物3.5t～(軽油)</v>
          </cell>
          <cell r="C796" t="str">
            <v>貨4軽</v>
          </cell>
          <cell r="D796" t="str">
            <v>H21</v>
          </cell>
          <cell r="E796" t="str">
            <v>MKG</v>
          </cell>
          <cell r="F796">
            <v>2.5000000000000001E-2</v>
          </cell>
          <cell r="G796">
            <v>5.0000000000000001E-4</v>
          </cell>
          <cell r="H796">
            <v>2.58</v>
          </cell>
          <cell r="I796" t="str">
            <v>軽ポ</v>
          </cell>
        </row>
        <row r="797">
          <cell r="A797" t="str">
            <v>貨4軽MPG</v>
          </cell>
          <cell r="B797" t="str">
            <v>バス貨物3.5t～(軽油)</v>
          </cell>
          <cell r="C797" t="str">
            <v>貨4軽</v>
          </cell>
          <cell r="D797" t="str">
            <v>H21</v>
          </cell>
          <cell r="E797" t="str">
            <v>MPG</v>
          </cell>
          <cell r="F797">
            <v>2.5000000000000001E-2</v>
          </cell>
          <cell r="G797">
            <v>5.0000000000000001E-4</v>
          </cell>
          <cell r="H797">
            <v>2.58</v>
          </cell>
          <cell r="I797" t="str">
            <v>軽ポ</v>
          </cell>
        </row>
        <row r="798">
          <cell r="A798" t="str">
            <v>貨4軽MRG</v>
          </cell>
          <cell r="B798" t="str">
            <v>バス貨物3.5t～(軽油)</v>
          </cell>
          <cell r="C798" t="str">
            <v>貨4軽</v>
          </cell>
          <cell r="D798" t="str">
            <v>H21</v>
          </cell>
          <cell r="E798" t="str">
            <v>MRG</v>
          </cell>
          <cell r="F798">
            <v>2.5000000000000001E-2</v>
          </cell>
          <cell r="G798">
            <v>5.0000000000000001E-4</v>
          </cell>
          <cell r="H798">
            <v>2.58</v>
          </cell>
          <cell r="I798" t="str">
            <v>軽ポ</v>
          </cell>
        </row>
        <row r="799">
          <cell r="A799" t="str">
            <v>貨4軽MCG</v>
          </cell>
          <cell r="B799" t="str">
            <v>バス貨物3.5t～(軽油)</v>
          </cell>
          <cell r="C799" t="str">
            <v>貨4軽</v>
          </cell>
          <cell r="D799" t="str">
            <v>H21</v>
          </cell>
          <cell r="E799" t="str">
            <v>MCG</v>
          </cell>
          <cell r="F799">
            <v>2.5000000000000001E-2</v>
          </cell>
          <cell r="G799">
            <v>5.0000000000000001E-4</v>
          </cell>
          <cell r="H799">
            <v>2.58</v>
          </cell>
          <cell r="I799" t="str">
            <v>ハ</v>
          </cell>
        </row>
        <row r="800">
          <cell r="A800" t="str">
            <v>貨4軽MJG</v>
          </cell>
          <cell r="B800" t="str">
            <v>バス貨物3.5t～(軽油)</v>
          </cell>
          <cell r="C800" t="str">
            <v>貨4軽</v>
          </cell>
          <cell r="D800" t="str">
            <v>H21</v>
          </cell>
          <cell r="E800" t="str">
            <v>MJG</v>
          </cell>
          <cell r="F800">
            <v>2.5000000000000001E-2</v>
          </cell>
          <cell r="G800">
            <v>5.0000000000000001E-4</v>
          </cell>
          <cell r="H800">
            <v>2.58</v>
          </cell>
          <cell r="I800" t="str">
            <v>ハ</v>
          </cell>
        </row>
        <row r="801">
          <cell r="A801" t="str">
            <v>貨4軽MNG</v>
          </cell>
          <cell r="B801" t="str">
            <v>バス貨物3.5t～(軽油)</v>
          </cell>
          <cell r="C801" t="str">
            <v>貨4軽</v>
          </cell>
          <cell r="D801" t="str">
            <v>H21</v>
          </cell>
          <cell r="E801" t="str">
            <v>MNG</v>
          </cell>
          <cell r="F801">
            <v>2.5000000000000001E-2</v>
          </cell>
          <cell r="G801">
            <v>5.0000000000000001E-4</v>
          </cell>
          <cell r="H801">
            <v>2.58</v>
          </cell>
          <cell r="I801" t="str">
            <v>ハ</v>
          </cell>
        </row>
        <row r="802">
          <cell r="A802" t="str">
            <v>貨4軽MQG</v>
          </cell>
          <cell r="B802" t="str">
            <v>バス貨物3.5t～(軽油)</v>
          </cell>
          <cell r="C802" t="str">
            <v>貨4軽</v>
          </cell>
          <cell r="D802" t="str">
            <v>H21</v>
          </cell>
          <cell r="E802" t="str">
            <v>MQG</v>
          </cell>
          <cell r="F802">
            <v>2.5000000000000001E-2</v>
          </cell>
          <cell r="G802">
            <v>5.0000000000000001E-4</v>
          </cell>
          <cell r="H802">
            <v>2.58</v>
          </cell>
          <cell r="I802" t="str">
            <v>ハ</v>
          </cell>
        </row>
        <row r="803">
          <cell r="A803" t="str">
            <v>貨4軽RDG</v>
          </cell>
          <cell r="B803" t="str">
            <v>バス貨物3.5t～(軽油)</v>
          </cell>
          <cell r="C803" t="str">
            <v>貨4軽</v>
          </cell>
          <cell r="D803" t="str">
            <v>H21</v>
          </cell>
          <cell r="E803" t="str">
            <v>RDG</v>
          </cell>
          <cell r="F803">
            <v>1.2500000000000001E-2</v>
          </cell>
          <cell r="G803">
            <v>2.5000000000000001E-4</v>
          </cell>
          <cell r="H803">
            <v>2.58</v>
          </cell>
          <cell r="I803" t="str">
            <v>軽ポ</v>
          </cell>
        </row>
        <row r="804">
          <cell r="A804" t="str">
            <v>貨4軽RKG</v>
          </cell>
          <cell r="B804" t="str">
            <v>バス貨物3.5t～(軽油)</v>
          </cell>
          <cell r="C804" t="str">
            <v>貨4軽</v>
          </cell>
          <cell r="D804" t="str">
            <v>H21</v>
          </cell>
          <cell r="E804" t="str">
            <v>RKG</v>
          </cell>
          <cell r="F804">
            <v>1.2500000000000001E-2</v>
          </cell>
          <cell r="G804">
            <v>2.5000000000000001E-4</v>
          </cell>
          <cell r="H804">
            <v>2.58</v>
          </cell>
          <cell r="I804" t="str">
            <v>軽ポ</v>
          </cell>
        </row>
        <row r="805">
          <cell r="A805" t="str">
            <v>貨4軽RPG</v>
          </cell>
          <cell r="B805" t="str">
            <v>バス貨物3.5t～(軽油)</v>
          </cell>
          <cell r="C805" t="str">
            <v>貨4軽</v>
          </cell>
          <cell r="D805" t="str">
            <v>H21</v>
          </cell>
          <cell r="E805" t="str">
            <v>RPG</v>
          </cell>
          <cell r="F805">
            <v>1.2500000000000001E-2</v>
          </cell>
          <cell r="G805">
            <v>2.5000000000000001E-4</v>
          </cell>
          <cell r="H805">
            <v>2.58</v>
          </cell>
          <cell r="I805" t="str">
            <v>軽ポ</v>
          </cell>
        </row>
        <row r="806">
          <cell r="A806" t="str">
            <v>貨4軽RRG</v>
          </cell>
          <cell r="B806" t="str">
            <v>バス貨物3.5t～(軽油)</v>
          </cell>
          <cell r="C806" t="str">
            <v>貨4軽</v>
          </cell>
          <cell r="D806" t="str">
            <v>H21</v>
          </cell>
          <cell r="E806" t="str">
            <v>RRG</v>
          </cell>
          <cell r="F806">
            <v>1.2500000000000001E-2</v>
          </cell>
          <cell r="G806">
            <v>2.5000000000000001E-4</v>
          </cell>
          <cell r="H806">
            <v>2.58</v>
          </cell>
          <cell r="I806" t="str">
            <v>軽ポ</v>
          </cell>
        </row>
        <row r="807">
          <cell r="A807" t="str">
            <v>貨4軽RCG</v>
          </cell>
          <cell r="B807" t="str">
            <v>バス貨物3.5t～(軽油)</v>
          </cell>
          <cell r="C807" t="str">
            <v>貨4軽</v>
          </cell>
          <cell r="D807" t="str">
            <v>H21</v>
          </cell>
          <cell r="E807" t="str">
            <v>RCG</v>
          </cell>
          <cell r="F807">
            <v>1.2500000000000001E-2</v>
          </cell>
          <cell r="G807">
            <v>2.5000000000000001E-4</v>
          </cell>
          <cell r="H807">
            <v>2.58</v>
          </cell>
          <cell r="I807" t="str">
            <v>ハ</v>
          </cell>
        </row>
        <row r="808">
          <cell r="A808" t="str">
            <v>貨4軽RJG</v>
          </cell>
          <cell r="B808" t="str">
            <v>バス貨物3.5t～(軽油)</v>
          </cell>
          <cell r="C808" t="str">
            <v>貨4軽</v>
          </cell>
          <cell r="D808" t="str">
            <v>H21</v>
          </cell>
          <cell r="E808" t="str">
            <v>RJG</v>
          </cell>
          <cell r="F808">
            <v>1.2500000000000001E-2</v>
          </cell>
          <cell r="G808">
            <v>2.5000000000000001E-4</v>
          </cell>
          <cell r="H808">
            <v>2.58</v>
          </cell>
          <cell r="I808" t="str">
            <v>ハ</v>
          </cell>
        </row>
        <row r="809">
          <cell r="A809" t="str">
            <v>貨4軽RNG</v>
          </cell>
          <cell r="B809" t="str">
            <v>バス貨物3.5t～(軽油)</v>
          </cell>
          <cell r="C809" t="str">
            <v>貨4軽</v>
          </cell>
          <cell r="D809" t="str">
            <v>H21</v>
          </cell>
          <cell r="E809" t="str">
            <v>RNG</v>
          </cell>
          <cell r="F809">
            <v>1.2500000000000001E-2</v>
          </cell>
          <cell r="G809">
            <v>2.5000000000000001E-4</v>
          </cell>
          <cell r="H809">
            <v>2.58</v>
          </cell>
          <cell r="I809" t="str">
            <v>ハ</v>
          </cell>
        </row>
        <row r="810">
          <cell r="A810" t="str">
            <v>貨4軽RQG</v>
          </cell>
          <cell r="B810" t="str">
            <v>バス貨物3.5t～(軽油)</v>
          </cell>
          <cell r="C810" t="str">
            <v>貨4軽</v>
          </cell>
          <cell r="D810" t="str">
            <v>H21</v>
          </cell>
          <cell r="E810" t="str">
            <v>RQG</v>
          </cell>
          <cell r="F810">
            <v>1.2500000000000001E-2</v>
          </cell>
          <cell r="G810">
            <v>2.5000000000000001E-4</v>
          </cell>
          <cell r="H810">
            <v>2.58</v>
          </cell>
          <cell r="I810" t="str">
            <v>ハ</v>
          </cell>
        </row>
        <row r="811">
          <cell r="A811" t="str">
            <v>貨4軽QDG</v>
          </cell>
          <cell r="B811" t="str">
            <v>バス貨物3.5t～(軽油)</v>
          </cell>
          <cell r="C811" t="str">
            <v>貨4軽</v>
          </cell>
          <cell r="D811" t="str">
            <v>H21</v>
          </cell>
          <cell r="E811" t="str">
            <v>QDG</v>
          </cell>
          <cell r="F811">
            <v>4.4999999999999998E-2</v>
          </cell>
          <cell r="G811">
            <v>8.9999999999999998E-4</v>
          </cell>
          <cell r="H811">
            <v>2.58</v>
          </cell>
          <cell r="I811" t="str">
            <v>軽ポ</v>
          </cell>
        </row>
        <row r="812">
          <cell r="A812" t="str">
            <v>貨4軽QKG</v>
          </cell>
          <cell r="B812" t="str">
            <v>バス貨物3.5t～(軽油)</v>
          </cell>
          <cell r="C812" t="str">
            <v>貨4軽</v>
          </cell>
          <cell r="D812" t="str">
            <v>H21</v>
          </cell>
          <cell r="E812" t="str">
            <v>QKG</v>
          </cell>
          <cell r="F812">
            <v>4.4999999999999998E-2</v>
          </cell>
          <cell r="G812">
            <v>8.9999999999999998E-4</v>
          </cell>
          <cell r="H812">
            <v>2.58</v>
          </cell>
          <cell r="I812" t="str">
            <v>軽ポ</v>
          </cell>
        </row>
        <row r="813">
          <cell r="A813" t="str">
            <v>貨4軽QPG</v>
          </cell>
          <cell r="B813" t="str">
            <v>バス貨物3.5t～(軽油)</v>
          </cell>
          <cell r="C813" t="str">
            <v>貨4軽</v>
          </cell>
          <cell r="D813" t="str">
            <v>H21</v>
          </cell>
          <cell r="E813" t="str">
            <v>QPG</v>
          </cell>
          <cell r="F813">
            <v>4.4999999999999998E-2</v>
          </cell>
          <cell r="G813">
            <v>8.9999999999999998E-4</v>
          </cell>
          <cell r="H813">
            <v>2.58</v>
          </cell>
          <cell r="I813" t="str">
            <v>軽ポ</v>
          </cell>
        </row>
        <row r="814">
          <cell r="A814" t="str">
            <v>貨4軽QRG</v>
          </cell>
          <cell r="B814" t="str">
            <v>バス貨物3.5t～(軽油)</v>
          </cell>
          <cell r="C814" t="str">
            <v>貨4軽</v>
          </cell>
          <cell r="D814" t="str">
            <v>H21</v>
          </cell>
          <cell r="E814" t="str">
            <v>QRG</v>
          </cell>
          <cell r="F814">
            <v>4.4999999999999998E-2</v>
          </cell>
          <cell r="G814">
            <v>8.9999999999999998E-4</v>
          </cell>
          <cell r="H814">
            <v>2.58</v>
          </cell>
          <cell r="I814" t="str">
            <v>軽ポ</v>
          </cell>
        </row>
        <row r="815">
          <cell r="A815" t="str">
            <v>貨4軽QCG</v>
          </cell>
          <cell r="B815" t="str">
            <v>バス貨物3.5t～(軽油)</v>
          </cell>
          <cell r="C815" t="str">
            <v>貨4軽</v>
          </cell>
          <cell r="D815" t="str">
            <v>H21</v>
          </cell>
          <cell r="E815" t="str">
            <v>QCG</v>
          </cell>
          <cell r="F815">
            <v>4.4999999999999998E-2</v>
          </cell>
          <cell r="G815">
            <v>8.9999999999999998E-4</v>
          </cell>
          <cell r="H815">
            <v>2.58</v>
          </cell>
          <cell r="I815" t="str">
            <v>ハ</v>
          </cell>
        </row>
        <row r="816">
          <cell r="A816" t="str">
            <v>貨4軽QJG</v>
          </cell>
          <cell r="B816" t="str">
            <v>バス貨物3.5t～(軽油)</v>
          </cell>
          <cell r="C816" t="str">
            <v>貨4軽</v>
          </cell>
          <cell r="D816" t="str">
            <v>H21</v>
          </cell>
          <cell r="E816" t="str">
            <v>QJG</v>
          </cell>
          <cell r="F816">
            <v>4.4999999999999998E-2</v>
          </cell>
          <cell r="G816">
            <v>8.9999999999999998E-4</v>
          </cell>
          <cell r="H816">
            <v>2.58</v>
          </cell>
          <cell r="I816" t="str">
            <v>ハ</v>
          </cell>
        </row>
        <row r="817">
          <cell r="A817" t="str">
            <v>貨4軽QNG</v>
          </cell>
          <cell r="B817" t="str">
            <v>バス貨物3.5t～(軽油)</v>
          </cell>
          <cell r="C817" t="str">
            <v>貨4軽</v>
          </cell>
          <cell r="D817" t="str">
            <v>H21</v>
          </cell>
          <cell r="E817" t="str">
            <v>QNG</v>
          </cell>
          <cell r="F817">
            <v>4.4999999999999998E-2</v>
          </cell>
          <cell r="G817">
            <v>8.9999999999999998E-4</v>
          </cell>
          <cell r="H817">
            <v>2.58</v>
          </cell>
          <cell r="I817" t="str">
            <v>ハ</v>
          </cell>
        </row>
        <row r="818">
          <cell r="A818" t="str">
            <v>貨4軽QQG</v>
          </cell>
          <cell r="B818" t="str">
            <v>バス貨物3.5t～(軽油)</v>
          </cell>
          <cell r="C818" t="str">
            <v>貨4軽</v>
          </cell>
          <cell r="D818" t="str">
            <v>H21</v>
          </cell>
          <cell r="E818" t="str">
            <v>QQG</v>
          </cell>
          <cell r="F818">
            <v>4.4999999999999998E-2</v>
          </cell>
          <cell r="G818">
            <v>8.9999999999999998E-4</v>
          </cell>
          <cell r="H818">
            <v>2.58</v>
          </cell>
          <cell r="I818" t="str">
            <v>ハ</v>
          </cell>
        </row>
        <row r="819">
          <cell r="A819" t="str">
            <v>貨5軽LDG</v>
          </cell>
          <cell r="B819" t="str">
            <v>バス貨物12t～(軽油)</v>
          </cell>
          <cell r="C819" t="str">
            <v>貨5軽</v>
          </cell>
          <cell r="D819" t="str">
            <v>H21</v>
          </cell>
          <cell r="E819" t="str">
            <v>LDG</v>
          </cell>
          <cell r="F819">
            <v>0.05</v>
          </cell>
          <cell r="G819">
            <v>1E-3</v>
          </cell>
          <cell r="H819">
            <v>2.58</v>
          </cell>
          <cell r="I819" t="str">
            <v>軽ポ</v>
          </cell>
        </row>
        <row r="820">
          <cell r="A820" t="str">
            <v>貨5軽LKG</v>
          </cell>
          <cell r="B820" t="str">
            <v>バス貨物12t～(軽油)</v>
          </cell>
          <cell r="C820" t="str">
            <v>貨5軽</v>
          </cell>
          <cell r="D820" t="str">
            <v>H21</v>
          </cell>
          <cell r="E820" t="str">
            <v>LKG</v>
          </cell>
          <cell r="F820">
            <v>0.05</v>
          </cell>
          <cell r="G820">
            <v>1E-3</v>
          </cell>
          <cell r="H820">
            <v>2.58</v>
          </cell>
          <cell r="I820" t="str">
            <v>軽ポ</v>
          </cell>
        </row>
        <row r="821">
          <cell r="A821" t="str">
            <v>貨5軽LPG</v>
          </cell>
          <cell r="B821" t="str">
            <v>バス貨物12t～(軽油)</v>
          </cell>
          <cell r="C821" t="str">
            <v>貨5軽</v>
          </cell>
          <cell r="D821" t="str">
            <v>H21</v>
          </cell>
          <cell r="E821" t="str">
            <v>LPG</v>
          </cell>
          <cell r="F821">
            <v>0.05</v>
          </cell>
          <cell r="G821">
            <v>1E-3</v>
          </cell>
          <cell r="H821">
            <v>2.58</v>
          </cell>
          <cell r="I821" t="str">
            <v>軽ポ</v>
          </cell>
        </row>
        <row r="822">
          <cell r="A822" t="str">
            <v>貨5軽LRG</v>
          </cell>
          <cell r="B822" t="str">
            <v>バス貨物12t～(軽油)</v>
          </cell>
          <cell r="C822" t="str">
            <v>貨5軽</v>
          </cell>
          <cell r="D822" t="str">
            <v>H21</v>
          </cell>
          <cell r="E822" t="str">
            <v>LRG</v>
          </cell>
          <cell r="F822">
            <v>0.05</v>
          </cell>
          <cell r="G822">
            <v>1E-3</v>
          </cell>
          <cell r="H822">
            <v>2.58</v>
          </cell>
          <cell r="I822" t="str">
            <v>軽ポ</v>
          </cell>
        </row>
        <row r="823">
          <cell r="A823" t="str">
            <v>貨5軽LTG</v>
          </cell>
          <cell r="B823" t="str">
            <v>バス貨物12t～(軽油)</v>
          </cell>
          <cell r="C823" t="str">
            <v>貨5軽</v>
          </cell>
          <cell r="D823" t="str">
            <v>H21</v>
          </cell>
          <cell r="E823" t="str">
            <v>LTG</v>
          </cell>
          <cell r="F823">
            <v>0.05</v>
          </cell>
          <cell r="G823">
            <v>1E-3</v>
          </cell>
          <cell r="H823">
            <v>2.58</v>
          </cell>
          <cell r="I823" t="str">
            <v>軽ポ</v>
          </cell>
        </row>
        <row r="824">
          <cell r="A824" t="str">
            <v>貨5軽LCG</v>
          </cell>
          <cell r="B824" t="str">
            <v>バス貨物12t～(軽油)</v>
          </cell>
          <cell r="C824" t="str">
            <v>貨5軽</v>
          </cell>
          <cell r="D824" t="str">
            <v>H21</v>
          </cell>
          <cell r="E824" t="str">
            <v>LCG</v>
          </cell>
          <cell r="F824">
            <v>2.5000000000000001E-2</v>
          </cell>
          <cell r="G824">
            <v>5.0000000000000001E-4</v>
          </cell>
          <cell r="H824">
            <v>2.58</v>
          </cell>
          <cell r="I824" t="str">
            <v>ハ</v>
          </cell>
        </row>
        <row r="825">
          <cell r="A825" t="str">
            <v>貨5軽LJG</v>
          </cell>
          <cell r="B825" t="str">
            <v>バス貨物12t～(軽油)</v>
          </cell>
          <cell r="C825" t="str">
            <v>貨5軽</v>
          </cell>
          <cell r="D825" t="str">
            <v>H21</v>
          </cell>
          <cell r="E825" t="str">
            <v>LJG</v>
          </cell>
          <cell r="F825">
            <v>2.5000000000000001E-2</v>
          </cell>
          <cell r="G825">
            <v>5.0000000000000001E-4</v>
          </cell>
          <cell r="H825">
            <v>2.58</v>
          </cell>
          <cell r="I825" t="str">
            <v>ハ</v>
          </cell>
        </row>
        <row r="826">
          <cell r="A826" t="str">
            <v>貨5軽LNG</v>
          </cell>
          <cell r="B826" t="str">
            <v>バス貨物12t～(軽油)</v>
          </cell>
          <cell r="C826" t="str">
            <v>貨5軽</v>
          </cell>
          <cell r="D826" t="str">
            <v>H21</v>
          </cell>
          <cell r="E826" t="str">
            <v>LNG</v>
          </cell>
          <cell r="F826">
            <v>2.5000000000000001E-2</v>
          </cell>
          <cell r="G826">
            <v>5.0000000000000001E-4</v>
          </cell>
          <cell r="H826">
            <v>2.58</v>
          </cell>
          <cell r="I826" t="str">
            <v>ハ</v>
          </cell>
        </row>
        <row r="827">
          <cell r="A827" t="str">
            <v>貨5軽LQG</v>
          </cell>
          <cell r="B827" t="str">
            <v>バス貨物12t～(軽油)</v>
          </cell>
          <cell r="C827" t="str">
            <v>貨5軽</v>
          </cell>
          <cell r="D827" t="str">
            <v>H21</v>
          </cell>
          <cell r="E827" t="str">
            <v>LQG</v>
          </cell>
          <cell r="F827">
            <v>2.5000000000000001E-2</v>
          </cell>
          <cell r="G827">
            <v>5.0000000000000001E-4</v>
          </cell>
          <cell r="H827">
            <v>2.58</v>
          </cell>
          <cell r="I827" t="str">
            <v>ハ</v>
          </cell>
        </row>
        <row r="828">
          <cell r="A828" t="str">
            <v>貨5軽LSG</v>
          </cell>
          <cell r="B828" t="str">
            <v>バス貨物12t～(軽油)</v>
          </cell>
          <cell r="C828" t="str">
            <v>貨5軽</v>
          </cell>
          <cell r="D828" t="str">
            <v>H21</v>
          </cell>
          <cell r="E828" t="str">
            <v>LSG</v>
          </cell>
          <cell r="F828">
            <v>2.5000000000000001E-2</v>
          </cell>
          <cell r="G828">
            <v>5.0000000000000001E-4</v>
          </cell>
          <cell r="H828">
            <v>2.58</v>
          </cell>
          <cell r="I828" t="str">
            <v>ハ</v>
          </cell>
        </row>
        <row r="829">
          <cell r="A829" t="str">
            <v>貨5軽LMG</v>
          </cell>
          <cell r="B829" t="str">
            <v>バス貨物12t～(軽油)</v>
          </cell>
          <cell r="C829" t="str">
            <v>貨5軽</v>
          </cell>
          <cell r="D829" t="str">
            <v>H21</v>
          </cell>
          <cell r="E829" t="str">
            <v>LMG</v>
          </cell>
          <cell r="F829">
            <v>1.2500000000000001E-2</v>
          </cell>
          <cell r="G829">
            <v>2.5000000000000001E-4</v>
          </cell>
          <cell r="H829">
            <v>2.58</v>
          </cell>
          <cell r="I829" t="str">
            <v>Pハ</v>
          </cell>
        </row>
        <row r="830">
          <cell r="A830" t="str">
            <v>貨5軽MDG</v>
          </cell>
          <cell r="B830" t="str">
            <v>バス貨物12t～(軽油)</v>
          </cell>
          <cell r="C830" t="str">
            <v>貨5軽</v>
          </cell>
          <cell r="D830" t="str">
            <v>H21</v>
          </cell>
          <cell r="E830" t="str">
            <v>MDG</v>
          </cell>
          <cell r="F830">
            <v>2.5000000000000001E-2</v>
          </cell>
          <cell r="G830">
            <v>5.0000000000000001E-4</v>
          </cell>
          <cell r="H830">
            <v>2.58</v>
          </cell>
          <cell r="I830" t="str">
            <v>軽ポ</v>
          </cell>
        </row>
        <row r="831">
          <cell r="A831" t="str">
            <v>貨5軽MKG</v>
          </cell>
          <cell r="B831" t="str">
            <v>バス貨物12t～(軽油)</v>
          </cell>
          <cell r="C831" t="str">
            <v>貨5軽</v>
          </cell>
          <cell r="D831" t="str">
            <v>H21</v>
          </cell>
          <cell r="E831" t="str">
            <v>MKG</v>
          </cell>
          <cell r="F831">
            <v>2.5000000000000001E-2</v>
          </cell>
          <cell r="G831">
            <v>5.0000000000000001E-4</v>
          </cell>
          <cell r="H831">
            <v>2.58</v>
          </cell>
          <cell r="I831" t="str">
            <v>軽ポ</v>
          </cell>
        </row>
        <row r="832">
          <cell r="A832" t="str">
            <v>貨5軽MPG</v>
          </cell>
          <cell r="B832" t="str">
            <v>バス貨物12t～(軽油)</v>
          </cell>
          <cell r="C832" t="str">
            <v>貨5軽</v>
          </cell>
          <cell r="D832" t="str">
            <v>H21</v>
          </cell>
          <cell r="E832" t="str">
            <v>MPG</v>
          </cell>
          <cell r="F832">
            <v>2.5000000000000001E-2</v>
          </cell>
          <cell r="G832">
            <v>5.0000000000000001E-4</v>
          </cell>
          <cell r="H832">
            <v>2.58</v>
          </cell>
          <cell r="I832" t="str">
            <v>軽ポ</v>
          </cell>
        </row>
        <row r="833">
          <cell r="A833" t="str">
            <v>貨5軽MRG</v>
          </cell>
          <cell r="B833" t="str">
            <v>バス貨物12t～(軽油)</v>
          </cell>
          <cell r="C833" t="str">
            <v>貨5軽</v>
          </cell>
          <cell r="D833" t="str">
            <v>H21</v>
          </cell>
          <cell r="E833" t="str">
            <v>MRG</v>
          </cell>
          <cell r="F833">
            <v>2.5000000000000001E-2</v>
          </cell>
          <cell r="G833">
            <v>5.0000000000000001E-4</v>
          </cell>
          <cell r="H833">
            <v>2.58</v>
          </cell>
          <cell r="I833" t="str">
            <v>軽ポ</v>
          </cell>
        </row>
        <row r="834">
          <cell r="A834" t="str">
            <v>貨5軽MCG</v>
          </cell>
          <cell r="B834" t="str">
            <v>バス貨物12t～(軽油)</v>
          </cell>
          <cell r="C834" t="str">
            <v>貨5軽</v>
          </cell>
          <cell r="D834" t="str">
            <v>H21</v>
          </cell>
          <cell r="E834" t="str">
            <v>MCG</v>
          </cell>
          <cell r="F834">
            <v>2.5000000000000001E-2</v>
          </cell>
          <cell r="G834">
            <v>5.0000000000000001E-4</v>
          </cell>
          <cell r="H834">
            <v>2.58</v>
          </cell>
          <cell r="I834" t="str">
            <v>ハ</v>
          </cell>
        </row>
        <row r="835">
          <cell r="A835" t="str">
            <v>貨5軽MJG</v>
          </cell>
          <cell r="B835" t="str">
            <v>バス貨物12t～(軽油)</v>
          </cell>
          <cell r="C835" t="str">
            <v>貨5軽</v>
          </cell>
          <cell r="D835" t="str">
            <v>H21</v>
          </cell>
          <cell r="E835" t="str">
            <v>MJG</v>
          </cell>
          <cell r="F835">
            <v>2.5000000000000001E-2</v>
          </cell>
          <cell r="G835">
            <v>5.0000000000000001E-4</v>
          </cell>
          <cell r="H835">
            <v>2.58</v>
          </cell>
          <cell r="I835" t="str">
            <v>ハ</v>
          </cell>
        </row>
        <row r="836">
          <cell r="A836" t="str">
            <v>貨5軽MNG</v>
          </cell>
          <cell r="B836" t="str">
            <v>バス貨物12t～(軽油)</v>
          </cell>
          <cell r="C836" t="str">
            <v>貨5軽</v>
          </cell>
          <cell r="D836" t="str">
            <v>H21</v>
          </cell>
          <cell r="E836" t="str">
            <v>MNG</v>
          </cell>
          <cell r="F836">
            <v>2.5000000000000001E-2</v>
          </cell>
          <cell r="G836">
            <v>5.0000000000000001E-4</v>
          </cell>
          <cell r="H836">
            <v>2.58</v>
          </cell>
          <cell r="I836" t="str">
            <v>ハ</v>
          </cell>
        </row>
        <row r="837">
          <cell r="A837" t="str">
            <v>貨5軽MQG</v>
          </cell>
          <cell r="B837" t="str">
            <v>バス貨物12t～(軽油)</v>
          </cell>
          <cell r="C837" t="str">
            <v>貨5軽</v>
          </cell>
          <cell r="D837" t="str">
            <v>H21</v>
          </cell>
          <cell r="E837" t="str">
            <v>MQG</v>
          </cell>
          <cell r="F837">
            <v>2.5000000000000001E-2</v>
          </cell>
          <cell r="G837">
            <v>5.0000000000000001E-4</v>
          </cell>
          <cell r="H837">
            <v>2.58</v>
          </cell>
          <cell r="I837" t="str">
            <v>ハ</v>
          </cell>
        </row>
        <row r="838">
          <cell r="A838" t="str">
            <v>貨5軽MMG</v>
          </cell>
          <cell r="B838" t="str">
            <v>バス貨物12t～(軽油)</v>
          </cell>
          <cell r="C838" t="str">
            <v>貨5軽</v>
          </cell>
          <cell r="D838" t="str">
            <v>H21</v>
          </cell>
          <cell r="E838" t="str">
            <v>MMG</v>
          </cell>
          <cell r="F838">
            <v>2.5000000000000001E-2</v>
          </cell>
          <cell r="G838">
            <v>5.0000000000000001E-4</v>
          </cell>
          <cell r="H838">
            <v>2.58</v>
          </cell>
          <cell r="I838" t="str">
            <v>Pハ</v>
          </cell>
        </row>
        <row r="839">
          <cell r="A839" t="str">
            <v>貨5軽RDG</v>
          </cell>
          <cell r="B839" t="str">
            <v>バス貨物12t～(軽油)</v>
          </cell>
          <cell r="C839" t="str">
            <v>貨5軽</v>
          </cell>
          <cell r="D839" t="str">
            <v>H21</v>
          </cell>
          <cell r="E839" t="str">
            <v>RDG</v>
          </cell>
          <cell r="F839">
            <v>1.2500000000000001E-2</v>
          </cell>
          <cell r="G839">
            <v>2.5000000000000001E-4</v>
          </cell>
          <cell r="H839">
            <v>2.58</v>
          </cell>
          <cell r="I839" t="str">
            <v>軽ポ</v>
          </cell>
        </row>
        <row r="840">
          <cell r="A840" t="str">
            <v>貨5軽RKG</v>
          </cell>
          <cell r="B840" t="str">
            <v>バス貨物12t～(軽油)</v>
          </cell>
          <cell r="C840" t="str">
            <v>貨5軽</v>
          </cell>
          <cell r="D840" t="str">
            <v>H21</v>
          </cell>
          <cell r="E840" t="str">
            <v>RKG</v>
          </cell>
          <cell r="F840">
            <v>1.2500000000000001E-2</v>
          </cell>
          <cell r="G840">
            <v>2.5000000000000001E-4</v>
          </cell>
          <cell r="H840">
            <v>2.58</v>
          </cell>
          <cell r="I840" t="str">
            <v>軽ポ</v>
          </cell>
        </row>
        <row r="841">
          <cell r="A841" t="str">
            <v>貨5軽RPG</v>
          </cell>
          <cell r="B841" t="str">
            <v>バス貨物12t～(軽油)</v>
          </cell>
          <cell r="C841" t="str">
            <v>貨5軽</v>
          </cell>
          <cell r="D841" t="str">
            <v>H21</v>
          </cell>
          <cell r="E841" t="str">
            <v>RPG</v>
          </cell>
          <cell r="F841">
            <v>1.2500000000000001E-2</v>
          </cell>
          <cell r="G841">
            <v>2.5000000000000001E-4</v>
          </cell>
          <cell r="H841">
            <v>2.58</v>
          </cell>
          <cell r="I841" t="str">
            <v>軽ポ</v>
          </cell>
        </row>
        <row r="842">
          <cell r="A842" t="str">
            <v>貨5軽RRG</v>
          </cell>
          <cell r="B842" t="str">
            <v>バス貨物12t～(軽油)</v>
          </cell>
          <cell r="C842" t="str">
            <v>貨5軽</v>
          </cell>
          <cell r="D842" t="str">
            <v>H21</v>
          </cell>
          <cell r="E842" t="str">
            <v>RRG</v>
          </cell>
          <cell r="F842">
            <v>1.2500000000000001E-2</v>
          </cell>
          <cell r="G842">
            <v>2.5000000000000001E-4</v>
          </cell>
          <cell r="H842">
            <v>2.58</v>
          </cell>
          <cell r="I842" t="str">
            <v>軽ポ</v>
          </cell>
        </row>
        <row r="843">
          <cell r="A843" t="str">
            <v>貨5軽RCG</v>
          </cell>
          <cell r="B843" t="str">
            <v>バス貨物12t～(軽油)</v>
          </cell>
          <cell r="C843" t="str">
            <v>貨5軽</v>
          </cell>
          <cell r="D843" t="str">
            <v>H21</v>
          </cell>
          <cell r="E843" t="str">
            <v>RCG</v>
          </cell>
          <cell r="F843">
            <v>1.2500000000000001E-2</v>
          </cell>
          <cell r="G843">
            <v>2.5000000000000001E-4</v>
          </cell>
          <cell r="H843">
            <v>2.58</v>
          </cell>
          <cell r="I843" t="str">
            <v>ハ</v>
          </cell>
        </row>
        <row r="844">
          <cell r="A844" t="str">
            <v>貨5軽RJG</v>
          </cell>
          <cell r="B844" t="str">
            <v>バス貨物12t～(軽油)</v>
          </cell>
          <cell r="C844" t="str">
            <v>貨5軽</v>
          </cell>
          <cell r="D844" t="str">
            <v>H21</v>
          </cell>
          <cell r="E844" t="str">
            <v>RJG</v>
          </cell>
          <cell r="F844">
            <v>1.2500000000000001E-2</v>
          </cell>
          <cell r="G844">
            <v>2.5000000000000001E-4</v>
          </cell>
          <cell r="H844">
            <v>2.58</v>
          </cell>
          <cell r="I844" t="str">
            <v>ハ</v>
          </cell>
        </row>
        <row r="845">
          <cell r="A845" t="str">
            <v>貨5軽RNG</v>
          </cell>
          <cell r="B845" t="str">
            <v>バス貨物12t～(軽油)</v>
          </cell>
          <cell r="C845" t="str">
            <v>貨5軽</v>
          </cell>
          <cell r="D845" t="str">
            <v>H21</v>
          </cell>
          <cell r="E845" t="str">
            <v>RNG</v>
          </cell>
          <cell r="F845">
            <v>1.2500000000000001E-2</v>
          </cell>
          <cell r="G845">
            <v>2.5000000000000001E-4</v>
          </cell>
          <cell r="H845">
            <v>2.58</v>
          </cell>
          <cell r="I845" t="str">
            <v>ハ</v>
          </cell>
        </row>
        <row r="846">
          <cell r="A846" t="str">
            <v>貨5軽RQG</v>
          </cell>
          <cell r="B846" t="str">
            <v>バス貨物12t～(軽油)</v>
          </cell>
          <cell r="C846" t="str">
            <v>貨5軽</v>
          </cell>
          <cell r="D846" t="str">
            <v>H21</v>
          </cell>
          <cell r="E846" t="str">
            <v>RQG</v>
          </cell>
          <cell r="F846">
            <v>1.2500000000000001E-2</v>
          </cell>
          <cell r="G846">
            <v>2.5000000000000001E-4</v>
          </cell>
          <cell r="H846">
            <v>2.58</v>
          </cell>
          <cell r="I846" t="str">
            <v>ハ</v>
          </cell>
        </row>
        <row r="847">
          <cell r="A847" t="str">
            <v>貨5軽RMG</v>
          </cell>
          <cell r="B847" t="str">
            <v>バス貨物12t～(軽油)</v>
          </cell>
          <cell r="C847" t="str">
            <v>貨5軽</v>
          </cell>
          <cell r="D847" t="str">
            <v>H21</v>
          </cell>
          <cell r="E847" t="str">
            <v>RMG</v>
          </cell>
          <cell r="F847">
            <v>1.2500000000000001E-2</v>
          </cell>
          <cell r="G847">
            <v>2.5000000000000001E-4</v>
          </cell>
          <cell r="H847">
            <v>2.58</v>
          </cell>
          <cell r="I847" t="str">
            <v>Pハ</v>
          </cell>
        </row>
        <row r="848">
          <cell r="A848" t="str">
            <v>貨5軽QDG</v>
          </cell>
          <cell r="B848" t="str">
            <v>バス貨物12t～(軽油)</v>
          </cell>
          <cell r="C848" t="str">
            <v>貨5軽</v>
          </cell>
          <cell r="D848" t="str">
            <v>H21</v>
          </cell>
          <cell r="E848" t="str">
            <v>QDG</v>
          </cell>
          <cell r="F848">
            <v>4.5000000000000005E-2</v>
          </cell>
          <cell r="G848">
            <v>9.0000000000000008E-4</v>
          </cell>
          <cell r="H848">
            <v>2.58</v>
          </cell>
          <cell r="I848" t="str">
            <v>軽ポ</v>
          </cell>
        </row>
        <row r="849">
          <cell r="A849" t="str">
            <v>貨5軽QKG</v>
          </cell>
          <cell r="B849" t="str">
            <v>バス貨物12t～(軽油)</v>
          </cell>
          <cell r="C849" t="str">
            <v>貨5軽</v>
          </cell>
          <cell r="D849" t="str">
            <v>H21</v>
          </cell>
          <cell r="E849" t="str">
            <v>QKG</v>
          </cell>
          <cell r="F849">
            <v>4.5000000000000005E-2</v>
          </cell>
          <cell r="G849">
            <v>9.0000000000000008E-4</v>
          </cell>
          <cell r="H849">
            <v>2.58</v>
          </cell>
          <cell r="I849" t="str">
            <v>軽ポ</v>
          </cell>
        </row>
        <row r="850">
          <cell r="A850" t="str">
            <v>貨5軽QPG</v>
          </cell>
          <cell r="B850" t="str">
            <v>バス貨物12t～(軽油)</v>
          </cell>
          <cell r="C850" t="str">
            <v>貨5軽</v>
          </cell>
          <cell r="D850" t="str">
            <v>H21</v>
          </cell>
          <cell r="E850" t="str">
            <v>QPG</v>
          </cell>
          <cell r="F850">
            <v>4.5000000000000005E-2</v>
          </cell>
          <cell r="G850">
            <v>9.0000000000000008E-4</v>
          </cell>
          <cell r="H850">
            <v>2.58</v>
          </cell>
          <cell r="I850" t="str">
            <v>軽ポ</v>
          </cell>
        </row>
        <row r="851">
          <cell r="A851" t="str">
            <v>貨5軽QRG</v>
          </cell>
          <cell r="B851" t="str">
            <v>バス貨物12t～(軽油)</v>
          </cell>
          <cell r="C851" t="str">
            <v>貨5軽</v>
          </cell>
          <cell r="D851" t="str">
            <v>H21</v>
          </cell>
          <cell r="E851" t="str">
            <v>QRG</v>
          </cell>
          <cell r="F851">
            <v>4.5000000000000005E-2</v>
          </cell>
          <cell r="G851">
            <v>9.0000000000000008E-4</v>
          </cell>
          <cell r="H851">
            <v>2.58</v>
          </cell>
          <cell r="I851" t="str">
            <v>軽ポ</v>
          </cell>
        </row>
        <row r="852">
          <cell r="A852" t="str">
            <v>貨5軽QTG</v>
          </cell>
          <cell r="B852" t="str">
            <v>バス貨物12t～(軽油)</v>
          </cell>
          <cell r="C852" t="str">
            <v>貨5軽</v>
          </cell>
          <cell r="D852" t="str">
            <v>H21</v>
          </cell>
          <cell r="E852" t="str">
            <v>QTG</v>
          </cell>
          <cell r="F852">
            <v>4.5000000000000005E-2</v>
          </cell>
          <cell r="G852">
            <v>9.0000000000000008E-4</v>
          </cell>
          <cell r="H852">
            <v>2.58</v>
          </cell>
          <cell r="I852" t="str">
            <v>軽ポ</v>
          </cell>
        </row>
        <row r="853">
          <cell r="A853" t="str">
            <v>貨5軽QCG</v>
          </cell>
          <cell r="B853" t="str">
            <v>バス貨物12t～(軽油)</v>
          </cell>
          <cell r="C853" t="str">
            <v>貨5軽</v>
          </cell>
          <cell r="D853" t="str">
            <v>H21</v>
          </cell>
          <cell r="E853" t="str">
            <v>QCG</v>
          </cell>
          <cell r="F853">
            <v>4.5000000000000005E-2</v>
          </cell>
          <cell r="G853">
            <v>9.0000000000000008E-4</v>
          </cell>
          <cell r="H853">
            <v>2.58</v>
          </cell>
          <cell r="I853" t="str">
            <v>ハ</v>
          </cell>
        </row>
        <row r="854">
          <cell r="A854" t="str">
            <v>貨5軽QJG</v>
          </cell>
          <cell r="B854" t="str">
            <v>バス貨物12t～(軽油)</v>
          </cell>
          <cell r="C854" t="str">
            <v>貨5軽</v>
          </cell>
          <cell r="D854" t="str">
            <v>H21</v>
          </cell>
          <cell r="E854" t="str">
            <v>QJG</v>
          </cell>
          <cell r="F854">
            <v>4.5000000000000005E-2</v>
          </cell>
          <cell r="G854">
            <v>9.0000000000000008E-4</v>
          </cell>
          <cell r="H854">
            <v>2.58</v>
          </cell>
          <cell r="I854" t="str">
            <v>ハ</v>
          </cell>
        </row>
        <row r="855">
          <cell r="A855" t="str">
            <v>貨5軽QNG</v>
          </cell>
          <cell r="B855" t="str">
            <v>バス貨物12t～(軽油)</v>
          </cell>
          <cell r="C855" t="str">
            <v>貨5軽</v>
          </cell>
          <cell r="D855" t="str">
            <v>H21</v>
          </cell>
          <cell r="E855" t="str">
            <v>QNG</v>
          </cell>
          <cell r="F855">
            <v>4.5000000000000005E-2</v>
          </cell>
          <cell r="G855">
            <v>9.0000000000000008E-4</v>
          </cell>
          <cell r="H855">
            <v>2.58</v>
          </cell>
          <cell r="I855" t="str">
            <v>ハ</v>
          </cell>
        </row>
        <row r="856">
          <cell r="A856" t="str">
            <v>貨5軽QQG</v>
          </cell>
          <cell r="B856" t="str">
            <v>バス貨物12t～(軽油)</v>
          </cell>
          <cell r="C856" t="str">
            <v>貨5軽</v>
          </cell>
          <cell r="D856" t="str">
            <v>H21</v>
          </cell>
          <cell r="E856" t="str">
            <v>QQG</v>
          </cell>
          <cell r="F856">
            <v>4.5000000000000005E-2</v>
          </cell>
          <cell r="G856">
            <v>9.0000000000000008E-4</v>
          </cell>
          <cell r="H856">
            <v>2.58</v>
          </cell>
          <cell r="I856" t="str">
            <v>ハ</v>
          </cell>
        </row>
        <row r="857">
          <cell r="A857" t="str">
            <v>貨5軽QSG</v>
          </cell>
          <cell r="B857" t="str">
            <v>バス貨物12t～(軽油)</v>
          </cell>
          <cell r="C857" t="str">
            <v>貨5軽</v>
          </cell>
          <cell r="D857" t="str">
            <v>H21</v>
          </cell>
          <cell r="E857" t="str">
            <v>QSG</v>
          </cell>
          <cell r="F857">
            <v>4.5000000000000005E-2</v>
          </cell>
          <cell r="G857">
            <v>9.0000000000000008E-4</v>
          </cell>
          <cell r="H857">
            <v>2.58</v>
          </cell>
          <cell r="I857" t="str">
            <v>ハ</v>
          </cell>
        </row>
        <row r="858">
          <cell r="A858" t="str">
            <v>貨5軽QMG</v>
          </cell>
          <cell r="B858" t="str">
            <v>バス貨物12t～(軽油)</v>
          </cell>
          <cell r="C858" t="str">
            <v>貨5軽</v>
          </cell>
          <cell r="D858" t="str">
            <v>H21</v>
          </cell>
          <cell r="E858" t="str">
            <v>QMG</v>
          </cell>
          <cell r="F858">
            <v>4.4999999999999998E-2</v>
          </cell>
          <cell r="G858">
            <v>8.9999999999999998E-4</v>
          </cell>
          <cell r="H858">
            <v>2.58</v>
          </cell>
          <cell r="I858" t="str">
            <v>Pハ</v>
          </cell>
        </row>
        <row r="859">
          <cell r="A859" t="str">
            <v>貨4軽SDG</v>
          </cell>
          <cell r="B859" t="str">
            <v>バス貨物3.5t～12t(軽油)</v>
          </cell>
          <cell r="C859" t="str">
            <v>貨4軽</v>
          </cell>
          <cell r="D859" t="str">
            <v>H22</v>
          </cell>
          <cell r="E859" t="str">
            <v>SDG</v>
          </cell>
          <cell r="F859">
            <v>0.05</v>
          </cell>
          <cell r="G859">
            <v>1E-3</v>
          </cell>
          <cell r="H859">
            <v>2.58</v>
          </cell>
          <cell r="I859" t="str">
            <v>軽ポ</v>
          </cell>
        </row>
        <row r="860">
          <cell r="A860" t="str">
            <v>貨4軽SKG</v>
          </cell>
          <cell r="B860" t="str">
            <v>バス貨物3.5t～12t(軽油)</v>
          </cell>
          <cell r="C860" t="str">
            <v>貨4軽</v>
          </cell>
          <cell r="D860" t="str">
            <v>H22</v>
          </cell>
          <cell r="E860" t="str">
            <v>SKG</v>
          </cell>
          <cell r="F860">
            <v>0.05</v>
          </cell>
          <cell r="G860">
            <v>1E-3</v>
          </cell>
          <cell r="H860">
            <v>2.58</v>
          </cell>
          <cell r="I860" t="str">
            <v>軽ポ</v>
          </cell>
        </row>
        <row r="861">
          <cell r="A861" t="str">
            <v>貨4軽SPG</v>
          </cell>
          <cell r="B861" t="str">
            <v>バス貨物3.5t～12t(軽油)</v>
          </cell>
          <cell r="C861" t="str">
            <v>貨4軽</v>
          </cell>
          <cell r="D861" t="str">
            <v>H22</v>
          </cell>
          <cell r="E861" t="str">
            <v>SPG</v>
          </cell>
          <cell r="F861">
            <v>0.05</v>
          </cell>
          <cell r="G861">
            <v>1E-3</v>
          </cell>
          <cell r="H861">
            <v>2.58</v>
          </cell>
          <cell r="I861" t="str">
            <v>軽ポ</v>
          </cell>
        </row>
        <row r="862">
          <cell r="A862" t="str">
            <v>貨4軽SRG</v>
          </cell>
          <cell r="B862" t="str">
            <v>バス貨物3.5t～12t(軽油)</v>
          </cell>
          <cell r="C862" t="str">
            <v>貨4軽</v>
          </cell>
          <cell r="D862" t="str">
            <v>H22</v>
          </cell>
          <cell r="E862" t="str">
            <v>SRG</v>
          </cell>
          <cell r="F862">
            <v>0.05</v>
          </cell>
          <cell r="G862">
            <v>1E-3</v>
          </cell>
          <cell r="H862">
            <v>2.58</v>
          </cell>
          <cell r="I862" t="str">
            <v>軽ポ</v>
          </cell>
        </row>
        <row r="863">
          <cell r="A863" t="str">
            <v>貨4軽STG</v>
          </cell>
          <cell r="B863" t="str">
            <v>バス貨物3.5t～12t(軽油)</v>
          </cell>
          <cell r="C863" t="str">
            <v>貨4軽</v>
          </cell>
          <cell r="D863" t="str">
            <v>H22</v>
          </cell>
          <cell r="E863" t="str">
            <v>STG</v>
          </cell>
          <cell r="F863">
            <v>0.05</v>
          </cell>
          <cell r="G863">
            <v>1E-3</v>
          </cell>
          <cell r="H863">
            <v>2.58</v>
          </cell>
          <cell r="I863" t="str">
            <v>軽ポ</v>
          </cell>
        </row>
        <row r="864">
          <cell r="A864" t="str">
            <v>貨4軽SCG</v>
          </cell>
          <cell r="B864" t="str">
            <v>バス貨物3.5t～12t(軽油)</v>
          </cell>
          <cell r="C864" t="str">
            <v>貨4軽</v>
          </cell>
          <cell r="D864" t="str">
            <v>H22</v>
          </cell>
          <cell r="E864" t="str">
            <v>SCG</v>
          </cell>
          <cell r="F864">
            <v>2.5000000000000001E-2</v>
          </cell>
          <cell r="G864">
            <v>5.0000000000000001E-4</v>
          </cell>
          <cell r="H864">
            <v>2.58</v>
          </cell>
          <cell r="I864" t="str">
            <v>ハ</v>
          </cell>
        </row>
        <row r="865">
          <cell r="A865" t="str">
            <v>貨4軽SJG</v>
          </cell>
          <cell r="B865" t="str">
            <v>バス貨物3.5t～12t(軽油)</v>
          </cell>
          <cell r="C865" t="str">
            <v>貨4軽</v>
          </cell>
          <cell r="D865" t="str">
            <v>H22</v>
          </cell>
          <cell r="E865" t="str">
            <v>SJG</v>
          </cell>
          <cell r="F865">
            <v>2.5000000000000001E-2</v>
          </cell>
          <cell r="G865">
            <v>5.0000000000000001E-4</v>
          </cell>
          <cell r="H865">
            <v>2.58</v>
          </cell>
          <cell r="I865" t="str">
            <v>ハ</v>
          </cell>
        </row>
        <row r="866">
          <cell r="A866" t="str">
            <v>貨4軽SNG</v>
          </cell>
          <cell r="B866" t="str">
            <v>バス貨物3.5t～12t(軽油)</v>
          </cell>
          <cell r="C866" t="str">
            <v>貨4軽</v>
          </cell>
          <cell r="D866" t="str">
            <v>H22</v>
          </cell>
          <cell r="E866" t="str">
            <v>SNG</v>
          </cell>
          <cell r="F866">
            <v>2.5000000000000001E-2</v>
          </cell>
          <cell r="G866">
            <v>5.0000000000000001E-4</v>
          </cell>
          <cell r="H866">
            <v>2.58</v>
          </cell>
          <cell r="I866" t="str">
            <v>ハ</v>
          </cell>
        </row>
        <row r="867">
          <cell r="A867" t="str">
            <v>貨4軽SQG</v>
          </cell>
          <cell r="B867" t="str">
            <v>バス貨物3.5t～12t(軽油)</v>
          </cell>
          <cell r="C867" t="str">
            <v>貨4軽</v>
          </cell>
          <cell r="D867" t="str">
            <v>H22</v>
          </cell>
          <cell r="E867" t="str">
            <v>SQG</v>
          </cell>
          <cell r="F867">
            <v>2.5000000000000001E-2</v>
          </cell>
          <cell r="G867">
            <v>5.0000000000000001E-4</v>
          </cell>
          <cell r="H867">
            <v>2.58</v>
          </cell>
          <cell r="I867" t="str">
            <v>ハ</v>
          </cell>
        </row>
        <row r="868">
          <cell r="A868" t="str">
            <v>貨4軽SSG</v>
          </cell>
          <cell r="B868" t="str">
            <v>バス貨物3.5t～12t(軽油)</v>
          </cell>
          <cell r="C868" t="str">
            <v>貨4軽</v>
          </cell>
          <cell r="D868" t="str">
            <v>H22</v>
          </cell>
          <cell r="E868" t="str">
            <v>SSG</v>
          </cell>
          <cell r="F868">
            <v>2.5000000000000001E-2</v>
          </cell>
          <cell r="G868">
            <v>5.0000000000000001E-4</v>
          </cell>
          <cell r="H868">
            <v>2.58</v>
          </cell>
          <cell r="I868" t="str">
            <v>ハ</v>
          </cell>
        </row>
        <row r="869">
          <cell r="A869" t="str">
            <v>貨4軽SMG</v>
          </cell>
          <cell r="B869" t="str">
            <v>バス貨物3.5t～12t(軽油)</v>
          </cell>
          <cell r="C869" t="str">
            <v>貨4軽</v>
          </cell>
          <cell r="D869" t="str">
            <v>H22</v>
          </cell>
          <cell r="E869" t="str">
            <v>SMG</v>
          </cell>
          <cell r="F869">
            <v>1.2500000000000001E-2</v>
          </cell>
          <cell r="G869">
            <v>2.5000000000000001E-4</v>
          </cell>
          <cell r="H869">
            <v>2.58</v>
          </cell>
          <cell r="I869" t="str">
            <v>Pハ</v>
          </cell>
        </row>
        <row r="870">
          <cell r="A870" t="str">
            <v>貨4軽TDG</v>
          </cell>
          <cell r="B870" t="str">
            <v>バス貨物3.5t～12t(軽油)</v>
          </cell>
          <cell r="C870" t="str">
            <v>貨4軽</v>
          </cell>
          <cell r="D870" t="str">
            <v>H22</v>
          </cell>
          <cell r="E870" t="str">
            <v>TDG</v>
          </cell>
          <cell r="F870">
            <v>4.4999999999999998E-2</v>
          </cell>
          <cell r="G870">
            <v>9.0000000000000008E-4</v>
          </cell>
          <cell r="H870">
            <v>2.58</v>
          </cell>
          <cell r="I870" t="str">
            <v>軽ポ</v>
          </cell>
        </row>
        <row r="871">
          <cell r="A871" t="str">
            <v>貨4軽TKG</v>
          </cell>
          <cell r="B871" t="str">
            <v>バス貨物3.5t～12t(軽油)</v>
          </cell>
          <cell r="C871" t="str">
            <v>貨4軽</v>
          </cell>
          <cell r="D871" t="str">
            <v>H22</v>
          </cell>
          <cell r="E871" t="str">
            <v>TKG</v>
          </cell>
          <cell r="F871">
            <v>4.4999999999999998E-2</v>
          </cell>
          <cell r="G871">
            <v>9.0000000000000008E-4</v>
          </cell>
          <cell r="H871">
            <v>2.58</v>
          </cell>
          <cell r="I871" t="str">
            <v>軽ポ</v>
          </cell>
        </row>
        <row r="872">
          <cell r="A872" t="str">
            <v>貨4軽TPG</v>
          </cell>
          <cell r="B872" t="str">
            <v>バス貨物3.5t～12t(軽油)</v>
          </cell>
          <cell r="C872" t="str">
            <v>貨4軽</v>
          </cell>
          <cell r="D872" t="str">
            <v>H22</v>
          </cell>
          <cell r="E872" t="str">
            <v>TPG</v>
          </cell>
          <cell r="F872">
            <v>4.4999999999999998E-2</v>
          </cell>
          <cell r="G872">
            <v>9.0000000000000008E-4</v>
          </cell>
          <cell r="H872">
            <v>2.58</v>
          </cell>
          <cell r="I872" t="str">
            <v>軽ポ</v>
          </cell>
        </row>
        <row r="873">
          <cell r="A873" t="str">
            <v>貨4軽TRG</v>
          </cell>
          <cell r="B873" t="str">
            <v>バス貨物3.5t～12t(軽油)</v>
          </cell>
          <cell r="C873" t="str">
            <v>貨4軽</v>
          </cell>
          <cell r="D873" t="str">
            <v>H22</v>
          </cell>
          <cell r="E873" t="str">
            <v>TRG</v>
          </cell>
          <cell r="F873">
            <v>4.4999999999999998E-2</v>
          </cell>
          <cell r="G873">
            <v>9.0000000000000008E-4</v>
          </cell>
          <cell r="H873">
            <v>2.58</v>
          </cell>
          <cell r="I873" t="str">
            <v>軽ポ</v>
          </cell>
        </row>
        <row r="874">
          <cell r="A874" t="str">
            <v>貨4軽TTG</v>
          </cell>
          <cell r="B874" t="str">
            <v>バス貨物3.5t～12t(軽油)</v>
          </cell>
          <cell r="C874" t="str">
            <v>貨4軽</v>
          </cell>
          <cell r="D874" t="str">
            <v>H22</v>
          </cell>
          <cell r="E874" t="str">
            <v>TTG</v>
          </cell>
          <cell r="F874">
            <v>4.4999999999999998E-2</v>
          </cell>
          <cell r="G874">
            <v>9.0000000000000008E-4</v>
          </cell>
          <cell r="H874">
            <v>2.58</v>
          </cell>
          <cell r="I874" t="str">
            <v>軽ポ</v>
          </cell>
        </row>
        <row r="875">
          <cell r="A875" t="str">
            <v>貨4軽TCG</v>
          </cell>
          <cell r="B875" t="str">
            <v>バス貨物3.5t～12t(軽油)</v>
          </cell>
          <cell r="C875" t="str">
            <v>貨4軽</v>
          </cell>
          <cell r="D875" t="str">
            <v>H22</v>
          </cell>
          <cell r="E875" t="str">
            <v>TCG</v>
          </cell>
          <cell r="F875">
            <v>4.4999999999999998E-2</v>
          </cell>
          <cell r="G875">
            <v>9.0000000000000008E-4</v>
          </cell>
          <cell r="H875">
            <v>2.58</v>
          </cell>
          <cell r="I875" t="str">
            <v>ハ</v>
          </cell>
        </row>
        <row r="876">
          <cell r="A876" t="str">
            <v>貨4軽TJG</v>
          </cell>
          <cell r="B876" t="str">
            <v>バス貨物3.5t～12t(軽油)</v>
          </cell>
          <cell r="C876" t="str">
            <v>貨4軽</v>
          </cell>
          <cell r="D876" t="str">
            <v>H22</v>
          </cell>
          <cell r="E876" t="str">
            <v>TJG</v>
          </cell>
          <cell r="F876">
            <v>4.4999999999999998E-2</v>
          </cell>
          <cell r="G876">
            <v>9.0000000000000008E-4</v>
          </cell>
          <cell r="H876">
            <v>2.58</v>
          </cell>
          <cell r="I876" t="str">
            <v>ハ</v>
          </cell>
        </row>
        <row r="877">
          <cell r="A877" t="str">
            <v>貨4軽TNG</v>
          </cell>
          <cell r="B877" t="str">
            <v>バス貨物3.5t～12t(軽油)</v>
          </cell>
          <cell r="C877" t="str">
            <v>貨4軽</v>
          </cell>
          <cell r="D877" t="str">
            <v>H22</v>
          </cell>
          <cell r="E877" t="str">
            <v>TNG</v>
          </cell>
          <cell r="F877">
            <v>4.4999999999999998E-2</v>
          </cell>
          <cell r="G877">
            <v>9.0000000000000008E-4</v>
          </cell>
          <cell r="H877">
            <v>2.58</v>
          </cell>
          <cell r="I877" t="str">
            <v>ハ</v>
          </cell>
        </row>
        <row r="878">
          <cell r="A878" t="str">
            <v>貨4軽TQG</v>
          </cell>
          <cell r="B878" t="str">
            <v>バス貨物3.5t～12t(軽油)</v>
          </cell>
          <cell r="C878" t="str">
            <v>貨4軽</v>
          </cell>
          <cell r="D878" t="str">
            <v>H22</v>
          </cell>
          <cell r="E878" t="str">
            <v>TQG</v>
          </cell>
          <cell r="F878">
            <v>4.4999999999999998E-2</v>
          </cell>
          <cell r="G878">
            <v>9.0000000000000008E-4</v>
          </cell>
          <cell r="H878">
            <v>2.58</v>
          </cell>
          <cell r="I878" t="str">
            <v>ハ</v>
          </cell>
        </row>
        <row r="879">
          <cell r="A879" t="str">
            <v>貨4軽TSG</v>
          </cell>
          <cell r="B879" t="str">
            <v>バス貨物3.5t～12t(軽油)</v>
          </cell>
          <cell r="C879" t="str">
            <v>貨4軽</v>
          </cell>
          <cell r="D879" t="str">
            <v>H22</v>
          </cell>
          <cell r="E879" t="str">
            <v>TSG</v>
          </cell>
          <cell r="F879">
            <v>4.4999999999999998E-2</v>
          </cell>
          <cell r="G879">
            <v>9.0000000000000008E-4</v>
          </cell>
          <cell r="H879">
            <v>2.58</v>
          </cell>
          <cell r="I879" t="str">
            <v>ハ</v>
          </cell>
        </row>
        <row r="880">
          <cell r="A880" t="str">
            <v>貨4軽TMG</v>
          </cell>
          <cell r="B880" t="str">
            <v>バス貨物3.5t～12t(軽油)</v>
          </cell>
          <cell r="C880" t="str">
            <v>貨4軽</v>
          </cell>
          <cell r="D880" t="str">
            <v>H22</v>
          </cell>
          <cell r="E880" t="str">
            <v>TMG</v>
          </cell>
          <cell r="F880">
            <v>4.4999999999999998E-2</v>
          </cell>
          <cell r="G880">
            <v>9.0000000000000008E-4</v>
          </cell>
          <cell r="H880">
            <v>2.58</v>
          </cell>
          <cell r="I880" t="str">
            <v>Pハ</v>
          </cell>
        </row>
        <row r="881">
          <cell r="A881" t="str">
            <v>貨5軽SDG</v>
          </cell>
          <cell r="B881" t="str">
            <v>バス貨物3.5t～12t(軽油)</v>
          </cell>
          <cell r="C881" t="str">
            <v>貨5軽</v>
          </cell>
          <cell r="D881" t="str">
            <v>H22</v>
          </cell>
          <cell r="E881" t="str">
            <v>SDG</v>
          </cell>
          <cell r="F881">
            <v>0.05</v>
          </cell>
          <cell r="G881">
            <v>1E-3</v>
          </cell>
          <cell r="H881">
            <v>2.58</v>
          </cell>
          <cell r="I881" t="str">
            <v>軽ポ</v>
          </cell>
        </row>
        <row r="882">
          <cell r="A882" t="str">
            <v>貨5軽SKG</v>
          </cell>
          <cell r="B882" t="str">
            <v>バス貨物3.5t～12t(軽油)</v>
          </cell>
          <cell r="C882" t="str">
            <v>貨5軽</v>
          </cell>
          <cell r="D882" t="str">
            <v>H22</v>
          </cell>
          <cell r="E882" t="str">
            <v>SKG</v>
          </cell>
          <cell r="F882">
            <v>0.05</v>
          </cell>
          <cell r="G882">
            <v>1E-3</v>
          </cell>
          <cell r="H882">
            <v>2.58</v>
          </cell>
          <cell r="I882" t="str">
            <v>軽ポ</v>
          </cell>
        </row>
        <row r="883">
          <cell r="A883" t="str">
            <v>貨5軽SPG</v>
          </cell>
          <cell r="B883" t="str">
            <v>バス貨物3.5t～12t(軽油)</v>
          </cell>
          <cell r="C883" t="str">
            <v>貨5軽</v>
          </cell>
          <cell r="D883" t="str">
            <v>H22</v>
          </cell>
          <cell r="E883" t="str">
            <v>SPG</v>
          </cell>
          <cell r="F883">
            <v>0.05</v>
          </cell>
          <cell r="G883">
            <v>1E-3</v>
          </cell>
          <cell r="H883">
            <v>2.58</v>
          </cell>
          <cell r="I883" t="str">
            <v>軽ポ</v>
          </cell>
        </row>
        <row r="884">
          <cell r="A884" t="str">
            <v>貨5軽SRG</v>
          </cell>
          <cell r="B884" t="str">
            <v>バス貨物3.5t～12t(軽油)</v>
          </cell>
          <cell r="C884" t="str">
            <v>貨5軽</v>
          </cell>
          <cell r="D884" t="str">
            <v>H22</v>
          </cell>
          <cell r="E884" t="str">
            <v>SRG</v>
          </cell>
          <cell r="F884">
            <v>0.05</v>
          </cell>
          <cell r="G884">
            <v>1E-3</v>
          </cell>
          <cell r="H884">
            <v>2.58</v>
          </cell>
          <cell r="I884" t="str">
            <v>軽ポ</v>
          </cell>
        </row>
        <row r="885">
          <cell r="A885" t="str">
            <v>貨5軽STG</v>
          </cell>
          <cell r="B885" t="str">
            <v>バス貨物3.5t～12t(軽油)</v>
          </cell>
          <cell r="C885" t="str">
            <v>貨5軽</v>
          </cell>
          <cell r="D885" t="str">
            <v>H22</v>
          </cell>
          <cell r="E885" t="str">
            <v>STG</v>
          </cell>
          <cell r="F885">
            <v>0.05</v>
          </cell>
          <cell r="G885">
            <v>1E-3</v>
          </cell>
          <cell r="H885">
            <v>2.58</v>
          </cell>
          <cell r="I885" t="str">
            <v>軽ポ</v>
          </cell>
        </row>
        <row r="886">
          <cell r="A886" t="str">
            <v>貨5軽SCG</v>
          </cell>
          <cell r="B886" t="str">
            <v>バス貨物3.5t～12t(軽油)</v>
          </cell>
          <cell r="C886" t="str">
            <v>貨5軽</v>
          </cell>
          <cell r="D886" t="str">
            <v>H22</v>
          </cell>
          <cell r="E886" t="str">
            <v>SCG</v>
          </cell>
          <cell r="F886">
            <v>2.5000000000000001E-2</v>
          </cell>
          <cell r="G886">
            <v>5.0000000000000001E-4</v>
          </cell>
          <cell r="H886">
            <v>2.58</v>
          </cell>
          <cell r="I886" t="str">
            <v>ハ</v>
          </cell>
        </row>
        <row r="887">
          <cell r="A887" t="str">
            <v>貨5軽SJG</v>
          </cell>
          <cell r="B887" t="str">
            <v>バス貨物3.5t～12t(軽油)</v>
          </cell>
          <cell r="C887" t="str">
            <v>貨5軽</v>
          </cell>
          <cell r="D887" t="str">
            <v>H22</v>
          </cell>
          <cell r="E887" t="str">
            <v>SJG</v>
          </cell>
          <cell r="F887">
            <v>2.5000000000000001E-2</v>
          </cell>
          <cell r="G887">
            <v>5.0000000000000001E-4</v>
          </cell>
          <cell r="H887">
            <v>2.58</v>
          </cell>
          <cell r="I887" t="str">
            <v>ハ</v>
          </cell>
        </row>
        <row r="888">
          <cell r="A888" t="str">
            <v>貨5軽SNG</v>
          </cell>
          <cell r="B888" t="str">
            <v>バス貨物3.5t～12t(軽油)</v>
          </cell>
          <cell r="C888" t="str">
            <v>貨5軽</v>
          </cell>
          <cell r="D888" t="str">
            <v>H22</v>
          </cell>
          <cell r="E888" t="str">
            <v>SNG</v>
          </cell>
          <cell r="F888">
            <v>2.5000000000000001E-2</v>
          </cell>
          <cell r="G888">
            <v>5.0000000000000001E-4</v>
          </cell>
          <cell r="H888">
            <v>2.58</v>
          </cell>
          <cell r="I888" t="str">
            <v>ハ</v>
          </cell>
        </row>
        <row r="889">
          <cell r="A889" t="str">
            <v>貨5軽SQG</v>
          </cell>
          <cell r="B889" t="str">
            <v>バス貨物3.5t～12t(軽油)</v>
          </cell>
          <cell r="C889" t="str">
            <v>貨5軽</v>
          </cell>
          <cell r="D889" t="str">
            <v>H22</v>
          </cell>
          <cell r="E889" t="str">
            <v>SQG</v>
          </cell>
          <cell r="F889">
            <v>2.5000000000000001E-2</v>
          </cell>
          <cell r="G889">
            <v>5.0000000000000001E-4</v>
          </cell>
          <cell r="H889">
            <v>2.58</v>
          </cell>
          <cell r="I889" t="str">
            <v>ハ</v>
          </cell>
        </row>
        <row r="890">
          <cell r="A890" t="str">
            <v>貨5軽SSG</v>
          </cell>
          <cell r="B890" t="str">
            <v>バス貨物3.5t～12t(軽油)</v>
          </cell>
          <cell r="C890" t="str">
            <v>貨5軽</v>
          </cell>
          <cell r="D890" t="str">
            <v>H22</v>
          </cell>
          <cell r="E890" t="str">
            <v>SSG</v>
          </cell>
          <cell r="F890">
            <v>2.5000000000000001E-2</v>
          </cell>
          <cell r="G890">
            <v>5.0000000000000001E-4</v>
          </cell>
          <cell r="H890">
            <v>2.58</v>
          </cell>
          <cell r="I890" t="str">
            <v>ハ</v>
          </cell>
        </row>
        <row r="891">
          <cell r="A891" t="str">
            <v>貨5軽SMG</v>
          </cell>
          <cell r="B891" t="str">
            <v>バス貨物3.5t～12t(軽油)</v>
          </cell>
          <cell r="C891" t="str">
            <v>貨5軽</v>
          </cell>
          <cell r="D891" t="str">
            <v>H22</v>
          </cell>
          <cell r="E891" t="str">
            <v>SMG</v>
          </cell>
          <cell r="F891">
            <v>1.2500000000000001E-2</v>
          </cell>
          <cell r="G891">
            <v>2.5000000000000001E-4</v>
          </cell>
          <cell r="H891">
            <v>2.58</v>
          </cell>
          <cell r="I891" t="str">
            <v>Pハ</v>
          </cell>
        </row>
        <row r="892">
          <cell r="A892" t="str">
            <v>貨5軽TDG</v>
          </cell>
          <cell r="B892" t="str">
            <v>バス貨物3.5t～12t(軽油)</v>
          </cell>
          <cell r="C892" t="str">
            <v>貨5軽</v>
          </cell>
          <cell r="D892" t="str">
            <v>H22</v>
          </cell>
          <cell r="E892" t="str">
            <v>TDG</v>
          </cell>
          <cell r="F892">
            <v>4.4999999999999998E-2</v>
          </cell>
          <cell r="G892">
            <v>9.0000000000000008E-4</v>
          </cell>
          <cell r="H892">
            <v>2.58</v>
          </cell>
          <cell r="I892" t="str">
            <v>軽ポ</v>
          </cell>
        </row>
        <row r="893">
          <cell r="A893" t="str">
            <v>貨5軽TKG</v>
          </cell>
          <cell r="B893" t="str">
            <v>バス貨物3.5t～12t(軽油)</v>
          </cell>
          <cell r="C893" t="str">
            <v>貨5軽</v>
          </cell>
          <cell r="D893" t="str">
            <v>H22</v>
          </cell>
          <cell r="E893" t="str">
            <v>TKG</v>
          </cell>
          <cell r="F893">
            <v>4.4999999999999998E-2</v>
          </cell>
          <cell r="G893">
            <v>9.0000000000000008E-4</v>
          </cell>
          <cell r="H893">
            <v>2.58</v>
          </cell>
          <cell r="I893" t="str">
            <v>軽ポ</v>
          </cell>
        </row>
        <row r="894">
          <cell r="A894" t="str">
            <v>貨5軽TPG</v>
          </cell>
          <cell r="B894" t="str">
            <v>バス貨物3.5t～12t(軽油)</v>
          </cell>
          <cell r="C894" t="str">
            <v>貨5軽</v>
          </cell>
          <cell r="D894" t="str">
            <v>H22</v>
          </cell>
          <cell r="E894" t="str">
            <v>TPG</v>
          </cell>
          <cell r="F894">
            <v>4.4999999999999998E-2</v>
          </cell>
          <cell r="G894">
            <v>9.0000000000000008E-4</v>
          </cell>
          <cell r="H894">
            <v>2.58</v>
          </cell>
          <cell r="I894" t="str">
            <v>軽ポ</v>
          </cell>
        </row>
        <row r="895">
          <cell r="A895" t="str">
            <v>貨5軽TRG</v>
          </cell>
          <cell r="B895" t="str">
            <v>バス貨物3.5t～12t(軽油)</v>
          </cell>
          <cell r="C895" t="str">
            <v>貨5軽</v>
          </cell>
          <cell r="D895" t="str">
            <v>H22</v>
          </cell>
          <cell r="E895" t="str">
            <v>TRG</v>
          </cell>
          <cell r="F895">
            <v>4.4999999999999998E-2</v>
          </cell>
          <cell r="G895">
            <v>9.0000000000000008E-4</v>
          </cell>
          <cell r="H895">
            <v>2.58</v>
          </cell>
          <cell r="I895" t="str">
            <v>軽ポ</v>
          </cell>
        </row>
        <row r="896">
          <cell r="A896" t="str">
            <v>貨5軽TTG</v>
          </cell>
          <cell r="B896" t="str">
            <v>バス貨物3.5t～12t(軽油)</v>
          </cell>
          <cell r="C896" t="str">
            <v>貨5軽</v>
          </cell>
          <cell r="D896" t="str">
            <v>H22</v>
          </cell>
          <cell r="E896" t="str">
            <v>TTG</v>
          </cell>
          <cell r="F896">
            <v>4.4999999999999998E-2</v>
          </cell>
          <cell r="G896">
            <v>9.0000000000000008E-4</v>
          </cell>
          <cell r="H896">
            <v>2.58</v>
          </cell>
          <cell r="I896" t="str">
            <v>軽ポ</v>
          </cell>
        </row>
        <row r="897">
          <cell r="A897" t="str">
            <v>貨5軽TCG</v>
          </cell>
          <cell r="B897" t="str">
            <v>バス貨物3.5t～12t(軽油)</v>
          </cell>
          <cell r="C897" t="str">
            <v>貨5軽</v>
          </cell>
          <cell r="D897" t="str">
            <v>H22</v>
          </cell>
          <cell r="E897" t="str">
            <v>TCG</v>
          </cell>
          <cell r="F897">
            <v>4.4999999999999998E-2</v>
          </cell>
          <cell r="G897">
            <v>9.0000000000000008E-4</v>
          </cell>
          <cell r="H897">
            <v>2.58</v>
          </cell>
          <cell r="I897" t="str">
            <v>ハ</v>
          </cell>
        </row>
        <row r="898">
          <cell r="A898" t="str">
            <v>貨5軽TJG</v>
          </cell>
          <cell r="B898" t="str">
            <v>バス貨物3.5t～12t(軽油)</v>
          </cell>
          <cell r="C898" t="str">
            <v>貨5軽</v>
          </cell>
          <cell r="D898" t="str">
            <v>H22</v>
          </cell>
          <cell r="E898" t="str">
            <v>TJG</v>
          </cell>
          <cell r="F898">
            <v>4.4999999999999998E-2</v>
          </cell>
          <cell r="G898">
            <v>9.0000000000000008E-4</v>
          </cell>
          <cell r="H898">
            <v>2.58</v>
          </cell>
          <cell r="I898" t="str">
            <v>ハ</v>
          </cell>
        </row>
        <row r="899">
          <cell r="A899" t="str">
            <v>貨5軽TNG</v>
          </cell>
          <cell r="B899" t="str">
            <v>バス貨物3.5t～12t(軽油)</v>
          </cell>
          <cell r="C899" t="str">
            <v>貨5軽</v>
          </cell>
          <cell r="D899" t="str">
            <v>H22</v>
          </cell>
          <cell r="E899" t="str">
            <v>TNG</v>
          </cell>
          <cell r="F899">
            <v>4.4999999999999998E-2</v>
          </cell>
          <cell r="G899">
            <v>9.0000000000000008E-4</v>
          </cell>
          <cell r="H899">
            <v>2.58</v>
          </cell>
          <cell r="I899" t="str">
            <v>ハ</v>
          </cell>
        </row>
        <row r="900">
          <cell r="A900" t="str">
            <v>貨5軽TQG</v>
          </cell>
          <cell r="B900" t="str">
            <v>バス貨物3.5t～12t(軽油)</v>
          </cell>
          <cell r="C900" t="str">
            <v>貨5軽</v>
          </cell>
          <cell r="D900" t="str">
            <v>H22</v>
          </cell>
          <cell r="E900" t="str">
            <v>TQG</v>
          </cell>
          <cell r="F900">
            <v>4.4999999999999998E-2</v>
          </cell>
          <cell r="G900">
            <v>9.0000000000000008E-4</v>
          </cell>
          <cell r="H900">
            <v>2.58</v>
          </cell>
          <cell r="I900" t="str">
            <v>ハ</v>
          </cell>
        </row>
        <row r="901">
          <cell r="A901" t="str">
            <v>貨5軽TSG</v>
          </cell>
          <cell r="B901" t="str">
            <v>バス貨物3.5t～12t(軽油)</v>
          </cell>
          <cell r="C901" t="str">
            <v>貨5軽</v>
          </cell>
          <cell r="D901" t="str">
            <v>H22</v>
          </cell>
          <cell r="E901" t="str">
            <v>TSG</v>
          </cell>
          <cell r="F901">
            <v>4.4999999999999998E-2</v>
          </cell>
          <cell r="G901">
            <v>9.0000000000000008E-4</v>
          </cell>
          <cell r="H901">
            <v>2.58</v>
          </cell>
          <cell r="I901" t="str">
            <v>ハ</v>
          </cell>
        </row>
        <row r="902">
          <cell r="A902" t="str">
            <v>貨5軽TMG</v>
          </cell>
          <cell r="B902" t="str">
            <v>バス貨物3.5t～12t(軽油)</v>
          </cell>
          <cell r="C902" t="str">
            <v>貨5軽</v>
          </cell>
          <cell r="D902" t="str">
            <v>H22</v>
          </cell>
          <cell r="E902" t="str">
            <v>TMG</v>
          </cell>
          <cell r="F902">
            <v>4.4999999999999998E-2</v>
          </cell>
          <cell r="G902">
            <v>9.0000000000000008E-4</v>
          </cell>
          <cell r="H902">
            <v>2.58</v>
          </cell>
          <cell r="I902" t="str">
            <v>Pハ</v>
          </cell>
        </row>
        <row r="903">
          <cell r="A903" t="str">
            <v>貨4軽2DG</v>
          </cell>
          <cell r="B903" t="str">
            <v>バス貨物3.5t～(軽油)</v>
          </cell>
          <cell r="C903" t="str">
            <v>貨4軽</v>
          </cell>
          <cell r="D903" t="str">
            <v>H28</v>
          </cell>
          <cell r="E903" t="str">
            <v>2DG</v>
          </cell>
          <cell r="F903">
            <v>0.03</v>
          </cell>
          <cell r="G903">
            <v>1E-3</v>
          </cell>
          <cell r="H903">
            <v>2.58</v>
          </cell>
          <cell r="I903" t="str">
            <v>軽ポポ</v>
          </cell>
        </row>
        <row r="904">
          <cell r="A904" t="str">
            <v>貨4軽2KG</v>
          </cell>
          <cell r="B904" t="str">
            <v>バス貨物3.5t～(軽油)</v>
          </cell>
          <cell r="C904" t="str">
            <v>貨4軽</v>
          </cell>
          <cell r="D904" t="str">
            <v>H28</v>
          </cell>
          <cell r="E904" t="str">
            <v>2KG</v>
          </cell>
          <cell r="F904">
            <v>0.03</v>
          </cell>
          <cell r="G904">
            <v>1E-3</v>
          </cell>
          <cell r="H904">
            <v>2.58</v>
          </cell>
          <cell r="I904" t="str">
            <v>軽ポポ</v>
          </cell>
        </row>
        <row r="905">
          <cell r="A905" t="str">
            <v>貨4軽2PG</v>
          </cell>
          <cell r="B905" t="str">
            <v>バス貨物3.5t～(軽油)</v>
          </cell>
          <cell r="C905" t="str">
            <v>貨4軽</v>
          </cell>
          <cell r="D905" t="str">
            <v>H28</v>
          </cell>
          <cell r="E905" t="str">
            <v>2PG</v>
          </cell>
          <cell r="F905">
            <v>0.03</v>
          </cell>
          <cell r="G905">
            <v>1E-3</v>
          </cell>
          <cell r="H905">
            <v>2.58</v>
          </cell>
          <cell r="I905" t="str">
            <v>軽ポポ</v>
          </cell>
        </row>
        <row r="906">
          <cell r="A906" t="str">
            <v>貨4軽2RG</v>
          </cell>
          <cell r="B906" t="str">
            <v>バス貨物3.5t～(軽油)</v>
          </cell>
          <cell r="C906" t="str">
            <v>貨4軽</v>
          </cell>
          <cell r="D906" t="str">
            <v>H28</v>
          </cell>
          <cell r="E906" t="str">
            <v>2RG</v>
          </cell>
          <cell r="F906">
            <v>0.03</v>
          </cell>
          <cell r="G906">
            <v>1E-3</v>
          </cell>
          <cell r="H906">
            <v>2.58</v>
          </cell>
          <cell r="I906" t="str">
            <v>軽ポポ</v>
          </cell>
        </row>
        <row r="907">
          <cell r="A907" t="str">
            <v>貨4軽2TG</v>
          </cell>
          <cell r="B907" t="str">
            <v>バス貨物3.5t～(軽油)</v>
          </cell>
          <cell r="C907" t="str">
            <v>貨4軽</v>
          </cell>
          <cell r="D907" t="str">
            <v>H28</v>
          </cell>
          <cell r="E907" t="str">
            <v>2TG</v>
          </cell>
          <cell r="F907">
            <v>0.03</v>
          </cell>
          <cell r="G907">
            <v>1E-3</v>
          </cell>
          <cell r="H907">
            <v>2.58</v>
          </cell>
          <cell r="I907" t="str">
            <v>軽ポポ</v>
          </cell>
        </row>
        <row r="908">
          <cell r="A908" t="str">
            <v>貨4軽2CG</v>
          </cell>
          <cell r="B908" t="str">
            <v>バス貨物3.5t～(軽油)</v>
          </cell>
          <cell r="C908" t="str">
            <v>貨4軽</v>
          </cell>
          <cell r="D908" t="str">
            <v>H28</v>
          </cell>
          <cell r="E908" t="str">
            <v>2CG</v>
          </cell>
          <cell r="F908">
            <v>1.4999999999999999E-2</v>
          </cell>
          <cell r="G908">
            <v>5.0000000000000001E-4</v>
          </cell>
          <cell r="H908">
            <v>2.58</v>
          </cell>
          <cell r="I908" t="str">
            <v>ハ</v>
          </cell>
        </row>
        <row r="909">
          <cell r="A909" t="str">
            <v>貨4軽2JG</v>
          </cell>
          <cell r="B909" t="str">
            <v>バス貨物3.5t～(軽油)</v>
          </cell>
          <cell r="C909" t="str">
            <v>貨4軽</v>
          </cell>
          <cell r="D909" t="str">
            <v>H28</v>
          </cell>
          <cell r="E909" t="str">
            <v>2JG</v>
          </cell>
          <cell r="F909">
            <v>1.4999999999999999E-2</v>
          </cell>
          <cell r="G909">
            <v>5.0000000000000001E-4</v>
          </cell>
          <cell r="H909">
            <v>2.58</v>
          </cell>
          <cell r="I909" t="str">
            <v>ハ</v>
          </cell>
        </row>
        <row r="910">
          <cell r="A910" t="str">
            <v>貨4軽2NG</v>
          </cell>
          <cell r="B910" t="str">
            <v>バス貨物3.5t～(軽油)</v>
          </cell>
          <cell r="C910" t="str">
            <v>貨4軽</v>
          </cell>
          <cell r="D910" t="str">
            <v>H28</v>
          </cell>
          <cell r="E910" t="str">
            <v>2NG</v>
          </cell>
          <cell r="F910">
            <v>1.4999999999999999E-2</v>
          </cell>
          <cell r="G910">
            <v>5.0000000000000001E-4</v>
          </cell>
          <cell r="H910">
            <v>2.58</v>
          </cell>
          <cell r="I910" t="str">
            <v>ハ</v>
          </cell>
        </row>
        <row r="911">
          <cell r="A911" t="str">
            <v>貨4軽2QG</v>
          </cell>
          <cell r="B911" t="str">
            <v>バス貨物3.5t～(軽油)</v>
          </cell>
          <cell r="C911" t="str">
            <v>貨4軽</v>
          </cell>
          <cell r="D911" t="str">
            <v>H28</v>
          </cell>
          <cell r="E911" t="str">
            <v>2QG</v>
          </cell>
          <cell r="F911">
            <v>1.4999999999999999E-2</v>
          </cell>
          <cell r="G911">
            <v>5.0000000000000001E-4</v>
          </cell>
          <cell r="H911">
            <v>2.58</v>
          </cell>
          <cell r="I911" t="str">
            <v>ハ</v>
          </cell>
        </row>
        <row r="912">
          <cell r="A912" t="str">
            <v>貨4軽2SG</v>
          </cell>
          <cell r="B912" t="str">
            <v>バス貨物3.5t～(軽油)</v>
          </cell>
          <cell r="C912" t="str">
            <v>貨4軽</v>
          </cell>
          <cell r="D912" t="str">
            <v>H28</v>
          </cell>
          <cell r="E912" t="str">
            <v>2SG</v>
          </cell>
          <cell r="F912">
            <v>1.4999999999999999E-2</v>
          </cell>
          <cell r="G912">
            <v>5.0000000000000001E-4</v>
          </cell>
          <cell r="H912">
            <v>2.58</v>
          </cell>
          <cell r="I912" t="str">
            <v>ハ</v>
          </cell>
        </row>
        <row r="913">
          <cell r="A913" t="str">
            <v>貨4軽2MG</v>
          </cell>
          <cell r="B913" t="str">
            <v>バス貨物3.5t～(軽油)</v>
          </cell>
          <cell r="C913" t="str">
            <v>貨4軽</v>
          </cell>
          <cell r="D913" t="str">
            <v>H28</v>
          </cell>
          <cell r="E913" t="str">
            <v>2MG</v>
          </cell>
          <cell r="F913">
            <v>7.4999999999999997E-3</v>
          </cell>
          <cell r="G913">
            <v>2.5000000000000001E-4</v>
          </cell>
          <cell r="H913">
            <v>2.58</v>
          </cell>
          <cell r="I913" t="str">
            <v>Pハ</v>
          </cell>
        </row>
        <row r="914">
          <cell r="A914" t="str">
            <v>貨1CTP</v>
          </cell>
          <cell r="B914" t="str">
            <v>バス貨物～1.7t(CNG)</v>
          </cell>
          <cell r="C914" t="str">
            <v>貨1C</v>
          </cell>
          <cell r="D914" t="str">
            <v>H12</v>
          </cell>
          <cell r="E914" t="str">
            <v>TP</v>
          </cell>
          <cell r="F914">
            <v>0.03</v>
          </cell>
          <cell r="G914">
            <v>0</v>
          </cell>
          <cell r="H914">
            <v>2.23</v>
          </cell>
          <cell r="I914" t="str">
            <v>C</v>
          </cell>
        </row>
        <row r="915">
          <cell r="A915" t="str">
            <v>貨1CLP</v>
          </cell>
          <cell r="B915" t="str">
            <v>バス貨物～1.7t(CNG)</v>
          </cell>
          <cell r="C915" t="str">
            <v>貨1C</v>
          </cell>
          <cell r="D915" t="str">
            <v>H12</v>
          </cell>
          <cell r="E915" t="str">
            <v>LP</v>
          </cell>
          <cell r="F915">
            <v>0.02</v>
          </cell>
          <cell r="G915">
            <v>0</v>
          </cell>
          <cell r="H915">
            <v>2.23</v>
          </cell>
          <cell r="I915" t="str">
            <v>C</v>
          </cell>
        </row>
        <row r="916">
          <cell r="A916" t="str">
            <v>貨1CUP</v>
          </cell>
          <cell r="B916" t="str">
            <v>バス貨物～1.7t(CNG)</v>
          </cell>
          <cell r="C916" t="str">
            <v>貨1C</v>
          </cell>
          <cell r="D916" t="str">
            <v>H12</v>
          </cell>
          <cell r="E916" t="str">
            <v>UP</v>
          </cell>
          <cell r="F916">
            <v>0.01</v>
          </cell>
          <cell r="G916">
            <v>0</v>
          </cell>
          <cell r="H916">
            <v>2.23</v>
          </cell>
          <cell r="I916" t="str">
            <v>C</v>
          </cell>
        </row>
        <row r="917">
          <cell r="A917" t="str">
            <v>貨1CAFE</v>
          </cell>
          <cell r="B917" t="str">
            <v>バス貨物～1.7t(CNG)</v>
          </cell>
          <cell r="C917" t="str">
            <v>貨1C</v>
          </cell>
          <cell r="D917" t="str">
            <v>H17</v>
          </cell>
          <cell r="E917" t="str">
            <v>AFE</v>
          </cell>
          <cell r="F917">
            <v>2.5000000000000001E-2</v>
          </cell>
          <cell r="G917">
            <v>0</v>
          </cell>
          <cell r="H917">
            <v>2.23</v>
          </cell>
          <cell r="I917" t="str">
            <v>C</v>
          </cell>
        </row>
        <row r="918">
          <cell r="A918" t="str">
            <v>貨1CAEE</v>
          </cell>
          <cell r="B918" t="str">
            <v>バス貨物～1.7t(CNG)</v>
          </cell>
          <cell r="C918" t="str">
            <v>貨1C</v>
          </cell>
          <cell r="D918" t="str">
            <v>H17</v>
          </cell>
          <cell r="E918" t="str">
            <v>AEE</v>
          </cell>
          <cell r="F918">
            <v>1.2500000000000001E-2</v>
          </cell>
          <cell r="G918">
            <v>0</v>
          </cell>
          <cell r="H918">
            <v>2.23</v>
          </cell>
          <cell r="I918" t="str">
            <v>C</v>
          </cell>
        </row>
        <row r="919">
          <cell r="A919" t="str">
            <v>貨1CCEE</v>
          </cell>
          <cell r="B919" t="str">
            <v>バス貨物～1.7t(CNG)</v>
          </cell>
          <cell r="C919" t="str">
            <v>貨1C</v>
          </cell>
          <cell r="D919" t="str">
            <v>H17</v>
          </cell>
          <cell r="E919" t="str">
            <v>CEE</v>
          </cell>
          <cell r="F919">
            <v>1.2500000000000001E-2</v>
          </cell>
          <cell r="G919">
            <v>0</v>
          </cell>
          <cell r="H919">
            <v>2.23</v>
          </cell>
          <cell r="I919" t="str">
            <v>C</v>
          </cell>
        </row>
        <row r="920">
          <cell r="A920" t="str">
            <v>貨1CCFE</v>
          </cell>
          <cell r="B920" t="str">
            <v>バス貨物～1.7t(CNG)</v>
          </cell>
          <cell r="C920" t="str">
            <v>貨1C</v>
          </cell>
          <cell r="D920" t="str">
            <v>H17</v>
          </cell>
          <cell r="E920" t="str">
            <v>CFE</v>
          </cell>
          <cell r="F920">
            <v>1.2500000000000001E-2</v>
          </cell>
          <cell r="G920">
            <v>0</v>
          </cell>
          <cell r="H920">
            <v>2.23</v>
          </cell>
          <cell r="I920" t="str">
            <v>C</v>
          </cell>
        </row>
        <row r="921">
          <cell r="A921" t="str">
            <v>貨1CDEE</v>
          </cell>
          <cell r="B921" t="str">
            <v>バス貨物～1.7t(CNG)</v>
          </cell>
          <cell r="C921" t="str">
            <v>貨1C</v>
          </cell>
          <cell r="D921" t="str">
            <v>H17</v>
          </cell>
          <cell r="E921" t="str">
            <v>DEE</v>
          </cell>
          <cell r="F921">
            <v>6.2500000000000003E-3</v>
          </cell>
          <cell r="G921">
            <v>0</v>
          </cell>
          <cell r="H921">
            <v>2.23</v>
          </cell>
          <cell r="I921" t="str">
            <v>C</v>
          </cell>
        </row>
        <row r="922">
          <cell r="A922" t="str">
            <v>貨1CDFE</v>
          </cell>
          <cell r="B922" t="str">
            <v>バス貨物～1.7t(CNG)</v>
          </cell>
          <cell r="C922" t="str">
            <v>貨1C</v>
          </cell>
          <cell r="D922" t="str">
            <v>H17</v>
          </cell>
          <cell r="E922" t="str">
            <v>DFE</v>
          </cell>
          <cell r="F922">
            <v>6.2500000000000003E-3</v>
          </cell>
          <cell r="G922">
            <v>0</v>
          </cell>
          <cell r="H922">
            <v>2.23</v>
          </cell>
          <cell r="I922" t="str">
            <v>C</v>
          </cell>
        </row>
        <row r="923">
          <cell r="A923" t="str">
            <v>貨1CLFE</v>
          </cell>
          <cell r="B923" t="str">
            <v>バス貨物～1.7t(CNG)</v>
          </cell>
          <cell r="C923" t="str">
            <v>貨1C</v>
          </cell>
          <cell r="D923" t="str">
            <v>H21</v>
          </cell>
          <cell r="E923" t="str">
            <v>LFE</v>
          </cell>
          <cell r="F923">
            <v>2.5000000000000001E-2</v>
          </cell>
          <cell r="G923">
            <v>0</v>
          </cell>
          <cell r="H923">
            <v>2.23</v>
          </cell>
          <cell r="I923" t="str">
            <v>C</v>
          </cell>
        </row>
        <row r="924">
          <cell r="A924" t="str">
            <v>貨1CLEE</v>
          </cell>
          <cell r="B924" t="str">
            <v>バス貨物～1.7t(CNG)</v>
          </cell>
          <cell r="C924" t="str">
            <v>貨1C</v>
          </cell>
          <cell r="D924" t="str">
            <v>H21</v>
          </cell>
          <cell r="E924" t="str">
            <v>LEE</v>
          </cell>
          <cell r="F924">
            <v>1.2500000000000001E-2</v>
          </cell>
          <cell r="G924">
            <v>0</v>
          </cell>
          <cell r="H924">
            <v>2.23</v>
          </cell>
          <cell r="I924" t="str">
            <v>C</v>
          </cell>
        </row>
        <row r="925">
          <cell r="A925" t="str">
            <v>貨1CMFE</v>
          </cell>
          <cell r="B925" t="str">
            <v>バス貨物～1.7t(CNG)</v>
          </cell>
          <cell r="C925" t="str">
            <v>貨1C</v>
          </cell>
          <cell r="D925" t="str">
            <v>H21</v>
          </cell>
          <cell r="E925" t="str">
            <v>MFE</v>
          </cell>
          <cell r="F925">
            <v>1.2500000000000001E-2</v>
          </cell>
          <cell r="G925">
            <v>0</v>
          </cell>
          <cell r="H925">
            <v>2.23</v>
          </cell>
          <cell r="I925" t="str">
            <v>C</v>
          </cell>
        </row>
        <row r="926">
          <cell r="A926" t="str">
            <v>貨1CMEE</v>
          </cell>
          <cell r="B926" t="str">
            <v>バス貨物～1.7t(CNG)</v>
          </cell>
          <cell r="C926" t="str">
            <v>貨1C</v>
          </cell>
          <cell r="D926" t="str">
            <v>H21</v>
          </cell>
          <cell r="E926" t="str">
            <v>MEE</v>
          </cell>
          <cell r="F926">
            <v>1.2500000000000001E-2</v>
          </cell>
          <cell r="G926">
            <v>0</v>
          </cell>
          <cell r="H926">
            <v>2.23</v>
          </cell>
          <cell r="I926" t="str">
            <v>C</v>
          </cell>
        </row>
        <row r="927">
          <cell r="A927" t="str">
            <v>貨1CRFE</v>
          </cell>
          <cell r="B927" t="str">
            <v>バス貨物～1.7t(CNG)</v>
          </cell>
          <cell r="C927" t="str">
            <v>貨1C</v>
          </cell>
          <cell r="D927" t="str">
            <v>H21</v>
          </cell>
          <cell r="E927" t="str">
            <v>RFE</v>
          </cell>
          <cell r="F927">
            <v>6.2500000000000003E-3</v>
          </cell>
          <cell r="G927">
            <v>0</v>
          </cell>
          <cell r="H927">
            <v>2.23</v>
          </cell>
          <cell r="I927" t="str">
            <v>C</v>
          </cell>
        </row>
        <row r="928">
          <cell r="A928" t="str">
            <v>貨1CREE</v>
          </cell>
          <cell r="B928" t="str">
            <v>バス貨物～1.7t(CNG)</v>
          </cell>
          <cell r="C928" t="str">
            <v>貨1C</v>
          </cell>
          <cell r="D928" t="str">
            <v>H21</v>
          </cell>
          <cell r="E928" t="str">
            <v>REE</v>
          </cell>
          <cell r="F928">
            <v>6.2500000000000003E-3</v>
          </cell>
          <cell r="G928">
            <v>0</v>
          </cell>
          <cell r="H928">
            <v>2.23</v>
          </cell>
          <cell r="I928" t="str">
            <v>C</v>
          </cell>
        </row>
        <row r="929">
          <cell r="A929" t="str">
            <v>貨1CQFE</v>
          </cell>
          <cell r="B929" t="str">
            <v>バス貨物～1.7t(CNG)</v>
          </cell>
          <cell r="C929" t="str">
            <v>貨1C</v>
          </cell>
          <cell r="D929" t="str">
            <v>H21</v>
          </cell>
          <cell r="E929" t="str">
            <v>QFE</v>
          </cell>
          <cell r="F929">
            <v>2.2499999999999999E-2</v>
          </cell>
          <cell r="G929">
            <v>0</v>
          </cell>
          <cell r="H929">
            <v>2.23</v>
          </cell>
          <cell r="I929" t="str">
            <v>C</v>
          </cell>
        </row>
        <row r="930">
          <cell r="A930" t="str">
            <v>貨1CQEE</v>
          </cell>
          <cell r="B930" t="str">
            <v>バス貨物～1.7t(CNG)</v>
          </cell>
          <cell r="C930" t="str">
            <v>貨1C</v>
          </cell>
          <cell r="D930" t="str">
            <v>H21</v>
          </cell>
          <cell r="E930" t="str">
            <v>QEE</v>
          </cell>
          <cell r="F930">
            <v>2.2499999999999999E-2</v>
          </cell>
          <cell r="G930">
            <v>0</v>
          </cell>
          <cell r="H930">
            <v>2.23</v>
          </cell>
          <cell r="I930" t="str">
            <v>C</v>
          </cell>
        </row>
        <row r="931">
          <cell r="A931" t="str">
            <v>貨1C3FE</v>
          </cell>
          <cell r="B931" t="str">
            <v>バス貨物～1.7t(CNG)</v>
          </cell>
          <cell r="C931" t="str">
            <v>貨1C</v>
          </cell>
          <cell r="D931" t="str">
            <v>H30</v>
          </cell>
          <cell r="E931" t="str">
            <v>3FE</v>
          </cell>
          <cell r="F931">
            <v>2.5000000000000001E-2</v>
          </cell>
          <cell r="G931">
            <v>0</v>
          </cell>
          <cell r="H931">
            <v>2.23</v>
          </cell>
          <cell r="I931" t="str">
            <v>C</v>
          </cell>
        </row>
        <row r="932">
          <cell r="A932" t="str">
            <v>貨1C3EE</v>
          </cell>
          <cell r="B932" t="str">
            <v>バス貨物～1.7t(CNG)</v>
          </cell>
          <cell r="C932" t="str">
            <v>貨1C</v>
          </cell>
          <cell r="D932" t="str">
            <v>H30</v>
          </cell>
          <cell r="E932" t="str">
            <v>3EE</v>
          </cell>
          <cell r="F932">
            <v>1.2500000000000001E-2</v>
          </cell>
          <cell r="G932">
            <v>0</v>
          </cell>
          <cell r="H932">
            <v>2.23</v>
          </cell>
          <cell r="I932" t="str">
            <v>C</v>
          </cell>
        </row>
        <row r="933">
          <cell r="A933" t="str">
            <v>貨1C4FE</v>
          </cell>
          <cell r="B933" t="str">
            <v>バス貨物～1.7t(CNG)</v>
          </cell>
          <cell r="C933" t="str">
            <v>貨1C</v>
          </cell>
          <cell r="D933" t="str">
            <v>H30</v>
          </cell>
          <cell r="E933" t="str">
            <v>4FE</v>
          </cell>
          <cell r="F933">
            <v>1.8749999999999999E-2</v>
          </cell>
          <cell r="G933">
            <v>0</v>
          </cell>
          <cell r="H933">
            <v>2.23</v>
          </cell>
          <cell r="I933" t="str">
            <v>C</v>
          </cell>
        </row>
        <row r="934">
          <cell r="A934" t="str">
            <v>貨1C4EE</v>
          </cell>
          <cell r="B934" t="str">
            <v>バス貨物～1.7t(CNG)</v>
          </cell>
          <cell r="C934" t="str">
            <v>貨1C</v>
          </cell>
          <cell r="D934" t="str">
            <v>H30</v>
          </cell>
          <cell r="E934" t="str">
            <v>4EE</v>
          </cell>
          <cell r="F934">
            <v>1.8749999999999999E-2</v>
          </cell>
          <cell r="G934">
            <v>0</v>
          </cell>
          <cell r="H934">
            <v>2.23</v>
          </cell>
          <cell r="I934" t="str">
            <v>C</v>
          </cell>
        </row>
        <row r="935">
          <cell r="A935" t="str">
            <v>貨1C5FE</v>
          </cell>
          <cell r="B935" t="str">
            <v>バス貨物～1.7t(CNG)</v>
          </cell>
          <cell r="C935" t="str">
            <v>貨1C</v>
          </cell>
          <cell r="D935" t="str">
            <v>H30</v>
          </cell>
          <cell r="E935" t="str">
            <v>5FE</v>
          </cell>
          <cell r="F935">
            <v>1.2500000000000001E-2</v>
          </cell>
          <cell r="G935">
            <v>0</v>
          </cell>
          <cell r="H935">
            <v>2.23</v>
          </cell>
          <cell r="I935" t="str">
            <v>C</v>
          </cell>
        </row>
        <row r="936">
          <cell r="A936" t="str">
            <v>貨1C5EE</v>
          </cell>
          <cell r="B936" t="str">
            <v>バス貨物～1.7t(CNG)</v>
          </cell>
          <cell r="C936" t="str">
            <v>貨1C</v>
          </cell>
          <cell r="D936" t="str">
            <v>H30</v>
          </cell>
          <cell r="E936" t="str">
            <v>5EE</v>
          </cell>
          <cell r="F936">
            <v>1.2500000000000001E-2</v>
          </cell>
          <cell r="G936">
            <v>0</v>
          </cell>
          <cell r="H936">
            <v>2.23</v>
          </cell>
          <cell r="I936" t="str">
            <v>C</v>
          </cell>
        </row>
        <row r="937">
          <cell r="A937" t="str">
            <v>貨1C6FE</v>
          </cell>
          <cell r="B937" t="str">
            <v>バス貨物～1.7t(CNG)</v>
          </cell>
          <cell r="C937" t="str">
            <v>貨1C</v>
          </cell>
          <cell r="D937" t="str">
            <v>H30</v>
          </cell>
          <cell r="E937" t="str">
            <v>6FE</v>
          </cell>
          <cell r="F937">
            <v>6.2500000000000003E-3</v>
          </cell>
          <cell r="G937">
            <v>0</v>
          </cell>
          <cell r="H937">
            <v>2.23</v>
          </cell>
          <cell r="I937" t="str">
            <v>C</v>
          </cell>
        </row>
        <row r="938">
          <cell r="A938" t="str">
            <v>貨1C6EE</v>
          </cell>
          <cell r="B938" t="str">
            <v>バス貨物～1.7t(CNG)</v>
          </cell>
          <cell r="C938" t="str">
            <v>貨1C</v>
          </cell>
          <cell r="D938" t="str">
            <v>H30</v>
          </cell>
          <cell r="E938" t="str">
            <v>6EE</v>
          </cell>
          <cell r="F938">
            <v>6.2500000000000003E-3</v>
          </cell>
          <cell r="G938">
            <v>0</v>
          </cell>
          <cell r="H938">
            <v>2.23</v>
          </cell>
          <cell r="I938" t="str">
            <v>C</v>
          </cell>
        </row>
        <row r="939">
          <cell r="A939" t="str">
            <v>貨1CR</v>
          </cell>
          <cell r="B939" t="str">
            <v>バス貨物～1.7t(CNG)</v>
          </cell>
          <cell r="C939" t="str">
            <v>貨1C</v>
          </cell>
          <cell r="D939" t="str">
            <v>H12</v>
          </cell>
          <cell r="E939" t="str">
            <v>R</v>
          </cell>
          <cell r="F939">
            <v>0.125</v>
          </cell>
          <cell r="G939">
            <v>0</v>
          </cell>
          <cell r="H939">
            <v>2.23</v>
          </cell>
          <cell r="I939" t="str">
            <v>C</v>
          </cell>
        </row>
        <row r="940">
          <cell r="A940" t="str">
            <v>貨1CGG</v>
          </cell>
          <cell r="B940" t="str">
            <v>バス貨物～1.7t(CNG)</v>
          </cell>
          <cell r="C940" t="str">
            <v>貨1C</v>
          </cell>
          <cell r="D940" t="str">
            <v>H12</v>
          </cell>
          <cell r="E940" t="str">
            <v>GG</v>
          </cell>
          <cell r="F940">
            <v>0.125</v>
          </cell>
          <cell r="G940">
            <v>0</v>
          </cell>
          <cell r="H940">
            <v>2.23</v>
          </cell>
          <cell r="I940" t="str">
            <v>C</v>
          </cell>
        </row>
        <row r="941">
          <cell r="A941" t="str">
            <v>貨1CBEE</v>
          </cell>
          <cell r="B941" t="str">
            <v>バス貨物～1.7t(CNG)</v>
          </cell>
          <cell r="C941" t="str">
            <v>貨1C</v>
          </cell>
          <cell r="D941" t="str">
            <v>H17</v>
          </cell>
          <cell r="E941" t="str">
            <v>BEE</v>
          </cell>
          <cell r="F941">
            <v>2.2499999999999999E-2</v>
          </cell>
          <cell r="G941">
            <v>0</v>
          </cell>
          <cell r="H941">
            <v>2.23</v>
          </cell>
          <cell r="I941" t="str">
            <v>C</v>
          </cell>
        </row>
        <row r="942">
          <cell r="A942" t="str">
            <v>貨1CBFE</v>
          </cell>
          <cell r="B942" t="str">
            <v>バス貨物～1.7t(CNG)</v>
          </cell>
          <cell r="C942" t="str">
            <v>貨1C</v>
          </cell>
          <cell r="D942" t="str">
            <v>H17</v>
          </cell>
          <cell r="E942" t="str">
            <v>BFE</v>
          </cell>
          <cell r="F942">
            <v>2.2499999999999999E-2</v>
          </cell>
          <cell r="G942">
            <v>0</v>
          </cell>
          <cell r="H942">
            <v>2.23</v>
          </cell>
          <cell r="I942" t="str">
            <v>C</v>
          </cell>
        </row>
        <row r="943">
          <cell r="A943" t="str">
            <v>貨1CNEE</v>
          </cell>
          <cell r="B943" t="str">
            <v>バス貨物～1.7t(CNG)</v>
          </cell>
          <cell r="C943" t="str">
            <v>貨1C</v>
          </cell>
          <cell r="D943" t="str">
            <v>H17</v>
          </cell>
          <cell r="E943" t="str">
            <v>NEE</v>
          </cell>
          <cell r="F943">
            <v>2.2499999999999999E-2</v>
          </cell>
          <cell r="G943">
            <v>0</v>
          </cell>
          <cell r="H943">
            <v>2.23</v>
          </cell>
          <cell r="I943" t="str">
            <v>C</v>
          </cell>
        </row>
        <row r="944">
          <cell r="A944" t="str">
            <v>貨1CNFE</v>
          </cell>
          <cell r="B944" t="str">
            <v>バス貨物～1.7t(CNG)</v>
          </cell>
          <cell r="C944" t="str">
            <v>貨1C</v>
          </cell>
          <cell r="D944" t="str">
            <v>H17</v>
          </cell>
          <cell r="E944" t="str">
            <v>NFE</v>
          </cell>
          <cell r="F944">
            <v>2.2499999999999999E-2</v>
          </cell>
          <cell r="G944">
            <v>0</v>
          </cell>
          <cell r="H944">
            <v>2.23</v>
          </cell>
          <cell r="I944" t="str">
            <v>C</v>
          </cell>
        </row>
        <row r="945">
          <cell r="A945" t="str">
            <v>貨2CTQ</v>
          </cell>
          <cell r="B945" t="str">
            <v>バス貨物1.7～2.5t(CNG)</v>
          </cell>
          <cell r="C945" t="str">
            <v>貨2C</v>
          </cell>
          <cell r="D945" t="str">
            <v>H13</v>
          </cell>
          <cell r="E945" t="str">
            <v>TQ</v>
          </cell>
          <cell r="F945">
            <v>4.8750000000000002E-2</v>
          </cell>
          <cell r="G945">
            <v>0</v>
          </cell>
          <cell r="H945">
            <v>2.23</v>
          </cell>
          <cell r="I945" t="str">
            <v>C</v>
          </cell>
        </row>
        <row r="946">
          <cell r="A946" t="str">
            <v>貨2CLQ</v>
          </cell>
          <cell r="B946" t="str">
            <v>バス貨物1.7～2.5t(CNG)</v>
          </cell>
          <cell r="C946" t="str">
            <v>貨2C</v>
          </cell>
          <cell r="D946" t="str">
            <v>H13</v>
          </cell>
          <cell r="E946" t="str">
            <v>LQ</v>
          </cell>
          <cell r="F946">
            <v>3.2500000000000001E-2</v>
          </cell>
          <cell r="G946">
            <v>0</v>
          </cell>
          <cell r="H946">
            <v>2.23</v>
          </cell>
          <cell r="I946" t="str">
            <v>C</v>
          </cell>
        </row>
        <row r="947">
          <cell r="A947" t="str">
            <v>貨2CUQ</v>
          </cell>
          <cell r="B947" t="str">
            <v>バス貨物1.7～2.5t(CNG)</v>
          </cell>
          <cell r="C947" t="str">
            <v>貨2C</v>
          </cell>
          <cell r="D947" t="str">
            <v>H13</v>
          </cell>
          <cell r="E947" t="str">
            <v>UQ</v>
          </cell>
          <cell r="F947">
            <v>1.6250000000000001E-2</v>
          </cell>
          <cell r="G947">
            <v>0</v>
          </cell>
          <cell r="H947">
            <v>2.23</v>
          </cell>
          <cell r="I947" t="str">
            <v>C</v>
          </cell>
        </row>
        <row r="948">
          <cell r="A948" t="str">
            <v>貨2CAFF</v>
          </cell>
          <cell r="B948" t="str">
            <v>バス貨物1.7～2.5t(CNG)</v>
          </cell>
          <cell r="C948" t="str">
            <v>貨2C</v>
          </cell>
          <cell r="D948" t="str">
            <v>H17</v>
          </cell>
          <cell r="E948" t="str">
            <v>AFF</v>
          </cell>
          <cell r="F948">
            <v>3.5000000000000003E-2</v>
          </cell>
          <cell r="G948">
            <v>0</v>
          </cell>
          <cell r="H948">
            <v>2.23</v>
          </cell>
          <cell r="I948" t="str">
            <v>C</v>
          </cell>
        </row>
        <row r="949">
          <cell r="A949" t="str">
            <v>貨2CAEF</v>
          </cell>
          <cell r="B949" t="str">
            <v>バス貨物1.7～2.5t(CNG)</v>
          </cell>
          <cell r="C949" t="str">
            <v>貨2C</v>
          </cell>
          <cell r="D949" t="str">
            <v>H17</v>
          </cell>
          <cell r="E949" t="str">
            <v>AEF</v>
          </cell>
          <cell r="F949">
            <v>1.7500000000000002E-2</v>
          </cell>
          <cell r="G949">
            <v>0</v>
          </cell>
          <cell r="H949">
            <v>2.23</v>
          </cell>
          <cell r="I949" t="str">
            <v>C</v>
          </cell>
        </row>
        <row r="950">
          <cell r="A950" t="str">
            <v>貨2CCEF</v>
          </cell>
          <cell r="B950" t="str">
            <v>バス貨物1.7～2.5t(CNG)</v>
          </cell>
          <cell r="C950" t="str">
            <v>貨2C</v>
          </cell>
          <cell r="D950" t="str">
            <v>H17</v>
          </cell>
          <cell r="E950" t="str">
            <v>CEF</v>
          </cell>
          <cell r="F950">
            <v>1.7500000000000002E-2</v>
          </cell>
          <cell r="G950">
            <v>0</v>
          </cell>
          <cell r="H950">
            <v>2.23</v>
          </cell>
          <cell r="I950" t="str">
            <v>C</v>
          </cell>
        </row>
        <row r="951">
          <cell r="A951" t="str">
            <v>貨2CCFF</v>
          </cell>
          <cell r="B951" t="str">
            <v>バス貨物1.7～2.5t(CNG)</v>
          </cell>
          <cell r="C951" t="str">
            <v>貨2C</v>
          </cell>
          <cell r="D951" t="str">
            <v>H17</v>
          </cell>
          <cell r="E951" t="str">
            <v>CFF</v>
          </cell>
          <cell r="F951">
            <v>1.7500000000000002E-2</v>
          </cell>
          <cell r="G951">
            <v>0</v>
          </cell>
          <cell r="H951">
            <v>2.23</v>
          </cell>
          <cell r="I951" t="str">
            <v>C</v>
          </cell>
        </row>
        <row r="952">
          <cell r="A952" t="str">
            <v>貨2CDEF</v>
          </cell>
          <cell r="B952" t="str">
            <v>バス貨物1.7～2.5t(CNG)</v>
          </cell>
          <cell r="C952" t="str">
            <v>貨2C</v>
          </cell>
          <cell r="D952" t="str">
            <v>H17</v>
          </cell>
          <cell r="E952" t="str">
            <v>DEF</v>
          </cell>
          <cell r="F952">
            <v>8.7500000000000008E-3</v>
          </cell>
          <cell r="G952">
            <v>0</v>
          </cell>
          <cell r="H952">
            <v>2.23</v>
          </cell>
          <cell r="I952" t="str">
            <v>C</v>
          </cell>
        </row>
        <row r="953">
          <cell r="A953" t="str">
            <v>貨2CDFF</v>
          </cell>
          <cell r="B953" t="str">
            <v>バス貨物1.7～2.5t(CNG)</v>
          </cell>
          <cell r="C953" t="str">
            <v>貨2C</v>
          </cell>
          <cell r="D953" t="str">
            <v>H17</v>
          </cell>
          <cell r="E953" t="str">
            <v>DFF</v>
          </cell>
          <cell r="F953">
            <v>8.7500000000000008E-3</v>
          </cell>
          <cell r="G953">
            <v>0</v>
          </cell>
          <cell r="H953">
            <v>2.23</v>
          </cell>
          <cell r="I953" t="str">
            <v>C</v>
          </cell>
        </row>
        <row r="954">
          <cell r="A954" t="str">
            <v>貨2CLFF</v>
          </cell>
          <cell r="B954" t="str">
            <v>バス貨物1.7～2.5t(CNG)</v>
          </cell>
          <cell r="C954" t="str">
            <v>貨2C</v>
          </cell>
          <cell r="D954" t="str">
            <v>H21</v>
          </cell>
          <cell r="E954" t="str">
            <v>LFF</v>
          </cell>
          <cell r="F954">
            <v>3.5000000000000003E-2</v>
          </cell>
          <cell r="G954">
            <v>0</v>
          </cell>
          <cell r="H954">
            <v>2.23</v>
          </cell>
          <cell r="I954" t="str">
            <v>C</v>
          </cell>
        </row>
        <row r="955">
          <cell r="A955" t="str">
            <v>貨2CLEF</v>
          </cell>
          <cell r="B955" t="str">
            <v>バス貨物1.7～2.5t(CNG)</v>
          </cell>
          <cell r="C955" t="str">
            <v>貨2C</v>
          </cell>
          <cell r="D955" t="str">
            <v>H21</v>
          </cell>
          <cell r="E955" t="str">
            <v>LEF</v>
          </cell>
          <cell r="F955">
            <v>1.7500000000000002E-2</v>
          </cell>
          <cell r="G955">
            <v>0</v>
          </cell>
          <cell r="H955">
            <v>2.23</v>
          </cell>
          <cell r="I955" t="str">
            <v>C</v>
          </cell>
        </row>
        <row r="956">
          <cell r="A956" t="str">
            <v>貨2CMFF</v>
          </cell>
          <cell r="B956" t="str">
            <v>バス貨物1.7～2.5t(CNG)</v>
          </cell>
          <cell r="C956" t="str">
            <v>貨2C</v>
          </cell>
          <cell r="D956" t="str">
            <v>H21</v>
          </cell>
          <cell r="E956" t="str">
            <v>MFF</v>
          </cell>
          <cell r="F956">
            <v>1.7500000000000002E-2</v>
          </cell>
          <cell r="G956">
            <v>0</v>
          </cell>
          <cell r="H956">
            <v>2.23</v>
          </cell>
          <cell r="I956" t="str">
            <v>C</v>
          </cell>
        </row>
        <row r="957">
          <cell r="A957" t="str">
            <v>貨2CMEF</v>
          </cell>
          <cell r="B957" t="str">
            <v>バス貨物1.7～2.5t(CNG)</v>
          </cell>
          <cell r="C957" t="str">
            <v>貨2C</v>
          </cell>
          <cell r="D957" t="str">
            <v>H21</v>
          </cell>
          <cell r="E957" t="str">
            <v>MEF</v>
          </cell>
          <cell r="F957">
            <v>1.7500000000000002E-2</v>
          </cell>
          <cell r="G957">
            <v>0</v>
          </cell>
          <cell r="H957">
            <v>2.23</v>
          </cell>
          <cell r="I957" t="str">
            <v>C</v>
          </cell>
        </row>
        <row r="958">
          <cell r="A958" t="str">
            <v>貨2CRFF</v>
          </cell>
          <cell r="B958" t="str">
            <v>バス貨物1.7～2.5t(CNG)</v>
          </cell>
          <cell r="C958" t="str">
            <v>貨2C</v>
          </cell>
          <cell r="D958" t="str">
            <v>H21</v>
          </cell>
          <cell r="E958" t="str">
            <v>RFF</v>
          </cell>
          <cell r="F958">
            <v>8.7500000000000008E-3</v>
          </cell>
          <cell r="G958">
            <v>0</v>
          </cell>
          <cell r="H958">
            <v>2.23</v>
          </cell>
          <cell r="I958" t="str">
            <v>C</v>
          </cell>
        </row>
        <row r="959">
          <cell r="A959" t="str">
            <v>貨2CREF</v>
          </cell>
          <cell r="B959" t="str">
            <v>バス貨物1.7～2.5t(CNG)</v>
          </cell>
          <cell r="C959" t="str">
            <v>貨2C</v>
          </cell>
          <cell r="D959" t="str">
            <v>H21</v>
          </cell>
          <cell r="E959" t="str">
            <v>REF</v>
          </cell>
          <cell r="F959">
            <v>8.7500000000000008E-3</v>
          </cell>
          <cell r="G959">
            <v>0</v>
          </cell>
          <cell r="H959">
            <v>2.23</v>
          </cell>
          <cell r="I959" t="str">
            <v>C</v>
          </cell>
        </row>
        <row r="960">
          <cell r="A960" t="str">
            <v>貨2CQFF</v>
          </cell>
          <cell r="B960" t="str">
            <v>バス貨物1.7～2.5t(CNG)</v>
          </cell>
          <cell r="C960" t="str">
            <v>貨2C</v>
          </cell>
          <cell r="D960" t="str">
            <v>H21</v>
          </cell>
          <cell r="E960" t="str">
            <v>QFF</v>
          </cell>
          <cell r="F960">
            <v>3.15E-2</v>
          </cell>
          <cell r="G960">
            <v>0</v>
          </cell>
          <cell r="H960">
            <v>2.23</v>
          </cell>
          <cell r="I960" t="str">
            <v>C</v>
          </cell>
        </row>
        <row r="961">
          <cell r="A961" t="str">
            <v>貨2CQEF</v>
          </cell>
          <cell r="B961" t="str">
            <v>バス貨物1.7～2.5t(CNG)</v>
          </cell>
          <cell r="C961" t="str">
            <v>貨2C</v>
          </cell>
          <cell r="D961" t="str">
            <v>H21</v>
          </cell>
          <cell r="E961" t="str">
            <v>QEF</v>
          </cell>
          <cell r="F961">
            <v>3.15E-2</v>
          </cell>
          <cell r="G961">
            <v>0</v>
          </cell>
          <cell r="H961">
            <v>2.23</v>
          </cell>
          <cell r="I961" t="str">
            <v>C</v>
          </cell>
        </row>
        <row r="962">
          <cell r="A962" t="str">
            <v>貨2C3FF</v>
          </cell>
          <cell r="B962" t="str">
            <v>バス貨物1.7～2.5t(CNG)</v>
          </cell>
          <cell r="C962" t="str">
            <v>貨2C</v>
          </cell>
          <cell r="D962" t="str">
            <v>H30</v>
          </cell>
          <cell r="E962" t="str">
            <v>3FF</v>
          </cell>
          <cell r="F962">
            <v>3.5000000000000003E-2</v>
          </cell>
          <cell r="G962">
            <v>0</v>
          </cell>
          <cell r="H962">
            <v>2.23</v>
          </cell>
          <cell r="I962" t="str">
            <v>C</v>
          </cell>
        </row>
        <row r="963">
          <cell r="A963" t="str">
            <v>貨2C3EF</v>
          </cell>
          <cell r="B963" t="str">
            <v>バス貨物1.7～2.5t(CNG)</v>
          </cell>
          <cell r="C963" t="str">
            <v>貨2C</v>
          </cell>
          <cell r="D963" t="str">
            <v>H30</v>
          </cell>
          <cell r="E963" t="str">
            <v>3EF</v>
          </cell>
          <cell r="F963">
            <v>1.7500000000000002E-2</v>
          </cell>
          <cell r="G963">
            <v>0</v>
          </cell>
          <cell r="H963">
            <v>2.23</v>
          </cell>
          <cell r="I963" t="str">
            <v>C</v>
          </cell>
        </row>
        <row r="964">
          <cell r="A964" t="str">
            <v>貨2C4FF</v>
          </cell>
          <cell r="B964" t="str">
            <v>バス貨物1.7～2.5t(CNG)</v>
          </cell>
          <cell r="C964" t="str">
            <v>貨2C</v>
          </cell>
          <cell r="D964" t="str">
            <v>H30</v>
          </cell>
          <cell r="E964" t="str">
            <v>4FF</v>
          </cell>
          <cell r="F964">
            <v>2.6250000000000002E-2</v>
          </cell>
          <cell r="G964">
            <v>0</v>
          </cell>
          <cell r="H964">
            <v>2.23</v>
          </cell>
          <cell r="I964" t="str">
            <v>C</v>
          </cell>
        </row>
        <row r="965">
          <cell r="A965" t="str">
            <v>貨2C4EF</v>
          </cell>
          <cell r="B965" t="str">
            <v>バス貨物1.7～2.5t(CNG)</v>
          </cell>
          <cell r="C965" t="str">
            <v>貨2C</v>
          </cell>
          <cell r="D965" t="str">
            <v>H30</v>
          </cell>
          <cell r="E965" t="str">
            <v>4EF</v>
          </cell>
          <cell r="F965">
            <v>2.6249999999999999E-2</v>
          </cell>
          <cell r="G965">
            <v>0</v>
          </cell>
          <cell r="H965">
            <v>2.23</v>
          </cell>
          <cell r="I965" t="str">
            <v>C</v>
          </cell>
        </row>
        <row r="966">
          <cell r="A966" t="str">
            <v>貨2C5FF</v>
          </cell>
          <cell r="B966" t="str">
            <v>バス貨物1.7～2.5t(CNG)</v>
          </cell>
          <cell r="C966" t="str">
            <v>貨2C</v>
          </cell>
          <cell r="D966" t="str">
            <v>H30</v>
          </cell>
          <cell r="E966" t="str">
            <v>5FF</v>
          </cell>
          <cell r="F966">
            <v>1.7500000000000002E-2</v>
          </cell>
          <cell r="G966">
            <v>0</v>
          </cell>
          <cell r="H966">
            <v>2.23</v>
          </cell>
          <cell r="I966" t="str">
            <v>C</v>
          </cell>
        </row>
        <row r="967">
          <cell r="A967" t="str">
            <v>貨2C5EF</v>
          </cell>
          <cell r="B967" t="str">
            <v>バス貨物1.7～2.5t(CNG)</v>
          </cell>
          <cell r="C967" t="str">
            <v>貨2C</v>
          </cell>
          <cell r="D967" t="str">
            <v>H30</v>
          </cell>
          <cell r="E967" t="str">
            <v>5EF</v>
          </cell>
          <cell r="F967">
            <v>1.7500000000000002E-2</v>
          </cell>
          <cell r="G967">
            <v>0</v>
          </cell>
          <cell r="H967">
            <v>2.23</v>
          </cell>
          <cell r="I967" t="str">
            <v>C</v>
          </cell>
        </row>
        <row r="968">
          <cell r="A968" t="str">
            <v>貨2C6FF</v>
          </cell>
          <cell r="B968" t="str">
            <v>バス貨物1.7～2.5t(CNG)</v>
          </cell>
          <cell r="C968" t="str">
            <v>貨2C</v>
          </cell>
          <cell r="D968" t="str">
            <v>H30</v>
          </cell>
          <cell r="E968" t="str">
            <v>6FF</v>
          </cell>
          <cell r="F968">
            <v>8.7500000000000008E-3</v>
          </cell>
          <cell r="G968">
            <v>0</v>
          </cell>
          <cell r="H968">
            <v>2.23</v>
          </cell>
          <cell r="I968" t="str">
            <v>C</v>
          </cell>
        </row>
        <row r="969">
          <cell r="A969" t="str">
            <v>貨2C6EF</v>
          </cell>
          <cell r="B969" t="str">
            <v>バス貨物1.7～2.5t(CNG)</v>
          </cell>
          <cell r="C969" t="str">
            <v>貨2C</v>
          </cell>
          <cell r="D969" t="str">
            <v>H30</v>
          </cell>
          <cell r="E969" t="str">
            <v>6EF</v>
          </cell>
          <cell r="F969">
            <v>8.7500000000000008E-3</v>
          </cell>
          <cell r="G969">
            <v>0</v>
          </cell>
          <cell r="H969">
            <v>2.23</v>
          </cell>
          <cell r="I969" t="str">
            <v>C</v>
          </cell>
        </row>
        <row r="970">
          <cell r="A970" t="str">
            <v>貨2CBEF</v>
          </cell>
          <cell r="B970" t="str">
            <v>バス貨物1.7～2.5t(CNG)</v>
          </cell>
          <cell r="C970" t="str">
            <v>貨2C</v>
          </cell>
          <cell r="D970" t="str">
            <v>H17</v>
          </cell>
          <cell r="E970" t="str">
            <v>BEF</v>
          </cell>
          <cell r="F970">
            <v>3.15E-2</v>
          </cell>
          <cell r="G970">
            <v>0</v>
          </cell>
          <cell r="H970">
            <v>2.23</v>
          </cell>
          <cell r="I970" t="str">
            <v>C</v>
          </cell>
        </row>
        <row r="971">
          <cell r="A971" t="str">
            <v>貨2CBFF</v>
          </cell>
          <cell r="B971" t="str">
            <v>バス貨物1.7～2.5t(CNG)</v>
          </cell>
          <cell r="C971" t="str">
            <v>貨2C</v>
          </cell>
          <cell r="D971" t="str">
            <v>H17</v>
          </cell>
          <cell r="E971" t="str">
            <v>BFF</v>
          </cell>
          <cell r="F971">
            <v>3.15E-2</v>
          </cell>
          <cell r="G971">
            <v>0</v>
          </cell>
          <cell r="H971">
            <v>2.23</v>
          </cell>
          <cell r="I971" t="str">
            <v>C</v>
          </cell>
        </row>
        <row r="972">
          <cell r="A972" t="str">
            <v>貨2CNEF</v>
          </cell>
          <cell r="B972" t="str">
            <v>バス貨物1.7～2.5t(CNG)</v>
          </cell>
          <cell r="C972" t="str">
            <v>貨2C</v>
          </cell>
          <cell r="D972" t="str">
            <v>H17</v>
          </cell>
          <cell r="E972" t="str">
            <v>NEF</v>
          </cell>
          <cell r="F972">
            <v>3.15E-2</v>
          </cell>
          <cell r="G972">
            <v>0</v>
          </cell>
          <cell r="H972">
            <v>2.23</v>
          </cell>
          <cell r="I972" t="str">
            <v>C</v>
          </cell>
        </row>
        <row r="973">
          <cell r="A973" t="str">
            <v>貨2CNFF</v>
          </cell>
          <cell r="B973" t="str">
            <v>バス貨物1.7～2.5t(CNG)</v>
          </cell>
          <cell r="C973" t="str">
            <v>貨2C</v>
          </cell>
          <cell r="D973" t="str">
            <v>H17</v>
          </cell>
          <cell r="E973" t="str">
            <v>NFF</v>
          </cell>
          <cell r="F973">
            <v>3.15E-2</v>
          </cell>
          <cell r="G973">
            <v>0</v>
          </cell>
          <cell r="H973">
            <v>2.23</v>
          </cell>
          <cell r="I973" t="str">
            <v>C</v>
          </cell>
        </row>
        <row r="974">
          <cell r="A974" t="str">
            <v>貨3CTQ</v>
          </cell>
          <cell r="B974" t="str">
            <v>バス貨物2.5～3.5t(CNG)</v>
          </cell>
          <cell r="C974" t="str">
            <v>貨3C</v>
          </cell>
          <cell r="D974" t="str">
            <v>H13</v>
          </cell>
          <cell r="E974" t="str">
            <v>TQ</v>
          </cell>
          <cell r="F974">
            <v>4.8750000000000002E-2</v>
          </cell>
          <cell r="G974">
            <v>0</v>
          </cell>
          <cell r="H974">
            <v>2.23</v>
          </cell>
          <cell r="I974" t="str">
            <v>C</v>
          </cell>
        </row>
        <row r="975">
          <cell r="A975" t="str">
            <v>貨3CLQ</v>
          </cell>
          <cell r="B975" t="str">
            <v>バス貨物2.5～3.5t(CNG)</v>
          </cell>
          <cell r="C975" t="str">
            <v>貨3C</v>
          </cell>
          <cell r="D975" t="str">
            <v>H13</v>
          </cell>
          <cell r="E975" t="str">
            <v>LQ</v>
          </cell>
          <cell r="F975">
            <v>3.2500000000000001E-2</v>
          </cell>
          <cell r="G975">
            <v>0</v>
          </cell>
          <cell r="H975">
            <v>2.23</v>
          </cell>
          <cell r="I975" t="str">
            <v>C</v>
          </cell>
        </row>
        <row r="976">
          <cell r="A976" t="str">
            <v>貨3CUQ</v>
          </cell>
          <cell r="B976" t="str">
            <v>バス貨物2.5～3.5t(CNG)</v>
          </cell>
          <cell r="C976" t="str">
            <v>貨3C</v>
          </cell>
          <cell r="D976" t="str">
            <v>H13</v>
          </cell>
          <cell r="E976" t="str">
            <v>UQ</v>
          </cell>
          <cell r="F976">
            <v>1.6250000000000001E-2</v>
          </cell>
          <cell r="G976">
            <v>0</v>
          </cell>
          <cell r="H976">
            <v>2.23</v>
          </cell>
          <cell r="I976" t="str">
            <v>C</v>
          </cell>
        </row>
        <row r="977">
          <cell r="A977" t="str">
            <v>貨3CAFF</v>
          </cell>
          <cell r="B977" t="str">
            <v>バス貨物2.5～3.5t(CNG)</v>
          </cell>
          <cell r="C977" t="str">
            <v>貨3C</v>
          </cell>
          <cell r="D977" t="str">
            <v>H17</v>
          </cell>
          <cell r="E977" t="str">
            <v>AFF</v>
          </cell>
          <cell r="F977">
            <v>3.5000000000000003E-2</v>
          </cell>
          <cell r="G977">
            <v>0</v>
          </cell>
          <cell r="H977">
            <v>2.23</v>
          </cell>
          <cell r="I977" t="str">
            <v>C</v>
          </cell>
        </row>
        <row r="978">
          <cell r="A978" t="str">
            <v>貨3CAEF</v>
          </cell>
          <cell r="B978" t="str">
            <v>バス貨物2.5～3.5t(CNG)</v>
          </cell>
          <cell r="C978" t="str">
            <v>貨3C</v>
          </cell>
          <cell r="D978" t="str">
            <v>H17</v>
          </cell>
          <cell r="E978" t="str">
            <v>AEF</v>
          </cell>
          <cell r="F978">
            <v>1.7500000000000002E-2</v>
          </cell>
          <cell r="G978">
            <v>0</v>
          </cell>
          <cell r="H978">
            <v>2.23</v>
          </cell>
          <cell r="I978" t="str">
            <v>C</v>
          </cell>
        </row>
        <row r="979">
          <cell r="A979" t="str">
            <v>貨3CCEF</v>
          </cell>
          <cell r="B979" t="str">
            <v>バス貨物2.5～3.5t(CNG)</v>
          </cell>
          <cell r="C979" t="str">
            <v>貨3C</v>
          </cell>
          <cell r="D979" t="str">
            <v>H17</v>
          </cell>
          <cell r="E979" t="str">
            <v>CEF</v>
          </cell>
          <cell r="F979">
            <v>1.7500000000000002E-2</v>
          </cell>
          <cell r="G979">
            <v>0</v>
          </cell>
          <cell r="H979">
            <v>2.23</v>
          </cell>
          <cell r="I979" t="str">
            <v>C</v>
          </cell>
        </row>
        <row r="980">
          <cell r="A980" t="str">
            <v>貨3CCFF</v>
          </cell>
          <cell r="B980" t="str">
            <v>バス貨物2.5～3.5t(CNG)</v>
          </cell>
          <cell r="C980" t="str">
            <v>貨3C</v>
          </cell>
          <cell r="D980" t="str">
            <v>H17</v>
          </cell>
          <cell r="E980" t="str">
            <v>CFF</v>
          </cell>
          <cell r="F980">
            <v>1.7500000000000002E-2</v>
          </cell>
          <cell r="G980">
            <v>0</v>
          </cell>
          <cell r="H980">
            <v>2.23</v>
          </cell>
          <cell r="I980" t="str">
            <v>C</v>
          </cell>
        </row>
        <row r="981">
          <cell r="A981" t="str">
            <v>貨3CDEF</v>
          </cell>
          <cell r="B981" t="str">
            <v>バス貨物2.5～3.5t(CNG)</v>
          </cell>
          <cell r="C981" t="str">
            <v>貨3C</v>
          </cell>
          <cell r="D981" t="str">
            <v>H17</v>
          </cell>
          <cell r="E981" t="str">
            <v>DEF</v>
          </cell>
          <cell r="F981">
            <v>8.7500000000000008E-3</v>
          </cell>
          <cell r="G981">
            <v>0</v>
          </cell>
          <cell r="H981">
            <v>2.23</v>
          </cell>
          <cell r="I981" t="str">
            <v>C</v>
          </cell>
        </row>
        <row r="982">
          <cell r="A982" t="str">
            <v>貨3CDFF</v>
          </cell>
          <cell r="B982" t="str">
            <v>バス貨物2.5～3.5t(CNG)</v>
          </cell>
          <cell r="C982" t="str">
            <v>貨3C</v>
          </cell>
          <cell r="D982" t="str">
            <v>H17</v>
          </cell>
          <cell r="E982" t="str">
            <v>DFF</v>
          </cell>
          <cell r="F982">
            <v>8.7500000000000008E-3</v>
          </cell>
          <cell r="G982">
            <v>0</v>
          </cell>
          <cell r="H982">
            <v>2.23</v>
          </cell>
          <cell r="I982" t="str">
            <v>C</v>
          </cell>
        </row>
        <row r="983">
          <cell r="A983" t="str">
            <v>貨3CLFF</v>
          </cell>
          <cell r="B983" t="str">
            <v>バス貨物2.5～3.5t(CNG)</v>
          </cell>
          <cell r="C983" t="str">
            <v>貨3C</v>
          </cell>
          <cell r="D983" t="str">
            <v>H21</v>
          </cell>
          <cell r="E983" t="str">
            <v>LFF</v>
          </cell>
          <cell r="F983">
            <v>3.5000000000000003E-2</v>
          </cell>
          <cell r="G983">
            <v>0</v>
          </cell>
          <cell r="H983">
            <v>2.23</v>
          </cell>
          <cell r="I983" t="str">
            <v>C</v>
          </cell>
        </row>
        <row r="984">
          <cell r="A984" t="str">
            <v>貨3CLEF</v>
          </cell>
          <cell r="B984" t="str">
            <v>バス貨物2.5～3.5t(CNG)</v>
          </cell>
          <cell r="C984" t="str">
            <v>貨3C</v>
          </cell>
          <cell r="D984" t="str">
            <v>H21</v>
          </cell>
          <cell r="E984" t="str">
            <v>LEF</v>
          </cell>
          <cell r="F984">
            <v>1.7500000000000002E-2</v>
          </cell>
          <cell r="G984">
            <v>0</v>
          </cell>
          <cell r="H984">
            <v>2.23</v>
          </cell>
          <cell r="I984" t="str">
            <v>C</v>
          </cell>
        </row>
        <row r="985">
          <cell r="A985" t="str">
            <v>貨3CMFF</v>
          </cell>
          <cell r="B985" t="str">
            <v>バス貨物2.5～3.5t(CNG)</v>
          </cell>
          <cell r="C985" t="str">
            <v>貨3C</v>
          </cell>
          <cell r="D985" t="str">
            <v>H21</v>
          </cell>
          <cell r="E985" t="str">
            <v>MFF</v>
          </cell>
          <cell r="F985">
            <v>1.7500000000000002E-2</v>
          </cell>
          <cell r="G985">
            <v>0</v>
          </cell>
          <cell r="H985">
            <v>2.23</v>
          </cell>
          <cell r="I985" t="str">
            <v>C</v>
          </cell>
        </row>
        <row r="986">
          <cell r="A986" t="str">
            <v>貨3CMEF</v>
          </cell>
          <cell r="B986" t="str">
            <v>バス貨物2.5～3.5t(CNG)</v>
          </cell>
          <cell r="C986" t="str">
            <v>貨3C</v>
          </cell>
          <cell r="D986" t="str">
            <v>H21</v>
          </cell>
          <cell r="E986" t="str">
            <v>MEF</v>
          </cell>
          <cell r="F986">
            <v>1.7500000000000002E-2</v>
          </cell>
          <cell r="G986">
            <v>0</v>
          </cell>
          <cell r="H986">
            <v>2.23</v>
          </cell>
          <cell r="I986" t="str">
            <v>C</v>
          </cell>
        </row>
        <row r="987">
          <cell r="A987" t="str">
            <v>貨3CRFF</v>
          </cell>
          <cell r="B987" t="str">
            <v>バス貨物2.5～3.5t(CNG)</v>
          </cell>
          <cell r="C987" t="str">
            <v>貨3C</v>
          </cell>
          <cell r="D987" t="str">
            <v>H21</v>
          </cell>
          <cell r="E987" t="str">
            <v>RFF</v>
          </cell>
          <cell r="F987">
            <v>8.7500000000000008E-3</v>
          </cell>
          <cell r="G987">
            <v>0</v>
          </cell>
          <cell r="H987">
            <v>2.23</v>
          </cell>
          <cell r="I987" t="str">
            <v>C</v>
          </cell>
        </row>
        <row r="988">
          <cell r="A988" t="str">
            <v>貨3CREF</v>
          </cell>
          <cell r="B988" t="str">
            <v>バス貨物2.5～3.5t(CNG)</v>
          </cell>
          <cell r="C988" t="str">
            <v>貨3C</v>
          </cell>
          <cell r="D988" t="str">
            <v>H21</v>
          </cell>
          <cell r="E988" t="str">
            <v>REF</v>
          </cell>
          <cell r="F988">
            <v>8.7500000000000008E-3</v>
          </cell>
          <cell r="G988">
            <v>0</v>
          </cell>
          <cell r="H988">
            <v>2.23</v>
          </cell>
          <cell r="I988" t="str">
            <v>C</v>
          </cell>
        </row>
        <row r="989">
          <cell r="A989" t="str">
            <v>貨3CQFF</v>
          </cell>
          <cell r="B989" t="str">
            <v>バス貨物2.5～3.5t(CNG)</v>
          </cell>
          <cell r="C989" t="str">
            <v>貨3C</v>
          </cell>
          <cell r="D989" t="str">
            <v>H21</v>
          </cell>
          <cell r="E989" t="str">
            <v>QFF</v>
          </cell>
          <cell r="F989">
            <v>3.15E-2</v>
          </cell>
          <cell r="G989">
            <v>0</v>
          </cell>
          <cell r="H989">
            <v>2.23</v>
          </cell>
          <cell r="I989" t="str">
            <v>C</v>
          </cell>
        </row>
        <row r="990">
          <cell r="A990" t="str">
            <v>貨3CQEF</v>
          </cell>
          <cell r="B990" t="str">
            <v>バス貨物2.5～3.5t(CNG)</v>
          </cell>
          <cell r="C990" t="str">
            <v>貨3C</v>
          </cell>
          <cell r="D990" t="str">
            <v>H21</v>
          </cell>
          <cell r="E990" t="str">
            <v>QEF</v>
          </cell>
          <cell r="F990">
            <v>3.15E-2</v>
          </cell>
          <cell r="G990">
            <v>0</v>
          </cell>
          <cell r="H990">
            <v>2.23</v>
          </cell>
          <cell r="I990" t="str">
            <v>C</v>
          </cell>
        </row>
        <row r="991">
          <cell r="A991" t="str">
            <v>貨3C3FF</v>
          </cell>
          <cell r="B991" t="str">
            <v>バス貨物2.5～3.5t(CNG)</v>
          </cell>
          <cell r="C991" t="str">
            <v>貨3C</v>
          </cell>
          <cell r="D991" t="str">
            <v>H30</v>
          </cell>
          <cell r="E991" t="str">
            <v>3FF</v>
          </cell>
          <cell r="F991">
            <v>3.5000000000000003E-2</v>
          </cell>
          <cell r="G991">
            <v>0</v>
          </cell>
          <cell r="H991">
            <v>2.23</v>
          </cell>
          <cell r="I991" t="str">
            <v>C</v>
          </cell>
        </row>
        <row r="992">
          <cell r="A992" t="str">
            <v>貨3C3EF</v>
          </cell>
          <cell r="B992" t="str">
            <v>バス貨物2.5～3.5t(CNG)</v>
          </cell>
          <cell r="C992" t="str">
            <v>貨3C</v>
          </cell>
          <cell r="D992" t="str">
            <v>H30</v>
          </cell>
          <cell r="E992" t="str">
            <v>3EF</v>
          </cell>
          <cell r="F992">
            <v>1.7500000000000002E-2</v>
          </cell>
          <cell r="G992">
            <v>0</v>
          </cell>
          <cell r="H992">
            <v>2.23</v>
          </cell>
          <cell r="I992" t="str">
            <v>C</v>
          </cell>
        </row>
        <row r="993">
          <cell r="A993" t="str">
            <v>貨3C4FF</v>
          </cell>
          <cell r="B993" t="str">
            <v>バス貨物2.5～3.5t(CNG)</v>
          </cell>
          <cell r="C993" t="str">
            <v>貨3C</v>
          </cell>
          <cell r="D993" t="str">
            <v>H30</v>
          </cell>
          <cell r="E993" t="str">
            <v>4FF</v>
          </cell>
          <cell r="F993">
            <v>2.6250000000000002E-2</v>
          </cell>
          <cell r="G993">
            <v>0</v>
          </cell>
          <cell r="H993">
            <v>2.23</v>
          </cell>
          <cell r="I993" t="str">
            <v>C</v>
          </cell>
        </row>
        <row r="994">
          <cell r="A994" t="str">
            <v>貨3C4EF</v>
          </cell>
          <cell r="B994" t="str">
            <v>バス貨物2.5～3.5t(CNG)</v>
          </cell>
          <cell r="C994" t="str">
            <v>貨3C</v>
          </cell>
          <cell r="D994" t="str">
            <v>H30</v>
          </cell>
          <cell r="E994" t="str">
            <v>4EF</v>
          </cell>
          <cell r="F994">
            <v>2.6249999999999999E-2</v>
          </cell>
          <cell r="G994">
            <v>0</v>
          </cell>
          <cell r="H994">
            <v>2.23</v>
          </cell>
          <cell r="I994" t="str">
            <v>C</v>
          </cell>
        </row>
        <row r="995">
          <cell r="A995" t="str">
            <v>貨3C5FF</v>
          </cell>
          <cell r="B995" t="str">
            <v>バス貨物2.5～3.5t(CNG)</v>
          </cell>
          <cell r="C995" t="str">
            <v>貨3C</v>
          </cell>
          <cell r="D995" t="str">
            <v>H30</v>
          </cell>
          <cell r="E995" t="str">
            <v>5FF</v>
          </cell>
          <cell r="F995">
            <v>1.7500000000000002E-2</v>
          </cell>
          <cell r="G995">
            <v>0</v>
          </cell>
          <cell r="H995">
            <v>2.23</v>
          </cell>
          <cell r="I995" t="str">
            <v>C</v>
          </cell>
        </row>
        <row r="996">
          <cell r="A996" t="str">
            <v>貨3C5EF</v>
          </cell>
          <cell r="B996" t="str">
            <v>バス貨物2.5～3.5t(CNG)</v>
          </cell>
          <cell r="C996" t="str">
            <v>貨3C</v>
          </cell>
          <cell r="D996" t="str">
            <v>H30</v>
          </cell>
          <cell r="E996" t="str">
            <v>5EF</v>
          </cell>
          <cell r="F996">
            <v>1.7500000000000002E-2</v>
          </cell>
          <cell r="G996">
            <v>0</v>
          </cell>
          <cell r="H996">
            <v>2.23</v>
          </cell>
          <cell r="I996" t="str">
            <v>C</v>
          </cell>
        </row>
        <row r="997">
          <cell r="A997" t="str">
            <v>貨3C6FF</v>
          </cell>
          <cell r="B997" t="str">
            <v>バス貨物2.5～3.5t(CNG)</v>
          </cell>
          <cell r="C997" t="str">
            <v>貨3C</v>
          </cell>
          <cell r="D997" t="str">
            <v>H30</v>
          </cell>
          <cell r="E997" t="str">
            <v>6FF</v>
          </cell>
          <cell r="F997">
            <v>8.7500000000000008E-3</v>
          </cell>
          <cell r="G997">
            <v>0</v>
          </cell>
          <cell r="H997">
            <v>2.23</v>
          </cell>
          <cell r="I997" t="str">
            <v>C</v>
          </cell>
        </row>
        <row r="998">
          <cell r="A998" t="str">
            <v>貨3C6EF</v>
          </cell>
          <cell r="B998" t="str">
            <v>バス貨物2.5～3.5t(CNG)</v>
          </cell>
          <cell r="C998" t="str">
            <v>貨3C</v>
          </cell>
          <cell r="D998" t="str">
            <v>H30</v>
          </cell>
          <cell r="E998" t="str">
            <v>6EF</v>
          </cell>
          <cell r="F998">
            <v>8.7500000000000008E-3</v>
          </cell>
          <cell r="G998">
            <v>0</v>
          </cell>
          <cell r="H998">
            <v>2.23</v>
          </cell>
          <cell r="I998" t="str">
            <v>C</v>
          </cell>
        </row>
        <row r="999">
          <cell r="A999" t="str">
            <v>貨3CBEF</v>
          </cell>
          <cell r="B999" t="str">
            <v>バス貨物2.5～3.5t(CNG)</v>
          </cell>
          <cell r="C999" t="str">
            <v>貨3C</v>
          </cell>
          <cell r="D999" t="str">
            <v>H17</v>
          </cell>
          <cell r="E999" t="str">
            <v>BEF</v>
          </cell>
          <cell r="F999">
            <v>3.15E-2</v>
          </cell>
          <cell r="G999">
            <v>0</v>
          </cell>
          <cell r="H999">
            <v>2.23</v>
          </cell>
          <cell r="I999" t="str">
            <v>C</v>
          </cell>
        </row>
        <row r="1000">
          <cell r="A1000" t="str">
            <v>貨3CBFF</v>
          </cell>
          <cell r="B1000" t="str">
            <v>バス貨物2.5～3.5t(CNG)</v>
          </cell>
          <cell r="C1000" t="str">
            <v>貨3C</v>
          </cell>
          <cell r="D1000" t="str">
            <v>H17</v>
          </cell>
          <cell r="E1000" t="str">
            <v>BFF</v>
          </cell>
          <cell r="F1000">
            <v>3.15E-2</v>
          </cell>
          <cell r="G1000">
            <v>0</v>
          </cell>
          <cell r="H1000">
            <v>2.23</v>
          </cell>
          <cell r="I1000" t="str">
            <v>C</v>
          </cell>
        </row>
        <row r="1001">
          <cell r="A1001" t="str">
            <v>貨3CNEF</v>
          </cell>
          <cell r="B1001" t="str">
            <v>バス貨物2.5～3.5t(CNG)</v>
          </cell>
          <cell r="C1001" t="str">
            <v>貨3C</v>
          </cell>
          <cell r="D1001" t="str">
            <v>H17</v>
          </cell>
          <cell r="E1001" t="str">
            <v>NEF</v>
          </cell>
          <cell r="F1001">
            <v>3.15E-2</v>
          </cell>
          <cell r="G1001">
            <v>0</v>
          </cell>
          <cell r="H1001">
            <v>2.23</v>
          </cell>
          <cell r="I1001" t="str">
            <v>C</v>
          </cell>
        </row>
        <row r="1002">
          <cell r="A1002" t="str">
            <v>貨3CNFF</v>
          </cell>
          <cell r="B1002" t="str">
            <v>バス貨物2.5～3.5t(CNG)</v>
          </cell>
          <cell r="C1002" t="str">
            <v>貨3C</v>
          </cell>
          <cell r="D1002" t="str">
            <v>H17</v>
          </cell>
          <cell r="E1002" t="str">
            <v>NFF</v>
          </cell>
          <cell r="F1002">
            <v>3.15E-2</v>
          </cell>
          <cell r="G1002">
            <v>0</v>
          </cell>
          <cell r="H1002">
            <v>2.23</v>
          </cell>
          <cell r="I1002" t="str">
            <v>C</v>
          </cell>
        </row>
        <row r="1003">
          <cell r="A1003" t="str">
            <v>貨4CTR</v>
          </cell>
          <cell r="B1003" t="str">
            <v>バス貨物3.5t～(CNG)</v>
          </cell>
          <cell r="C1003" t="str">
            <v>貨4C</v>
          </cell>
          <cell r="D1003" t="str">
            <v>H15,H16</v>
          </cell>
          <cell r="E1003" t="str">
            <v>TR</v>
          </cell>
          <cell r="F1003">
            <v>9.7500000000000003E-2</v>
          </cell>
          <cell r="G1003">
            <v>0</v>
          </cell>
          <cell r="H1003">
            <v>2.23</v>
          </cell>
          <cell r="I1003" t="str">
            <v>C</v>
          </cell>
        </row>
        <row r="1004">
          <cell r="A1004" t="str">
            <v>貨4CLR</v>
          </cell>
          <cell r="B1004" t="str">
            <v>バス貨物3.5t～(CNG)</v>
          </cell>
          <cell r="C1004" t="str">
            <v>貨4C</v>
          </cell>
          <cell r="D1004" t="str">
            <v>H15,H16</v>
          </cell>
          <cell r="E1004" t="str">
            <v>LR</v>
          </cell>
          <cell r="F1004">
            <v>6.5000000000000002E-2</v>
          </cell>
          <cell r="G1004">
            <v>0</v>
          </cell>
          <cell r="H1004">
            <v>2.23</v>
          </cell>
          <cell r="I1004" t="str">
            <v>C</v>
          </cell>
        </row>
        <row r="1005">
          <cell r="A1005" t="str">
            <v>貨4CUR</v>
          </cell>
          <cell r="B1005" t="str">
            <v>バス貨物3.5t～(CNG)</v>
          </cell>
          <cell r="C1005" t="str">
            <v>貨4C</v>
          </cell>
          <cell r="D1005" t="str">
            <v>H15,H16</v>
          </cell>
          <cell r="E1005" t="str">
            <v>UR</v>
          </cell>
          <cell r="F1005">
            <v>3.2500000000000001E-2</v>
          </cell>
          <cell r="G1005">
            <v>0</v>
          </cell>
          <cell r="H1005">
            <v>2.23</v>
          </cell>
          <cell r="I1005" t="str">
            <v>C</v>
          </cell>
        </row>
        <row r="1006">
          <cell r="A1006" t="str">
            <v>貨4CAFG</v>
          </cell>
          <cell r="B1006" t="str">
            <v>バス貨物3.5t～(CNG)</v>
          </cell>
          <cell r="C1006" t="str">
            <v>貨4C</v>
          </cell>
          <cell r="D1006" t="str">
            <v>H17</v>
          </cell>
          <cell r="E1006" t="str">
            <v>AFG</v>
          </cell>
          <cell r="F1006">
            <v>7.4999999999999997E-2</v>
          </cell>
          <cell r="G1006">
            <v>0</v>
          </cell>
          <cell r="H1006">
            <v>2.23</v>
          </cell>
          <cell r="I1006" t="str">
            <v>C</v>
          </cell>
        </row>
        <row r="1007">
          <cell r="A1007" t="str">
            <v>貨4CAEG</v>
          </cell>
          <cell r="B1007" t="str">
            <v>バス貨物3.5t～(CNG)</v>
          </cell>
          <cell r="C1007" t="str">
            <v>貨4C</v>
          </cell>
          <cell r="D1007" t="str">
            <v>H17</v>
          </cell>
          <cell r="E1007" t="str">
            <v>AEG</v>
          </cell>
          <cell r="F1007">
            <v>3.7499999999999999E-2</v>
          </cell>
          <cell r="G1007">
            <v>0</v>
          </cell>
          <cell r="H1007">
            <v>2.23</v>
          </cell>
          <cell r="I1007" t="str">
            <v>C</v>
          </cell>
        </row>
        <row r="1008">
          <cell r="A1008" t="str">
            <v>貨4CBEG</v>
          </cell>
          <cell r="B1008" t="str">
            <v>バス貨物3.5t～(CNG)</v>
          </cell>
          <cell r="C1008" t="str">
            <v>貨4C</v>
          </cell>
          <cell r="D1008" t="str">
            <v>H17</v>
          </cell>
          <cell r="E1008" t="str">
            <v>BEG</v>
          </cell>
          <cell r="F1008">
            <v>6.7500000000000004E-2</v>
          </cell>
          <cell r="G1008">
            <v>0</v>
          </cell>
          <cell r="H1008">
            <v>2.23</v>
          </cell>
          <cell r="I1008" t="str">
            <v>C</v>
          </cell>
        </row>
        <row r="1009">
          <cell r="A1009" t="str">
            <v>貨4CBFG</v>
          </cell>
          <cell r="B1009" t="str">
            <v>バス貨物3.5t～(CNG)</v>
          </cell>
          <cell r="C1009" t="str">
            <v>貨4C</v>
          </cell>
          <cell r="D1009" t="str">
            <v>H17</v>
          </cell>
          <cell r="E1009" t="str">
            <v>BFG</v>
          </cell>
          <cell r="F1009">
            <v>6.7500000000000004E-2</v>
          </cell>
          <cell r="G1009">
            <v>0</v>
          </cell>
          <cell r="H1009">
            <v>2.23</v>
          </cell>
          <cell r="I1009" t="str">
            <v>C</v>
          </cell>
        </row>
        <row r="1010">
          <cell r="A1010" t="str">
            <v>貨4CNEG</v>
          </cell>
          <cell r="B1010" t="str">
            <v>バス貨物3.5t～(CNG)</v>
          </cell>
          <cell r="C1010" t="str">
            <v>貨4C</v>
          </cell>
          <cell r="D1010" t="str">
            <v>H17</v>
          </cell>
          <cell r="E1010" t="str">
            <v>NEG</v>
          </cell>
          <cell r="F1010">
            <v>6.7500000000000004E-2</v>
          </cell>
          <cell r="G1010">
            <v>0</v>
          </cell>
          <cell r="H1010">
            <v>2.23</v>
          </cell>
          <cell r="I1010" t="str">
            <v>C</v>
          </cell>
        </row>
        <row r="1011">
          <cell r="A1011" t="str">
            <v>貨4CNFG</v>
          </cell>
          <cell r="B1011" t="str">
            <v>バス貨物3.5t～(CNG)</v>
          </cell>
          <cell r="C1011" t="str">
            <v>貨4C</v>
          </cell>
          <cell r="D1011" t="str">
            <v>H17</v>
          </cell>
          <cell r="E1011" t="str">
            <v>NFG</v>
          </cell>
          <cell r="F1011">
            <v>6.7500000000000004E-2</v>
          </cell>
          <cell r="G1011">
            <v>0</v>
          </cell>
          <cell r="H1011">
            <v>2.23</v>
          </cell>
          <cell r="I1011" t="str">
            <v>C</v>
          </cell>
        </row>
        <row r="1012">
          <cell r="A1012" t="str">
            <v>貨4CPEG</v>
          </cell>
          <cell r="B1012" t="str">
            <v>バス貨物3.5t～(CNG)</v>
          </cell>
          <cell r="C1012" t="str">
            <v>貨4C</v>
          </cell>
          <cell r="D1012" t="str">
            <v>H17</v>
          </cell>
          <cell r="E1012" t="str">
            <v>PEG</v>
          </cell>
          <cell r="F1012">
            <v>7.4999999999999997E-2</v>
          </cell>
          <cell r="G1012">
            <v>0</v>
          </cell>
          <cell r="H1012">
            <v>2.23</v>
          </cell>
          <cell r="I1012" t="str">
            <v>C</v>
          </cell>
        </row>
        <row r="1013">
          <cell r="A1013" t="str">
            <v>貨4CPFG</v>
          </cell>
          <cell r="B1013" t="str">
            <v>バス貨物3.5t～(CNG)</v>
          </cell>
          <cell r="C1013" t="str">
            <v>貨4C</v>
          </cell>
          <cell r="D1013" t="str">
            <v>H17</v>
          </cell>
          <cell r="E1013" t="str">
            <v>PFG</v>
          </cell>
          <cell r="F1013">
            <v>7.4999999999999997E-2</v>
          </cell>
          <cell r="G1013">
            <v>0</v>
          </cell>
          <cell r="H1013">
            <v>2.23</v>
          </cell>
          <cell r="I1013" t="str">
            <v>C</v>
          </cell>
        </row>
        <row r="1014">
          <cell r="A1014" t="str">
            <v>貨4CGE</v>
          </cell>
          <cell r="B1014" t="str">
            <v>バス貨物3.5t～(CNG)</v>
          </cell>
          <cell r="C1014" t="str">
            <v>貨4C</v>
          </cell>
          <cell r="D1014" t="str">
            <v>H7</v>
          </cell>
          <cell r="E1014" t="str">
            <v>GE</v>
          </cell>
          <cell r="F1014">
            <v>0.17499999999999999</v>
          </cell>
          <cell r="G1014">
            <v>0</v>
          </cell>
          <cell r="H1014">
            <v>2.23</v>
          </cell>
          <cell r="I1014" t="str">
            <v>C</v>
          </cell>
        </row>
        <row r="1015">
          <cell r="A1015" t="str">
            <v>貨4CKK</v>
          </cell>
          <cell r="B1015" t="str">
            <v>バス貨物3.5t～(CNG)</v>
          </cell>
          <cell r="C1015" t="str">
            <v>貨4C</v>
          </cell>
          <cell r="D1015" t="str">
            <v>H10</v>
          </cell>
          <cell r="E1015" t="str">
            <v>KK</v>
          </cell>
          <cell r="F1015">
            <v>0.17499999999999999</v>
          </cell>
          <cell r="G1015">
            <v>0</v>
          </cell>
          <cell r="H1015">
            <v>2.23</v>
          </cell>
          <cell r="I1015" t="str">
            <v>C</v>
          </cell>
        </row>
        <row r="1016">
          <cell r="A1016" t="str">
            <v>貨4CKR</v>
          </cell>
          <cell r="B1016" t="str">
            <v>バス貨物3.5t～(CNG)</v>
          </cell>
          <cell r="C1016" t="str">
            <v>貨4C</v>
          </cell>
          <cell r="D1016" t="str">
            <v>H10</v>
          </cell>
          <cell r="E1016" t="str">
            <v>KR</v>
          </cell>
          <cell r="F1016">
            <v>0.13</v>
          </cell>
          <cell r="G1016">
            <v>0</v>
          </cell>
          <cell r="H1016">
            <v>2.23</v>
          </cell>
          <cell r="I1016" t="str">
            <v>C</v>
          </cell>
        </row>
        <row r="1017">
          <cell r="A1017" t="str">
            <v>貨4CPB</v>
          </cell>
          <cell r="B1017" t="str">
            <v>バス貨物3.5t～(CNG)</v>
          </cell>
          <cell r="C1017" t="str">
            <v>貨4C</v>
          </cell>
          <cell r="D1017" t="str">
            <v>H10</v>
          </cell>
          <cell r="E1017" t="str">
            <v>PB</v>
          </cell>
          <cell r="F1017">
            <v>0.13</v>
          </cell>
          <cell r="G1017">
            <v>0</v>
          </cell>
          <cell r="H1017">
            <v>2.23</v>
          </cell>
          <cell r="I1017" t="str">
            <v>C</v>
          </cell>
        </row>
        <row r="1018">
          <cell r="A1018" t="str">
            <v>貨4CCEG</v>
          </cell>
          <cell r="B1018" t="str">
            <v>バス貨物3.5t～(CNG)</v>
          </cell>
          <cell r="C1018" t="str">
            <v>貨4C</v>
          </cell>
          <cell r="D1018" t="str">
            <v>H17</v>
          </cell>
          <cell r="E1018" t="str">
            <v>CEG</v>
          </cell>
          <cell r="F1018">
            <v>3.7499999999999999E-2</v>
          </cell>
          <cell r="G1018">
            <v>0</v>
          </cell>
          <cell r="H1018">
            <v>2.23</v>
          </cell>
          <cell r="I1018" t="str">
            <v>C</v>
          </cell>
        </row>
        <row r="1019">
          <cell r="A1019" t="str">
            <v>貨4CCFG</v>
          </cell>
          <cell r="B1019" t="str">
            <v>バス貨物3.5t～(CNG)</v>
          </cell>
          <cell r="C1019" t="str">
            <v>貨4C</v>
          </cell>
          <cell r="D1019" t="str">
            <v>H17</v>
          </cell>
          <cell r="E1019" t="str">
            <v>CFG</v>
          </cell>
          <cell r="F1019">
            <v>3.7499999999999999E-2</v>
          </cell>
          <cell r="G1019">
            <v>0</v>
          </cell>
          <cell r="H1019">
            <v>2.23</v>
          </cell>
          <cell r="I1019" t="str">
            <v>C</v>
          </cell>
        </row>
        <row r="1020">
          <cell r="A1020" t="str">
            <v>貨4CDEG</v>
          </cell>
          <cell r="B1020" t="str">
            <v>バス貨物3.5t～(CNG)</v>
          </cell>
          <cell r="C1020" t="str">
            <v>貨4C</v>
          </cell>
          <cell r="D1020" t="str">
            <v>H17</v>
          </cell>
          <cell r="E1020" t="str">
            <v>DEG</v>
          </cell>
          <cell r="F1020">
            <v>1.8749999999999999E-2</v>
          </cell>
          <cell r="G1020">
            <v>0</v>
          </cell>
          <cell r="H1020">
            <v>2.23</v>
          </cell>
          <cell r="I1020" t="str">
            <v>C</v>
          </cell>
        </row>
        <row r="1021">
          <cell r="A1021" t="str">
            <v>貨4CDFG</v>
          </cell>
          <cell r="B1021" t="str">
            <v>バス貨物3.5t～(CNG)</v>
          </cell>
          <cell r="C1021" t="str">
            <v>貨4C</v>
          </cell>
          <cell r="D1021" t="str">
            <v>H17</v>
          </cell>
          <cell r="E1021" t="str">
            <v>DFG</v>
          </cell>
          <cell r="F1021">
            <v>1.8749999999999999E-2</v>
          </cell>
          <cell r="G1021">
            <v>0</v>
          </cell>
          <cell r="H1021">
            <v>2.23</v>
          </cell>
          <cell r="I1021" t="str">
            <v>C</v>
          </cell>
        </row>
        <row r="1022">
          <cell r="A1022" t="str">
            <v>貨4CLFG</v>
          </cell>
          <cell r="B1022" t="str">
            <v>バス貨物3.5t～(CNG)</v>
          </cell>
          <cell r="C1022" t="str">
            <v>貨4C</v>
          </cell>
          <cell r="D1022" t="str">
            <v>H21</v>
          </cell>
          <cell r="E1022" t="str">
            <v>LFG</v>
          </cell>
          <cell r="F1022">
            <v>2.5000000000000001E-2</v>
          </cell>
          <cell r="G1022">
            <v>0</v>
          </cell>
          <cell r="H1022">
            <v>2.23</v>
          </cell>
          <cell r="I1022" t="str">
            <v>C</v>
          </cell>
        </row>
        <row r="1023">
          <cell r="A1023" t="str">
            <v>貨4CLEG</v>
          </cell>
          <cell r="B1023" t="str">
            <v>バス貨物3.5t～(CNG)</v>
          </cell>
          <cell r="C1023" t="str">
            <v>貨4C</v>
          </cell>
          <cell r="D1023" t="str">
            <v>H21</v>
          </cell>
          <cell r="E1023" t="str">
            <v>LEG</v>
          </cell>
          <cell r="F1023">
            <v>1.2500000000000001E-2</v>
          </cell>
          <cell r="G1023">
            <v>0</v>
          </cell>
          <cell r="H1023">
            <v>2.23</v>
          </cell>
          <cell r="I1023" t="str">
            <v>C</v>
          </cell>
        </row>
        <row r="1024">
          <cell r="A1024" t="str">
            <v>貨4CMFG</v>
          </cell>
          <cell r="B1024" t="str">
            <v>バス貨物3.5t～(CNG)</v>
          </cell>
          <cell r="C1024" t="str">
            <v>貨4C</v>
          </cell>
          <cell r="D1024" t="str">
            <v>H21</v>
          </cell>
          <cell r="E1024" t="str">
            <v>MFG</v>
          </cell>
          <cell r="F1024">
            <v>1.2500000000000001E-2</v>
          </cell>
          <cell r="G1024">
            <v>0</v>
          </cell>
          <cell r="H1024">
            <v>2.23</v>
          </cell>
          <cell r="I1024" t="str">
            <v>C</v>
          </cell>
        </row>
        <row r="1025">
          <cell r="A1025" t="str">
            <v>貨4CMEG</v>
          </cell>
          <cell r="B1025" t="str">
            <v>バス貨物3.5t～(CNG)</v>
          </cell>
          <cell r="C1025" t="str">
            <v>貨4C</v>
          </cell>
          <cell r="D1025" t="str">
            <v>H21</v>
          </cell>
          <cell r="E1025" t="str">
            <v>MEG</v>
          </cell>
          <cell r="F1025">
            <v>1.2500000000000001E-2</v>
          </cell>
          <cell r="G1025">
            <v>0</v>
          </cell>
          <cell r="H1025">
            <v>2.23</v>
          </cell>
          <cell r="I1025" t="str">
            <v>C</v>
          </cell>
        </row>
        <row r="1026">
          <cell r="A1026" t="str">
            <v>貨4CRFG</v>
          </cell>
          <cell r="B1026" t="str">
            <v>バス貨物3.5t～(CNG)</v>
          </cell>
          <cell r="C1026" t="str">
            <v>貨4C</v>
          </cell>
          <cell r="D1026" t="str">
            <v>H21</v>
          </cell>
          <cell r="E1026" t="str">
            <v>RFG</v>
          </cell>
          <cell r="F1026">
            <v>6.2500000000000003E-3</v>
          </cell>
          <cell r="G1026">
            <v>0</v>
          </cell>
          <cell r="H1026">
            <v>2.23</v>
          </cell>
          <cell r="I1026" t="str">
            <v>C</v>
          </cell>
        </row>
        <row r="1027">
          <cell r="A1027" t="str">
            <v>貨4CREG</v>
          </cell>
          <cell r="B1027" t="str">
            <v>バス貨物3.5t～(CNG)</v>
          </cell>
          <cell r="C1027" t="str">
            <v>貨4C</v>
          </cell>
          <cell r="D1027" t="str">
            <v>H21</v>
          </cell>
          <cell r="E1027" t="str">
            <v>REG</v>
          </cell>
          <cell r="F1027">
            <v>6.2500000000000003E-3</v>
          </cell>
          <cell r="G1027">
            <v>0</v>
          </cell>
          <cell r="H1027">
            <v>2.23</v>
          </cell>
          <cell r="I1027" t="str">
            <v>C</v>
          </cell>
        </row>
        <row r="1028">
          <cell r="A1028" t="str">
            <v>貨4CQFG</v>
          </cell>
          <cell r="B1028" t="str">
            <v>バス貨物3.5t～(CNG)</v>
          </cell>
          <cell r="C1028" t="str">
            <v>貨4C</v>
          </cell>
          <cell r="D1028" t="str">
            <v>H21</v>
          </cell>
          <cell r="E1028" t="str">
            <v>QFG</v>
          </cell>
          <cell r="F1028">
            <v>2.2499999999999999E-2</v>
          </cell>
          <cell r="G1028">
            <v>0</v>
          </cell>
          <cell r="H1028">
            <v>2.23</v>
          </cell>
          <cell r="I1028" t="str">
            <v>C</v>
          </cell>
        </row>
        <row r="1029">
          <cell r="A1029" t="str">
            <v>貨4CQEG</v>
          </cell>
          <cell r="B1029" t="str">
            <v>バス貨物3.5t～(CNG)</v>
          </cell>
          <cell r="C1029" t="str">
            <v>貨4C</v>
          </cell>
          <cell r="D1029" t="str">
            <v>H21</v>
          </cell>
          <cell r="E1029" t="str">
            <v>QEG</v>
          </cell>
          <cell r="F1029">
            <v>2.2499999999999999E-2</v>
          </cell>
          <cell r="G1029">
            <v>0</v>
          </cell>
          <cell r="H1029">
            <v>2.23</v>
          </cell>
          <cell r="I1029" t="str">
            <v>C</v>
          </cell>
        </row>
        <row r="1030">
          <cell r="A1030" t="str">
            <v>貨5CLFG</v>
          </cell>
          <cell r="B1030" t="str">
            <v>バス貨物12t～(CNG)</v>
          </cell>
          <cell r="C1030" t="str">
            <v>貨5C</v>
          </cell>
          <cell r="D1030" t="str">
            <v>H21</v>
          </cell>
          <cell r="E1030" t="str">
            <v>LFG</v>
          </cell>
          <cell r="F1030">
            <v>2.5000000000000001E-2</v>
          </cell>
          <cell r="G1030">
            <v>0</v>
          </cell>
          <cell r="H1030">
            <v>2.23</v>
          </cell>
          <cell r="I1030" t="str">
            <v>C</v>
          </cell>
        </row>
        <row r="1031">
          <cell r="A1031" t="str">
            <v>貨5CLEG</v>
          </cell>
          <cell r="B1031" t="str">
            <v>バス貨物12t～(CNG)</v>
          </cell>
          <cell r="C1031" t="str">
            <v>貨5C</v>
          </cell>
          <cell r="D1031" t="str">
            <v>H21</v>
          </cell>
          <cell r="E1031" t="str">
            <v>LEG</v>
          </cell>
          <cell r="F1031">
            <v>1.2500000000000001E-2</v>
          </cell>
          <cell r="G1031">
            <v>0</v>
          </cell>
          <cell r="H1031">
            <v>2.23</v>
          </cell>
          <cell r="I1031" t="str">
            <v>C</v>
          </cell>
        </row>
        <row r="1032">
          <cell r="A1032" t="str">
            <v>貨5CMFG</v>
          </cell>
          <cell r="B1032" t="str">
            <v>バス貨物12t～(CNG)</v>
          </cell>
          <cell r="C1032" t="str">
            <v>貨5C</v>
          </cell>
          <cell r="D1032" t="str">
            <v>H21</v>
          </cell>
          <cell r="E1032" t="str">
            <v>MFG</v>
          </cell>
          <cell r="F1032">
            <v>1.2500000000000001E-2</v>
          </cell>
          <cell r="G1032">
            <v>0</v>
          </cell>
          <cell r="H1032">
            <v>2.23</v>
          </cell>
          <cell r="I1032" t="str">
            <v>C</v>
          </cell>
        </row>
        <row r="1033">
          <cell r="A1033" t="str">
            <v>貨5CMEG</v>
          </cell>
          <cell r="B1033" t="str">
            <v>バス貨物12t～(CNG)</v>
          </cell>
          <cell r="C1033" t="str">
            <v>貨5C</v>
          </cell>
          <cell r="D1033" t="str">
            <v>H21</v>
          </cell>
          <cell r="E1033" t="str">
            <v>MEG</v>
          </cell>
          <cell r="F1033">
            <v>1.2500000000000001E-2</v>
          </cell>
          <cell r="G1033">
            <v>0</v>
          </cell>
          <cell r="H1033">
            <v>2.23</v>
          </cell>
          <cell r="I1033" t="str">
            <v>C</v>
          </cell>
        </row>
        <row r="1034">
          <cell r="A1034" t="str">
            <v>貨5CRFG</v>
          </cell>
          <cell r="B1034" t="str">
            <v>バス貨物12t～(CNG)</v>
          </cell>
          <cell r="C1034" t="str">
            <v>貨5C</v>
          </cell>
          <cell r="D1034" t="str">
            <v>H21</v>
          </cell>
          <cell r="E1034" t="str">
            <v>RFG</v>
          </cell>
          <cell r="F1034">
            <v>6.2500000000000003E-3</v>
          </cell>
          <cell r="G1034">
            <v>0</v>
          </cell>
          <cell r="H1034">
            <v>2.23</v>
          </cell>
          <cell r="I1034" t="str">
            <v>C</v>
          </cell>
        </row>
        <row r="1035">
          <cell r="A1035" t="str">
            <v>貨5CREG</v>
          </cell>
          <cell r="B1035" t="str">
            <v>バス貨物12t～(CNG)</v>
          </cell>
          <cell r="C1035" t="str">
            <v>貨5C</v>
          </cell>
          <cell r="D1035" t="str">
            <v>H21</v>
          </cell>
          <cell r="E1035" t="str">
            <v>REG</v>
          </cell>
          <cell r="F1035">
            <v>6.2500000000000003E-3</v>
          </cell>
          <cell r="G1035">
            <v>0</v>
          </cell>
          <cell r="H1035">
            <v>2.23</v>
          </cell>
          <cell r="I1035" t="str">
            <v>C</v>
          </cell>
        </row>
        <row r="1036">
          <cell r="A1036" t="str">
            <v>貨5CQFG</v>
          </cell>
          <cell r="B1036" t="str">
            <v>バス貨物12t～(CNG)</v>
          </cell>
          <cell r="C1036" t="str">
            <v>貨5C</v>
          </cell>
          <cell r="D1036" t="str">
            <v>H21</v>
          </cell>
          <cell r="E1036" t="str">
            <v>QFG</v>
          </cell>
          <cell r="F1036">
            <v>2.2499999999999999E-2</v>
          </cell>
          <cell r="G1036">
            <v>0</v>
          </cell>
          <cell r="H1036">
            <v>2.23</v>
          </cell>
          <cell r="I1036" t="str">
            <v>C</v>
          </cell>
        </row>
        <row r="1037">
          <cell r="A1037" t="str">
            <v>貨5CQEG</v>
          </cell>
          <cell r="B1037" t="str">
            <v>バス貨物12t～(CNG)</v>
          </cell>
          <cell r="C1037" t="str">
            <v>貨5C</v>
          </cell>
          <cell r="D1037" t="str">
            <v>H21</v>
          </cell>
          <cell r="E1037" t="str">
            <v>QEG</v>
          </cell>
          <cell r="F1037">
            <v>2.2499999999999999E-2</v>
          </cell>
          <cell r="G1037">
            <v>0</v>
          </cell>
          <cell r="H1037">
            <v>2.23</v>
          </cell>
          <cell r="I1037" t="str">
            <v>C</v>
          </cell>
        </row>
        <row r="1038">
          <cell r="A1038" t="str">
            <v>貨4CSFG</v>
          </cell>
          <cell r="B1038" t="str">
            <v>バス貨物3.5t～12t(CNG)</v>
          </cell>
          <cell r="C1038" t="str">
            <v>貨4C</v>
          </cell>
          <cell r="D1038" t="str">
            <v>H22</v>
          </cell>
          <cell r="E1038" t="str">
            <v>SFG</v>
          </cell>
          <cell r="F1038">
            <v>2.5000000000000001E-2</v>
          </cell>
          <cell r="G1038">
            <v>0</v>
          </cell>
          <cell r="H1038">
            <v>2.23</v>
          </cell>
          <cell r="I1038" t="str">
            <v>C</v>
          </cell>
        </row>
        <row r="1039">
          <cell r="A1039" t="str">
            <v>貨4CSEG</v>
          </cell>
          <cell r="B1039" t="str">
            <v>バス貨物3.5t～12t(CNG)</v>
          </cell>
          <cell r="C1039" t="str">
            <v>貨4C</v>
          </cell>
          <cell r="D1039" t="str">
            <v>H22</v>
          </cell>
          <cell r="E1039" t="str">
            <v>SEG</v>
          </cell>
          <cell r="F1039">
            <v>1.2500000000000001E-2</v>
          </cell>
          <cell r="G1039">
            <v>0</v>
          </cell>
          <cell r="H1039">
            <v>2.23</v>
          </cell>
          <cell r="I1039" t="str">
            <v>C</v>
          </cell>
        </row>
        <row r="1040">
          <cell r="A1040" t="str">
            <v>貨4CTFG</v>
          </cell>
          <cell r="B1040" t="str">
            <v>バス貨物3.5t～12t(CNG)</v>
          </cell>
          <cell r="C1040" t="str">
            <v>貨4C</v>
          </cell>
          <cell r="D1040" t="str">
            <v>H22</v>
          </cell>
          <cell r="E1040" t="str">
            <v>TFG</v>
          </cell>
          <cell r="F1040">
            <v>2.2499999999999999E-2</v>
          </cell>
          <cell r="G1040">
            <v>0</v>
          </cell>
          <cell r="H1040">
            <v>2.23</v>
          </cell>
          <cell r="I1040" t="str">
            <v>C</v>
          </cell>
        </row>
        <row r="1041">
          <cell r="A1041" t="str">
            <v>貨4CTEG</v>
          </cell>
          <cell r="B1041" t="str">
            <v>バス貨物3.5t～12t(CNG)</v>
          </cell>
          <cell r="C1041" t="str">
            <v>貨4C</v>
          </cell>
          <cell r="D1041" t="str">
            <v>H22</v>
          </cell>
          <cell r="E1041" t="str">
            <v>TEG</v>
          </cell>
          <cell r="F1041">
            <v>2.2499999999999999E-2</v>
          </cell>
          <cell r="G1041">
            <v>0</v>
          </cell>
          <cell r="H1041">
            <v>2.23</v>
          </cell>
          <cell r="I1041" t="str">
            <v>C</v>
          </cell>
        </row>
        <row r="1042">
          <cell r="A1042" t="str">
            <v>貨4C2FG</v>
          </cell>
          <cell r="B1042" t="str">
            <v>バス貨物3.5t～12t(CNG)</v>
          </cell>
          <cell r="C1042" t="str">
            <v>貨4C</v>
          </cell>
          <cell r="D1042" t="str">
            <v>H28</v>
          </cell>
          <cell r="E1042" t="str">
            <v>2FG</v>
          </cell>
          <cell r="F1042">
            <v>1.4999999999999999E-2</v>
          </cell>
          <cell r="G1042">
            <v>0</v>
          </cell>
          <cell r="H1042">
            <v>2.23</v>
          </cell>
          <cell r="I1042" t="str">
            <v>C</v>
          </cell>
        </row>
        <row r="1043">
          <cell r="A1043" t="str">
            <v>貨4C2EG</v>
          </cell>
          <cell r="B1043" t="str">
            <v>バス貨物3.5t～12t(CNG)</v>
          </cell>
          <cell r="C1043" t="str">
            <v>貨4C</v>
          </cell>
          <cell r="D1043" t="str">
            <v>H28</v>
          </cell>
          <cell r="E1043" t="str">
            <v>2EG</v>
          </cell>
          <cell r="F1043">
            <v>7.4999999999999997E-3</v>
          </cell>
          <cell r="G1043">
            <v>0</v>
          </cell>
          <cell r="H1043">
            <v>2.23</v>
          </cell>
          <cell r="I1043" t="str">
            <v>C</v>
          </cell>
        </row>
        <row r="1044">
          <cell r="A1044" t="str">
            <v>貨5CSFG</v>
          </cell>
          <cell r="B1044" t="str">
            <v>バス貨物3.5t～12t(CNG)</v>
          </cell>
          <cell r="C1044" t="str">
            <v>貨5C</v>
          </cell>
          <cell r="D1044" t="str">
            <v>H22</v>
          </cell>
          <cell r="E1044" t="str">
            <v>SFG</v>
          </cell>
          <cell r="F1044">
            <v>2.5000000000000001E-2</v>
          </cell>
          <cell r="G1044">
            <v>0</v>
          </cell>
          <cell r="H1044">
            <v>2.23</v>
          </cell>
          <cell r="I1044" t="str">
            <v>C</v>
          </cell>
        </row>
        <row r="1045">
          <cell r="A1045" t="str">
            <v>貨5CSEG</v>
          </cell>
          <cell r="B1045" t="str">
            <v>バス貨物3.5t～12t(CNG)</v>
          </cell>
          <cell r="C1045" t="str">
            <v>貨5C</v>
          </cell>
          <cell r="D1045" t="str">
            <v>H22</v>
          </cell>
          <cell r="E1045" t="str">
            <v>SEG</v>
          </cell>
          <cell r="F1045">
            <v>1.2500000000000001E-2</v>
          </cell>
          <cell r="G1045">
            <v>0</v>
          </cell>
          <cell r="H1045">
            <v>2.23</v>
          </cell>
          <cell r="I1045" t="str">
            <v>C</v>
          </cell>
        </row>
        <row r="1046">
          <cell r="A1046" t="str">
            <v>貨5CTFG</v>
          </cell>
          <cell r="B1046" t="str">
            <v>バス貨物3.5t～12t(CNG)</v>
          </cell>
          <cell r="C1046" t="str">
            <v>貨5C</v>
          </cell>
          <cell r="D1046" t="str">
            <v>H22</v>
          </cell>
          <cell r="E1046" t="str">
            <v>TFG</v>
          </cell>
          <cell r="F1046">
            <v>2.2499999999999999E-2</v>
          </cell>
          <cell r="G1046">
            <v>0</v>
          </cell>
          <cell r="H1046">
            <v>2.23</v>
          </cell>
          <cell r="I1046" t="str">
            <v>C</v>
          </cell>
        </row>
        <row r="1047">
          <cell r="A1047" t="str">
            <v>貨5CTEG</v>
          </cell>
          <cell r="B1047" t="str">
            <v>バス貨物3.5t～12t(CNG)</v>
          </cell>
          <cell r="C1047" t="str">
            <v>貨5C</v>
          </cell>
          <cell r="D1047" t="str">
            <v>H22</v>
          </cell>
          <cell r="E1047" t="str">
            <v>TEG</v>
          </cell>
          <cell r="F1047">
            <v>2.2499999999999999E-2</v>
          </cell>
          <cell r="G1047">
            <v>0</v>
          </cell>
          <cell r="H1047">
            <v>2.23</v>
          </cell>
          <cell r="I1047" t="str">
            <v>C</v>
          </cell>
        </row>
        <row r="1048">
          <cell r="A1048" t="str">
            <v>貨5C2FG</v>
          </cell>
          <cell r="B1048" t="str">
            <v>バス貨物3.5t～12t(CNG)</v>
          </cell>
          <cell r="C1048" t="str">
            <v>貨5C</v>
          </cell>
          <cell r="D1048" t="str">
            <v>H28</v>
          </cell>
          <cell r="E1048" t="str">
            <v>2FG</v>
          </cell>
          <cell r="F1048">
            <v>1.4999999999999999E-2</v>
          </cell>
          <cell r="G1048">
            <v>0</v>
          </cell>
          <cell r="H1048">
            <v>2.23</v>
          </cell>
          <cell r="I1048" t="str">
            <v>C</v>
          </cell>
        </row>
        <row r="1049">
          <cell r="A1049" t="str">
            <v>貨5C2EG</v>
          </cell>
          <cell r="B1049" t="str">
            <v>バス貨物3.5t～12t(CNG)</v>
          </cell>
          <cell r="C1049" t="str">
            <v>貨5C</v>
          </cell>
          <cell r="D1049" t="str">
            <v>H28</v>
          </cell>
          <cell r="E1049" t="str">
            <v>2EG</v>
          </cell>
          <cell r="F1049">
            <v>7.4999999999999997E-3</v>
          </cell>
          <cell r="G1049">
            <v>0</v>
          </cell>
          <cell r="H1049">
            <v>2.23</v>
          </cell>
          <cell r="I1049" t="str">
            <v>C</v>
          </cell>
        </row>
        <row r="1050">
          <cell r="A1050" t="str">
            <v>貨1メTP</v>
          </cell>
          <cell r="B1050" t="str">
            <v>バス貨物～1.7t(メタノール)</v>
          </cell>
          <cell r="C1050" t="str">
            <v>貨1メ</v>
          </cell>
          <cell r="D1050" t="str">
            <v>H14</v>
          </cell>
          <cell r="E1050" t="str">
            <v>TP</v>
          </cell>
          <cell r="F1050">
            <v>0.105</v>
          </cell>
          <cell r="G1050">
            <v>0</v>
          </cell>
          <cell r="H1050">
            <v>1.37</v>
          </cell>
          <cell r="I1050" t="str">
            <v>メ</v>
          </cell>
        </row>
        <row r="1051">
          <cell r="A1051" t="str">
            <v>貨1メLP</v>
          </cell>
          <cell r="B1051" t="str">
            <v>バス貨物～1.7t(メタノール)</v>
          </cell>
          <cell r="C1051" t="str">
            <v>貨1メ</v>
          </cell>
          <cell r="D1051" t="str">
            <v>H14</v>
          </cell>
          <cell r="E1051" t="str">
            <v>LP</v>
          </cell>
          <cell r="F1051">
            <v>7.0000000000000007E-2</v>
          </cell>
          <cell r="G1051">
            <v>0</v>
          </cell>
          <cell r="H1051">
            <v>1.37</v>
          </cell>
          <cell r="I1051" t="str">
            <v>メ</v>
          </cell>
        </row>
        <row r="1052">
          <cell r="A1052" t="str">
            <v>貨1メUP</v>
          </cell>
          <cell r="B1052" t="str">
            <v>バス貨物～1.7t(メタノール)</v>
          </cell>
          <cell r="C1052" t="str">
            <v>貨1メ</v>
          </cell>
          <cell r="D1052" t="str">
            <v>H14</v>
          </cell>
          <cell r="E1052" t="str">
            <v>UP</v>
          </cell>
          <cell r="F1052">
            <v>3.5000000000000003E-2</v>
          </cell>
          <cell r="G1052">
            <v>0</v>
          </cell>
          <cell r="H1052">
            <v>1.37</v>
          </cell>
          <cell r="I1052" t="str">
            <v>メ</v>
          </cell>
        </row>
        <row r="1053">
          <cell r="A1053" t="str">
            <v>貨1メAHE</v>
          </cell>
          <cell r="B1053" t="str">
            <v>バス貨物～1.7t(メタノール)</v>
          </cell>
          <cell r="C1053" t="str">
            <v>貨1メ</v>
          </cell>
          <cell r="D1053" t="str">
            <v>H17</v>
          </cell>
          <cell r="E1053" t="str">
            <v>AHE</v>
          </cell>
          <cell r="F1053">
            <v>7.0000000000000007E-2</v>
          </cell>
          <cell r="G1053">
            <v>0</v>
          </cell>
          <cell r="H1053">
            <v>1.37</v>
          </cell>
          <cell r="I1053" t="str">
            <v>メ</v>
          </cell>
        </row>
        <row r="1054">
          <cell r="A1054" t="str">
            <v>貨1メAGE</v>
          </cell>
          <cell r="B1054" t="str">
            <v>バス貨物～1.7t(メタノール)</v>
          </cell>
          <cell r="C1054" t="str">
            <v>貨1メ</v>
          </cell>
          <cell r="D1054" t="str">
            <v>H17</v>
          </cell>
          <cell r="E1054" t="str">
            <v>AGE</v>
          </cell>
          <cell r="F1054">
            <v>3.5000000000000003E-2</v>
          </cell>
          <cell r="G1054">
            <v>0</v>
          </cell>
          <cell r="H1054">
            <v>1.37</v>
          </cell>
          <cell r="I1054" t="str">
            <v>メ</v>
          </cell>
        </row>
        <row r="1055">
          <cell r="A1055" t="str">
            <v>貨1メCGE</v>
          </cell>
          <cell r="B1055" t="str">
            <v>バス貨物～1.7t(メタノール)</v>
          </cell>
          <cell r="C1055" t="str">
            <v>貨1メ</v>
          </cell>
          <cell r="D1055" t="str">
            <v>H17</v>
          </cell>
          <cell r="E1055" t="str">
            <v>CGE</v>
          </cell>
          <cell r="F1055">
            <v>3.5000000000000003E-2</v>
          </cell>
          <cell r="G1055">
            <v>0</v>
          </cell>
          <cell r="H1055">
            <v>1.37</v>
          </cell>
          <cell r="I1055" t="str">
            <v>メ</v>
          </cell>
        </row>
        <row r="1056">
          <cell r="A1056" t="str">
            <v>貨1メCHE</v>
          </cell>
          <cell r="B1056" t="str">
            <v>バス貨物～1.7t(メタノール)</v>
          </cell>
          <cell r="C1056" t="str">
            <v>貨1メ</v>
          </cell>
          <cell r="D1056" t="str">
            <v>H17</v>
          </cell>
          <cell r="E1056" t="str">
            <v>CHE</v>
          </cell>
          <cell r="F1056">
            <v>3.5000000000000003E-2</v>
          </cell>
          <cell r="G1056">
            <v>0</v>
          </cell>
          <cell r="H1056">
            <v>1.37</v>
          </cell>
          <cell r="I1056" t="str">
            <v>メ</v>
          </cell>
        </row>
        <row r="1057">
          <cell r="A1057" t="str">
            <v>貨1メDGE</v>
          </cell>
          <cell r="B1057" t="str">
            <v>バス貨物～1.7t(メタノール)</v>
          </cell>
          <cell r="C1057" t="str">
            <v>貨1メ</v>
          </cell>
          <cell r="D1057" t="str">
            <v>H17</v>
          </cell>
          <cell r="E1057" t="str">
            <v>DGE</v>
          </cell>
          <cell r="F1057">
            <v>1.7500000000000002E-2</v>
          </cell>
          <cell r="G1057">
            <v>0</v>
          </cell>
          <cell r="H1057">
            <v>1.37</v>
          </cell>
          <cell r="I1057" t="str">
            <v>メ</v>
          </cell>
        </row>
        <row r="1058">
          <cell r="A1058" t="str">
            <v>貨1メDHE</v>
          </cell>
          <cell r="B1058" t="str">
            <v>バス貨物～1.7t(メタノール)</v>
          </cell>
          <cell r="C1058" t="str">
            <v>貨1メ</v>
          </cell>
          <cell r="D1058" t="str">
            <v>H17</v>
          </cell>
          <cell r="E1058" t="str">
            <v>DHE</v>
          </cell>
          <cell r="F1058">
            <v>1.7500000000000002E-2</v>
          </cell>
          <cell r="G1058">
            <v>0</v>
          </cell>
          <cell r="H1058">
            <v>1.37</v>
          </cell>
          <cell r="I1058" t="str">
            <v>メ</v>
          </cell>
        </row>
        <row r="1059">
          <cell r="A1059" t="str">
            <v>貨1メLHE</v>
          </cell>
          <cell r="B1059" t="str">
            <v>バス貨物～1.7t(メタノール)</v>
          </cell>
          <cell r="C1059" t="str">
            <v>貨1メ</v>
          </cell>
          <cell r="D1059" t="str">
            <v>H21</v>
          </cell>
          <cell r="E1059" t="str">
            <v>LHE</v>
          </cell>
          <cell r="F1059">
            <v>0.04</v>
          </cell>
          <cell r="G1059">
            <v>0</v>
          </cell>
          <cell r="H1059">
            <v>1.37</v>
          </cell>
          <cell r="I1059" t="str">
            <v>メ</v>
          </cell>
        </row>
        <row r="1060">
          <cell r="A1060" t="str">
            <v>貨1メLGE</v>
          </cell>
          <cell r="B1060" t="str">
            <v>バス貨物～1.7t(メタノール)</v>
          </cell>
          <cell r="C1060" t="str">
            <v>貨1メ</v>
          </cell>
          <cell r="D1060" t="str">
            <v>H21</v>
          </cell>
          <cell r="E1060" t="str">
            <v>LGE</v>
          </cell>
          <cell r="F1060">
            <v>0.02</v>
          </cell>
          <cell r="G1060">
            <v>0</v>
          </cell>
          <cell r="H1060">
            <v>1.37</v>
          </cell>
          <cell r="I1060" t="str">
            <v>メ</v>
          </cell>
        </row>
        <row r="1061">
          <cell r="A1061" t="str">
            <v>貨1メMHE</v>
          </cell>
          <cell r="B1061" t="str">
            <v>バス貨物～1.7t(メタノール)</v>
          </cell>
          <cell r="C1061" t="str">
            <v>貨1メ</v>
          </cell>
          <cell r="D1061" t="str">
            <v>H21</v>
          </cell>
          <cell r="E1061" t="str">
            <v>MHE</v>
          </cell>
          <cell r="F1061">
            <v>0.02</v>
          </cell>
          <cell r="G1061">
            <v>0</v>
          </cell>
          <cell r="H1061">
            <v>1.37</v>
          </cell>
          <cell r="I1061" t="str">
            <v>メ</v>
          </cell>
        </row>
        <row r="1062">
          <cell r="A1062" t="str">
            <v>貨1メMGE</v>
          </cell>
          <cell r="B1062" t="str">
            <v>バス貨物～1.7t(メタノール)</v>
          </cell>
          <cell r="C1062" t="str">
            <v>貨1メ</v>
          </cell>
          <cell r="D1062" t="str">
            <v>H21</v>
          </cell>
          <cell r="E1062" t="str">
            <v>MGE</v>
          </cell>
          <cell r="F1062">
            <v>0.02</v>
          </cell>
          <cell r="G1062">
            <v>0</v>
          </cell>
          <cell r="H1062">
            <v>1.37</v>
          </cell>
          <cell r="I1062" t="str">
            <v>メ</v>
          </cell>
        </row>
        <row r="1063">
          <cell r="A1063" t="str">
            <v>貨1メRHE</v>
          </cell>
          <cell r="B1063" t="str">
            <v>バス貨物～1.7t(メタノール)</v>
          </cell>
          <cell r="C1063" t="str">
            <v>貨1メ</v>
          </cell>
          <cell r="D1063" t="str">
            <v>H21</v>
          </cell>
          <cell r="E1063" t="str">
            <v>RHE</v>
          </cell>
          <cell r="F1063">
            <v>0.01</v>
          </cell>
          <cell r="G1063">
            <v>0</v>
          </cell>
          <cell r="H1063">
            <v>1.37</v>
          </cell>
          <cell r="I1063" t="str">
            <v>メ</v>
          </cell>
        </row>
        <row r="1064">
          <cell r="A1064" t="str">
            <v>貨1メRGE</v>
          </cell>
          <cell r="B1064" t="str">
            <v>バス貨物～1.7t(メタノール)</v>
          </cell>
          <cell r="C1064" t="str">
            <v>貨1メ</v>
          </cell>
          <cell r="D1064" t="str">
            <v>H21</v>
          </cell>
          <cell r="E1064" t="str">
            <v>RGE</v>
          </cell>
          <cell r="F1064">
            <v>0.01</v>
          </cell>
          <cell r="G1064">
            <v>0</v>
          </cell>
          <cell r="H1064">
            <v>1.37</v>
          </cell>
          <cell r="I1064" t="str">
            <v>メ</v>
          </cell>
        </row>
        <row r="1065">
          <cell r="A1065" t="str">
            <v>貨1メQHE</v>
          </cell>
          <cell r="B1065" t="str">
            <v>バス貨物～1.7t(メタノール)</v>
          </cell>
          <cell r="C1065" t="str">
            <v>貨1メ</v>
          </cell>
          <cell r="D1065" t="str">
            <v>H21</v>
          </cell>
          <cell r="E1065" t="str">
            <v>QHE</v>
          </cell>
          <cell r="F1065">
            <v>3.6000000000000004E-2</v>
          </cell>
          <cell r="G1065">
            <v>0</v>
          </cell>
          <cell r="H1065">
            <v>1.37</v>
          </cell>
          <cell r="I1065" t="str">
            <v>メ</v>
          </cell>
        </row>
        <row r="1066">
          <cell r="A1066" t="str">
            <v>貨1メQGE</v>
          </cell>
          <cell r="B1066" t="str">
            <v>バス貨物～1.7t(メタノール)</v>
          </cell>
          <cell r="C1066" t="str">
            <v>貨1メ</v>
          </cell>
          <cell r="D1066" t="str">
            <v>H21</v>
          </cell>
          <cell r="E1066" t="str">
            <v>QGE</v>
          </cell>
          <cell r="F1066">
            <v>3.6000000000000004E-2</v>
          </cell>
          <cell r="G1066">
            <v>0</v>
          </cell>
          <cell r="H1066">
            <v>1.37</v>
          </cell>
          <cell r="I1066" t="str">
            <v>メ</v>
          </cell>
        </row>
        <row r="1067">
          <cell r="A1067" t="str">
            <v>貨1メ3HE</v>
          </cell>
          <cell r="B1067" t="str">
            <v>バス貨物～1.7t(メタノール)</v>
          </cell>
          <cell r="C1067" t="str">
            <v>貨1メ</v>
          </cell>
          <cell r="D1067" t="str">
            <v>H30</v>
          </cell>
          <cell r="E1067" t="str">
            <v>3HE</v>
          </cell>
          <cell r="F1067">
            <v>7.4999999999999997E-2</v>
          </cell>
          <cell r="G1067">
            <v>0</v>
          </cell>
          <cell r="H1067">
            <v>1.37</v>
          </cell>
          <cell r="I1067" t="str">
            <v>メ</v>
          </cell>
        </row>
        <row r="1068">
          <cell r="A1068" t="str">
            <v>貨1メ3GE</v>
          </cell>
          <cell r="B1068" t="str">
            <v>バス貨物～1.7t(メタノール)</v>
          </cell>
          <cell r="C1068" t="str">
            <v>貨1メ</v>
          </cell>
          <cell r="D1068" t="str">
            <v>H30</v>
          </cell>
          <cell r="E1068" t="str">
            <v>3GE</v>
          </cell>
          <cell r="F1068">
            <v>3.7499999999999999E-2</v>
          </cell>
          <cell r="G1068">
            <v>0</v>
          </cell>
          <cell r="H1068">
            <v>1.37</v>
          </cell>
          <cell r="I1068" t="str">
            <v>メ</v>
          </cell>
        </row>
        <row r="1069">
          <cell r="A1069" t="str">
            <v>貨1メ4HE</v>
          </cell>
          <cell r="B1069" t="str">
            <v>バス貨物～1.7t(メタノール)</v>
          </cell>
          <cell r="C1069" t="str">
            <v>貨1メ</v>
          </cell>
          <cell r="D1069" t="str">
            <v>H30</v>
          </cell>
          <cell r="E1069" t="str">
            <v>4HE</v>
          </cell>
          <cell r="F1069">
            <v>5.6249999999999994E-2</v>
          </cell>
          <cell r="G1069">
            <v>0</v>
          </cell>
          <cell r="H1069">
            <v>1.37</v>
          </cell>
          <cell r="I1069" t="str">
            <v>メ</v>
          </cell>
        </row>
        <row r="1070">
          <cell r="A1070" t="str">
            <v>貨1メ4GE</v>
          </cell>
          <cell r="B1070" t="str">
            <v>バス貨物～1.7t(メタノール)</v>
          </cell>
          <cell r="C1070" t="str">
            <v>貨1メ</v>
          </cell>
          <cell r="D1070" t="str">
            <v>H30</v>
          </cell>
          <cell r="E1070" t="str">
            <v>4GE</v>
          </cell>
          <cell r="F1070">
            <v>5.6249999999999994E-2</v>
          </cell>
          <cell r="G1070">
            <v>0</v>
          </cell>
          <cell r="H1070">
            <v>1.37</v>
          </cell>
          <cell r="I1070" t="str">
            <v>メ</v>
          </cell>
        </row>
        <row r="1071">
          <cell r="A1071" t="str">
            <v>貨1メ5HE</v>
          </cell>
          <cell r="B1071" t="str">
            <v>バス貨物～1.7t(メタノール)</v>
          </cell>
          <cell r="C1071" t="str">
            <v>貨1メ</v>
          </cell>
          <cell r="D1071" t="str">
            <v>H30</v>
          </cell>
          <cell r="E1071" t="str">
            <v>5HE</v>
          </cell>
          <cell r="F1071">
            <v>3.7499999999999999E-2</v>
          </cell>
          <cell r="G1071">
            <v>0</v>
          </cell>
          <cell r="H1071">
            <v>1.37</v>
          </cell>
          <cell r="I1071" t="str">
            <v>メ</v>
          </cell>
        </row>
        <row r="1072">
          <cell r="A1072" t="str">
            <v>貨1メ5GE</v>
          </cell>
          <cell r="B1072" t="str">
            <v>バス貨物～1.7t(メタノール)</v>
          </cell>
          <cell r="C1072" t="str">
            <v>貨1メ</v>
          </cell>
          <cell r="D1072" t="str">
            <v>H30</v>
          </cell>
          <cell r="E1072" t="str">
            <v>5GE</v>
          </cell>
          <cell r="F1072">
            <v>3.7499999999999999E-2</v>
          </cell>
          <cell r="G1072">
            <v>0</v>
          </cell>
          <cell r="H1072">
            <v>1.37</v>
          </cell>
          <cell r="I1072" t="str">
            <v>メ</v>
          </cell>
        </row>
        <row r="1073">
          <cell r="A1073" t="str">
            <v>貨1メ6HE</v>
          </cell>
          <cell r="B1073" t="str">
            <v>バス貨物～1.7t(メタノール)</v>
          </cell>
          <cell r="C1073" t="str">
            <v>貨1メ</v>
          </cell>
          <cell r="D1073" t="str">
            <v>H30</v>
          </cell>
          <cell r="E1073" t="str">
            <v>6HE</v>
          </cell>
          <cell r="F1073">
            <v>1.8749999999999999E-2</v>
          </cell>
          <cell r="G1073">
            <v>0</v>
          </cell>
          <cell r="H1073">
            <v>1.37</v>
          </cell>
          <cell r="I1073" t="str">
            <v>メ</v>
          </cell>
        </row>
        <row r="1074">
          <cell r="A1074" t="str">
            <v>貨1メ6GE</v>
          </cell>
          <cell r="B1074" t="str">
            <v>バス貨物～1.7t(メタノール)</v>
          </cell>
          <cell r="C1074" t="str">
            <v>貨1メ</v>
          </cell>
          <cell r="D1074" t="str">
            <v>H30</v>
          </cell>
          <cell r="E1074" t="str">
            <v>6GE</v>
          </cell>
          <cell r="F1074">
            <v>1.8749999999999999E-2</v>
          </cell>
          <cell r="G1074">
            <v>0</v>
          </cell>
          <cell r="H1074">
            <v>1.37</v>
          </cell>
          <cell r="I1074" t="str">
            <v>メ</v>
          </cell>
        </row>
        <row r="1075">
          <cell r="A1075" t="str">
            <v>貨1メBGE</v>
          </cell>
          <cell r="B1075" t="str">
            <v>バス貨物～1.7t(メタノール)</v>
          </cell>
          <cell r="C1075" t="str">
            <v>貨1メ</v>
          </cell>
          <cell r="D1075" t="str">
            <v>H17</v>
          </cell>
          <cell r="E1075" t="str">
            <v>BGE</v>
          </cell>
          <cell r="F1075">
            <v>6.3E-2</v>
          </cell>
          <cell r="G1075">
            <v>0</v>
          </cell>
          <cell r="H1075">
            <v>1.37</v>
          </cell>
          <cell r="I1075" t="str">
            <v>メ</v>
          </cell>
        </row>
        <row r="1076">
          <cell r="A1076" t="str">
            <v>貨1メBHE</v>
          </cell>
          <cell r="B1076" t="str">
            <v>バス貨物～1.7t(メタノール)</v>
          </cell>
          <cell r="C1076" t="str">
            <v>貨1メ</v>
          </cell>
          <cell r="D1076" t="str">
            <v>H17</v>
          </cell>
          <cell r="E1076" t="str">
            <v>BHE</v>
          </cell>
          <cell r="F1076">
            <v>6.3E-2</v>
          </cell>
          <cell r="G1076">
            <v>0</v>
          </cell>
          <cell r="H1076">
            <v>1.37</v>
          </cell>
          <cell r="I1076" t="str">
            <v>メ</v>
          </cell>
        </row>
        <row r="1077">
          <cell r="A1077" t="str">
            <v>貨2メTQ</v>
          </cell>
          <cell r="B1077" t="str">
            <v>バス貨物1.7～2.5t(メタノール)</v>
          </cell>
          <cell r="C1077" t="str">
            <v>貨2メ</v>
          </cell>
          <cell r="D1077" t="str">
            <v>H15</v>
          </cell>
          <cell r="E1077" t="str">
            <v>TQ</v>
          </cell>
          <cell r="F1077">
            <v>0.18375</v>
          </cell>
          <cell r="G1077">
            <v>0</v>
          </cell>
          <cell r="H1077">
            <v>1.37</v>
          </cell>
          <cell r="I1077" t="str">
            <v>メ</v>
          </cell>
        </row>
        <row r="1078">
          <cell r="A1078" t="str">
            <v>貨2メLQ</v>
          </cell>
          <cell r="B1078" t="str">
            <v>バス貨物1.7～2.5t(メタノール)</v>
          </cell>
          <cell r="C1078" t="str">
            <v>貨2メ</v>
          </cell>
          <cell r="D1078" t="str">
            <v>H15</v>
          </cell>
          <cell r="E1078" t="str">
            <v>LQ</v>
          </cell>
          <cell r="F1078">
            <v>0.1225</v>
          </cell>
          <cell r="G1078">
            <v>0</v>
          </cell>
          <cell r="H1078">
            <v>1.37</v>
          </cell>
          <cell r="I1078" t="str">
            <v>メ</v>
          </cell>
        </row>
        <row r="1079">
          <cell r="A1079" t="str">
            <v>貨2メUQ</v>
          </cell>
          <cell r="B1079" t="str">
            <v>バス貨物1.7～2.5t(メタノール)</v>
          </cell>
          <cell r="C1079" t="str">
            <v>貨2メ</v>
          </cell>
          <cell r="D1079" t="str">
            <v>H15</v>
          </cell>
          <cell r="E1079" t="str">
            <v>UQ</v>
          </cell>
          <cell r="F1079">
            <v>6.1249999999999999E-2</v>
          </cell>
          <cell r="G1079">
            <v>0</v>
          </cell>
          <cell r="H1079">
            <v>1.37</v>
          </cell>
          <cell r="I1079" t="str">
            <v>メ</v>
          </cell>
        </row>
        <row r="1080">
          <cell r="A1080" t="str">
            <v>貨2メAHF</v>
          </cell>
          <cell r="B1080" t="str">
            <v>バス貨物1.7～2.5t(メタノール)</v>
          </cell>
          <cell r="C1080" t="str">
            <v>貨2メ</v>
          </cell>
          <cell r="D1080" t="str">
            <v>H17</v>
          </cell>
          <cell r="E1080" t="str">
            <v>AHF</v>
          </cell>
          <cell r="F1080">
            <v>0.125</v>
          </cell>
          <cell r="G1080">
            <v>0</v>
          </cell>
          <cell r="H1080">
            <v>1.37</v>
          </cell>
          <cell r="I1080" t="str">
            <v>メ</v>
          </cell>
        </row>
        <row r="1081">
          <cell r="A1081" t="str">
            <v>貨2メAGF</v>
          </cell>
          <cell r="B1081" t="str">
            <v>バス貨物1.7～2.5t(メタノール)</v>
          </cell>
          <cell r="C1081" t="str">
            <v>貨2メ</v>
          </cell>
          <cell r="D1081" t="str">
            <v>H17</v>
          </cell>
          <cell r="E1081" t="str">
            <v>AGF</v>
          </cell>
          <cell r="F1081">
            <v>6.25E-2</v>
          </cell>
          <cell r="G1081">
            <v>0</v>
          </cell>
          <cell r="H1081">
            <v>1.37</v>
          </cell>
          <cell r="I1081" t="str">
            <v>メ</v>
          </cell>
        </row>
        <row r="1082">
          <cell r="A1082" t="str">
            <v>貨2メCGF</v>
          </cell>
          <cell r="B1082" t="str">
            <v>バス貨物1.7～2.5t(メタノール)</v>
          </cell>
          <cell r="C1082" t="str">
            <v>貨2メ</v>
          </cell>
          <cell r="D1082" t="str">
            <v>H17</v>
          </cell>
          <cell r="E1082" t="str">
            <v>CGF</v>
          </cell>
          <cell r="F1082">
            <v>6.25E-2</v>
          </cell>
          <cell r="G1082">
            <v>0</v>
          </cell>
          <cell r="H1082">
            <v>1.37</v>
          </cell>
          <cell r="I1082" t="str">
            <v>メ</v>
          </cell>
        </row>
        <row r="1083">
          <cell r="A1083" t="str">
            <v>貨2メCHF</v>
          </cell>
          <cell r="B1083" t="str">
            <v>バス貨物1.7～2.5t(メタノール)</v>
          </cell>
          <cell r="C1083" t="str">
            <v>貨2メ</v>
          </cell>
          <cell r="D1083" t="str">
            <v>H17</v>
          </cell>
          <cell r="E1083" t="str">
            <v>CHF</v>
          </cell>
          <cell r="F1083">
            <v>6.25E-2</v>
          </cell>
          <cell r="G1083">
            <v>0</v>
          </cell>
          <cell r="H1083">
            <v>1.37</v>
          </cell>
          <cell r="I1083" t="str">
            <v>メ</v>
          </cell>
        </row>
        <row r="1084">
          <cell r="A1084" t="str">
            <v>貨2メDGF</v>
          </cell>
          <cell r="B1084" t="str">
            <v>バス貨物1.7～2.5t(メタノール)</v>
          </cell>
          <cell r="C1084" t="str">
            <v>貨2メ</v>
          </cell>
          <cell r="D1084" t="str">
            <v>H17</v>
          </cell>
          <cell r="E1084" t="str">
            <v>DGF</v>
          </cell>
          <cell r="F1084">
            <v>3.125E-2</v>
          </cell>
          <cell r="G1084">
            <v>0</v>
          </cell>
          <cell r="H1084">
            <v>1.37</v>
          </cell>
          <cell r="I1084" t="str">
            <v>メ</v>
          </cell>
        </row>
        <row r="1085">
          <cell r="A1085" t="str">
            <v>貨2メDHF</v>
          </cell>
          <cell r="B1085" t="str">
            <v>バス貨物1.7～2.5t(メタノール)</v>
          </cell>
          <cell r="C1085" t="str">
            <v>貨2メ</v>
          </cell>
          <cell r="D1085" t="str">
            <v>H17</v>
          </cell>
          <cell r="E1085" t="str">
            <v>DHF</v>
          </cell>
          <cell r="F1085">
            <v>3.125E-2</v>
          </cell>
          <cell r="G1085">
            <v>0</v>
          </cell>
          <cell r="H1085">
            <v>1.37</v>
          </cell>
          <cell r="I1085" t="str">
            <v>メ</v>
          </cell>
        </row>
        <row r="1086">
          <cell r="A1086" t="str">
            <v>貨2メLHF</v>
          </cell>
          <cell r="B1086" t="str">
            <v>バス貨物1.7～2.5t(メタノール)</v>
          </cell>
          <cell r="C1086" t="str">
            <v>貨2メ</v>
          </cell>
          <cell r="D1086" t="str">
            <v>H21</v>
          </cell>
          <cell r="E1086" t="str">
            <v>LHF</v>
          </cell>
          <cell r="F1086">
            <v>7.4999999999999997E-2</v>
          </cell>
          <cell r="G1086">
            <v>0</v>
          </cell>
          <cell r="H1086">
            <v>1.37</v>
          </cell>
          <cell r="I1086" t="str">
            <v>メ</v>
          </cell>
        </row>
        <row r="1087">
          <cell r="A1087" t="str">
            <v>貨2メLGF</v>
          </cell>
          <cell r="B1087" t="str">
            <v>バス貨物1.7～2.5t(メタノール)</v>
          </cell>
          <cell r="C1087" t="str">
            <v>貨2メ</v>
          </cell>
          <cell r="D1087" t="str">
            <v>H21</v>
          </cell>
          <cell r="E1087" t="str">
            <v>LGF</v>
          </cell>
          <cell r="F1087">
            <v>3.7499999999999999E-2</v>
          </cell>
          <cell r="G1087">
            <v>0</v>
          </cell>
          <cell r="H1087">
            <v>1.37</v>
          </cell>
          <cell r="I1087" t="str">
            <v>メ</v>
          </cell>
        </row>
        <row r="1088">
          <cell r="A1088" t="str">
            <v>貨2メMHF</v>
          </cell>
          <cell r="B1088" t="str">
            <v>バス貨物1.7～2.5t(メタノール)</v>
          </cell>
          <cell r="C1088" t="str">
            <v>貨2メ</v>
          </cell>
          <cell r="D1088" t="str">
            <v>H21</v>
          </cell>
          <cell r="E1088" t="str">
            <v>MHF</v>
          </cell>
          <cell r="F1088">
            <v>3.7499999999999999E-2</v>
          </cell>
          <cell r="G1088">
            <v>0</v>
          </cell>
          <cell r="H1088">
            <v>1.37</v>
          </cell>
          <cell r="I1088" t="str">
            <v>メ</v>
          </cell>
        </row>
        <row r="1089">
          <cell r="A1089" t="str">
            <v>貨2メMGF</v>
          </cell>
          <cell r="B1089" t="str">
            <v>バス貨物1.7～2.5t(メタノール)</v>
          </cell>
          <cell r="C1089" t="str">
            <v>貨2メ</v>
          </cell>
          <cell r="D1089" t="str">
            <v>H21</v>
          </cell>
          <cell r="E1089" t="str">
            <v>MGF</v>
          </cell>
          <cell r="F1089">
            <v>3.7499999999999999E-2</v>
          </cell>
          <cell r="G1089">
            <v>0</v>
          </cell>
          <cell r="H1089">
            <v>1.37</v>
          </cell>
          <cell r="I1089" t="str">
            <v>メ</v>
          </cell>
        </row>
        <row r="1090">
          <cell r="A1090" t="str">
            <v>貨2メRHF</v>
          </cell>
          <cell r="B1090" t="str">
            <v>バス貨物1.7～2.5t(メタノール)</v>
          </cell>
          <cell r="C1090" t="str">
            <v>貨2メ</v>
          </cell>
          <cell r="D1090" t="str">
            <v>H21</v>
          </cell>
          <cell r="E1090" t="str">
            <v>RHF</v>
          </cell>
          <cell r="F1090">
            <v>1.8749999999999999E-2</v>
          </cell>
          <cell r="G1090">
            <v>0</v>
          </cell>
          <cell r="H1090">
            <v>1.37</v>
          </cell>
          <cell r="I1090" t="str">
            <v>メ</v>
          </cell>
        </row>
        <row r="1091">
          <cell r="A1091" t="str">
            <v>貨2メRGF</v>
          </cell>
          <cell r="B1091" t="str">
            <v>バス貨物1.7～2.5t(メタノール)</v>
          </cell>
          <cell r="C1091" t="str">
            <v>貨2メ</v>
          </cell>
          <cell r="D1091" t="str">
            <v>H21</v>
          </cell>
          <cell r="E1091" t="str">
            <v>RGF</v>
          </cell>
          <cell r="F1091">
            <v>1.8749999999999999E-2</v>
          </cell>
          <cell r="G1091">
            <v>0</v>
          </cell>
          <cell r="H1091">
            <v>1.37</v>
          </cell>
          <cell r="I1091" t="str">
            <v>メ</v>
          </cell>
        </row>
        <row r="1092">
          <cell r="A1092" t="str">
            <v>貨2メQHF</v>
          </cell>
          <cell r="B1092" t="str">
            <v>バス貨物1.7～2.5t(メタノール)</v>
          </cell>
          <cell r="C1092" t="str">
            <v>貨2メ</v>
          </cell>
          <cell r="D1092" t="str">
            <v>H21</v>
          </cell>
          <cell r="E1092" t="str">
            <v>QHF</v>
          </cell>
          <cell r="F1092">
            <v>6.7500000000000004E-2</v>
          </cell>
          <cell r="G1092">
            <v>0</v>
          </cell>
          <cell r="H1092">
            <v>1.37</v>
          </cell>
          <cell r="I1092" t="str">
            <v>メ</v>
          </cell>
        </row>
        <row r="1093">
          <cell r="A1093" t="str">
            <v>貨2メQGF</v>
          </cell>
          <cell r="B1093" t="str">
            <v>バス貨物1.7～2.5t(メタノール)</v>
          </cell>
          <cell r="C1093" t="str">
            <v>貨2メ</v>
          </cell>
          <cell r="D1093" t="str">
            <v>H21</v>
          </cell>
          <cell r="E1093" t="str">
            <v>QGF</v>
          </cell>
          <cell r="F1093">
            <v>6.7500000000000004E-2</v>
          </cell>
          <cell r="G1093">
            <v>0</v>
          </cell>
          <cell r="H1093">
            <v>1.37</v>
          </cell>
          <cell r="I1093" t="str">
            <v>メ</v>
          </cell>
        </row>
        <row r="1094">
          <cell r="A1094" t="str">
            <v>貨2メ3HF</v>
          </cell>
          <cell r="B1094" t="str">
            <v>バス貨物1.7～2.5t(メタノール)</v>
          </cell>
          <cell r="C1094" t="str">
            <v>貨2メ</v>
          </cell>
          <cell r="D1094" t="str">
            <v>H30</v>
          </cell>
          <cell r="E1094" t="str">
            <v>3HF</v>
          </cell>
          <cell r="F1094">
            <v>0.12</v>
          </cell>
          <cell r="G1094">
            <v>0</v>
          </cell>
          <cell r="H1094">
            <v>1.37</v>
          </cell>
          <cell r="I1094" t="str">
            <v>メ</v>
          </cell>
        </row>
        <row r="1095">
          <cell r="A1095" t="str">
            <v>貨2メ3GF</v>
          </cell>
          <cell r="B1095" t="str">
            <v>バス貨物1.7～2.5t(メタノール)</v>
          </cell>
          <cell r="C1095" t="str">
            <v>貨2メ</v>
          </cell>
          <cell r="D1095" t="str">
            <v>H30</v>
          </cell>
          <cell r="E1095" t="str">
            <v>3GF</v>
          </cell>
          <cell r="F1095">
            <v>0.06</v>
          </cell>
          <cell r="G1095">
            <v>0</v>
          </cell>
          <cell r="H1095">
            <v>1.37</v>
          </cell>
          <cell r="I1095" t="str">
            <v>メ</v>
          </cell>
        </row>
        <row r="1096">
          <cell r="A1096" t="str">
            <v>貨2メ4HF</v>
          </cell>
          <cell r="B1096" t="str">
            <v>バス貨物1.7～2.5t(メタノール)</v>
          </cell>
          <cell r="C1096" t="str">
            <v>貨2メ</v>
          </cell>
          <cell r="D1096" t="str">
            <v>H30</v>
          </cell>
          <cell r="E1096" t="str">
            <v>4HF</v>
          </cell>
          <cell r="F1096">
            <v>0.09</v>
          </cell>
          <cell r="G1096">
            <v>0</v>
          </cell>
          <cell r="H1096">
            <v>1.37</v>
          </cell>
          <cell r="I1096" t="str">
            <v>メ</v>
          </cell>
        </row>
        <row r="1097">
          <cell r="A1097" t="str">
            <v>貨2メ4GF</v>
          </cell>
          <cell r="B1097" t="str">
            <v>バス貨物1.7～2.5t(メタノール)</v>
          </cell>
          <cell r="C1097" t="str">
            <v>貨2メ</v>
          </cell>
          <cell r="D1097" t="str">
            <v>H30</v>
          </cell>
          <cell r="E1097" t="str">
            <v>4GF</v>
          </cell>
          <cell r="F1097">
            <v>0.09</v>
          </cell>
          <cell r="G1097">
            <v>0</v>
          </cell>
          <cell r="H1097">
            <v>1.37</v>
          </cell>
          <cell r="I1097" t="str">
            <v>メ</v>
          </cell>
        </row>
        <row r="1098">
          <cell r="A1098" t="str">
            <v>貨2メ5HF</v>
          </cell>
          <cell r="B1098" t="str">
            <v>バス貨物1.7～2.5t(メタノール)</v>
          </cell>
          <cell r="C1098" t="str">
            <v>貨2メ</v>
          </cell>
          <cell r="D1098" t="str">
            <v>H30</v>
          </cell>
          <cell r="E1098" t="str">
            <v>5HF</v>
          </cell>
          <cell r="F1098">
            <v>0.06</v>
          </cell>
          <cell r="G1098">
            <v>0</v>
          </cell>
          <cell r="H1098">
            <v>1.37</v>
          </cell>
          <cell r="I1098" t="str">
            <v>メ</v>
          </cell>
        </row>
        <row r="1099">
          <cell r="A1099" t="str">
            <v>貨2メ5GF</v>
          </cell>
          <cell r="B1099" t="str">
            <v>バス貨物1.7～2.5t(メタノール)</v>
          </cell>
          <cell r="C1099" t="str">
            <v>貨2メ</v>
          </cell>
          <cell r="D1099" t="str">
            <v>H30</v>
          </cell>
          <cell r="E1099" t="str">
            <v>5GF</v>
          </cell>
          <cell r="F1099">
            <v>0.06</v>
          </cell>
          <cell r="G1099">
            <v>0</v>
          </cell>
          <cell r="H1099">
            <v>1.37</v>
          </cell>
          <cell r="I1099" t="str">
            <v>メ</v>
          </cell>
        </row>
        <row r="1100">
          <cell r="A1100" t="str">
            <v>貨2メ6HF</v>
          </cell>
          <cell r="B1100" t="str">
            <v>バス貨物1.7～2.5t(メタノール)</v>
          </cell>
          <cell r="C1100" t="str">
            <v>貨2メ</v>
          </cell>
          <cell r="D1100" t="str">
            <v>H30</v>
          </cell>
          <cell r="E1100" t="str">
            <v>6HF</v>
          </cell>
          <cell r="F1100">
            <v>0.03</v>
          </cell>
          <cell r="G1100">
            <v>0</v>
          </cell>
          <cell r="H1100">
            <v>1.37</v>
          </cell>
          <cell r="I1100" t="str">
            <v>メ</v>
          </cell>
        </row>
        <row r="1101">
          <cell r="A1101" t="str">
            <v>貨2メ6GF</v>
          </cell>
          <cell r="B1101" t="str">
            <v>バス貨物1.7～2.5t(メタノール)</v>
          </cell>
          <cell r="C1101" t="str">
            <v>貨2メ</v>
          </cell>
          <cell r="D1101" t="str">
            <v>H30</v>
          </cell>
          <cell r="E1101" t="str">
            <v>6GF</v>
          </cell>
          <cell r="F1101">
            <v>0.03</v>
          </cell>
          <cell r="G1101">
            <v>0</v>
          </cell>
          <cell r="H1101">
            <v>1.37</v>
          </cell>
          <cell r="I1101" t="str">
            <v>メ</v>
          </cell>
        </row>
        <row r="1102">
          <cell r="A1102" t="str">
            <v>貨2メBGF</v>
          </cell>
          <cell r="B1102" t="str">
            <v>バス貨物1.7～2.5t(メタノール)</v>
          </cell>
          <cell r="C1102" t="str">
            <v>貨2メ</v>
          </cell>
          <cell r="D1102" t="str">
            <v>H17</v>
          </cell>
          <cell r="E1102" t="str">
            <v>BGF</v>
          </cell>
          <cell r="F1102">
            <v>0.1125</v>
          </cell>
          <cell r="G1102">
            <v>0</v>
          </cell>
          <cell r="H1102">
            <v>1.37</v>
          </cell>
          <cell r="I1102" t="str">
            <v>メ</v>
          </cell>
        </row>
        <row r="1103">
          <cell r="A1103" t="str">
            <v>貨2メBHF</v>
          </cell>
          <cell r="B1103" t="str">
            <v>バス貨物1.7～2.5t(メタノール)</v>
          </cell>
          <cell r="C1103" t="str">
            <v>貨2メ</v>
          </cell>
          <cell r="D1103" t="str">
            <v>H17</v>
          </cell>
          <cell r="E1103" t="str">
            <v>BHF</v>
          </cell>
          <cell r="F1103">
            <v>0.1125</v>
          </cell>
          <cell r="G1103">
            <v>0</v>
          </cell>
          <cell r="H1103">
            <v>1.37</v>
          </cell>
          <cell r="I1103" t="str">
            <v>メ</v>
          </cell>
        </row>
        <row r="1104">
          <cell r="A1104" t="str">
            <v>貨3メTQ</v>
          </cell>
          <cell r="B1104" t="str">
            <v>バス貨物2.5～3.5t(メタノール)</v>
          </cell>
          <cell r="C1104" t="str">
            <v>貨3メ</v>
          </cell>
          <cell r="D1104" t="str">
            <v>H15</v>
          </cell>
          <cell r="E1104" t="str">
            <v>TQ</v>
          </cell>
          <cell r="F1104">
            <v>0.18375</v>
          </cell>
          <cell r="G1104">
            <v>0</v>
          </cell>
          <cell r="H1104">
            <v>1.37</v>
          </cell>
          <cell r="I1104" t="str">
            <v>メ</v>
          </cell>
        </row>
        <row r="1105">
          <cell r="A1105" t="str">
            <v>貨3メLQ</v>
          </cell>
          <cell r="B1105" t="str">
            <v>バス貨物2.5～3.5t(メタノール)</v>
          </cell>
          <cell r="C1105" t="str">
            <v>貨3メ</v>
          </cell>
          <cell r="D1105" t="str">
            <v>H15</v>
          </cell>
          <cell r="E1105" t="str">
            <v>LQ</v>
          </cell>
          <cell r="F1105">
            <v>0.1225</v>
          </cell>
          <cell r="G1105">
            <v>0</v>
          </cell>
          <cell r="H1105">
            <v>1.37</v>
          </cell>
          <cell r="I1105" t="str">
            <v>メ</v>
          </cell>
        </row>
        <row r="1106">
          <cell r="A1106" t="str">
            <v>貨3メUQ</v>
          </cell>
          <cell r="B1106" t="str">
            <v>バス貨物2.5～3.5t(メタノール)</v>
          </cell>
          <cell r="C1106" t="str">
            <v>貨3メ</v>
          </cell>
          <cell r="D1106" t="str">
            <v>H15</v>
          </cell>
          <cell r="E1106" t="str">
            <v>UQ</v>
          </cell>
          <cell r="F1106">
            <v>6.1249999999999999E-2</v>
          </cell>
          <cell r="G1106">
            <v>0</v>
          </cell>
          <cell r="H1106">
            <v>1.37</v>
          </cell>
          <cell r="I1106" t="str">
            <v>メ</v>
          </cell>
        </row>
        <row r="1107">
          <cell r="A1107" t="str">
            <v>貨3メAHF</v>
          </cell>
          <cell r="B1107" t="str">
            <v>バス貨物2.5～3.5t(メタノール)</v>
          </cell>
          <cell r="C1107" t="str">
            <v>貨3メ</v>
          </cell>
          <cell r="D1107" t="str">
            <v>H17</v>
          </cell>
          <cell r="E1107" t="str">
            <v>AHF</v>
          </cell>
          <cell r="F1107">
            <v>0.125</v>
          </cell>
          <cell r="G1107">
            <v>0</v>
          </cell>
          <cell r="H1107">
            <v>1.37</v>
          </cell>
          <cell r="I1107" t="str">
            <v>メ</v>
          </cell>
        </row>
        <row r="1108">
          <cell r="A1108" t="str">
            <v>貨3メAGF</v>
          </cell>
          <cell r="B1108" t="str">
            <v>バス貨物2.5～3.5t(メタノール)</v>
          </cell>
          <cell r="C1108" t="str">
            <v>貨3メ</v>
          </cell>
          <cell r="D1108" t="str">
            <v>H17</v>
          </cell>
          <cell r="E1108" t="str">
            <v>AGF</v>
          </cell>
          <cell r="F1108">
            <v>6.25E-2</v>
          </cell>
          <cell r="G1108">
            <v>0</v>
          </cell>
          <cell r="H1108">
            <v>1.37</v>
          </cell>
          <cell r="I1108" t="str">
            <v>メ</v>
          </cell>
        </row>
        <row r="1109">
          <cell r="A1109" t="str">
            <v>貨3メCGF</v>
          </cell>
          <cell r="B1109" t="str">
            <v>バス貨物2.5～3.5t(メタノール)</v>
          </cell>
          <cell r="C1109" t="str">
            <v>貨3メ</v>
          </cell>
          <cell r="D1109" t="str">
            <v>H17</v>
          </cell>
          <cell r="E1109" t="str">
            <v>CGF</v>
          </cell>
          <cell r="F1109">
            <v>6.25E-2</v>
          </cell>
          <cell r="G1109">
            <v>0</v>
          </cell>
          <cell r="H1109">
            <v>1.37</v>
          </cell>
          <cell r="I1109" t="str">
            <v>メ</v>
          </cell>
        </row>
        <row r="1110">
          <cell r="A1110" t="str">
            <v>貨3メCHF</v>
          </cell>
          <cell r="B1110" t="str">
            <v>バス貨物2.5～3.5t(メタノール)</v>
          </cell>
          <cell r="C1110" t="str">
            <v>貨3メ</v>
          </cell>
          <cell r="D1110" t="str">
            <v>H17</v>
          </cell>
          <cell r="E1110" t="str">
            <v>CHF</v>
          </cell>
          <cell r="F1110">
            <v>6.25E-2</v>
          </cell>
          <cell r="G1110">
            <v>0</v>
          </cell>
          <cell r="H1110">
            <v>1.37</v>
          </cell>
          <cell r="I1110" t="str">
            <v>メ</v>
          </cell>
        </row>
        <row r="1111">
          <cell r="A1111" t="str">
            <v>貨3メDGF</v>
          </cell>
          <cell r="B1111" t="str">
            <v>バス貨物2.5～3.5t(メタノール)</v>
          </cell>
          <cell r="C1111" t="str">
            <v>貨3メ</v>
          </cell>
          <cell r="D1111" t="str">
            <v>H17</v>
          </cell>
          <cell r="E1111" t="str">
            <v>DGF</v>
          </cell>
          <cell r="F1111">
            <v>3.125E-2</v>
          </cell>
          <cell r="G1111">
            <v>0</v>
          </cell>
          <cell r="H1111">
            <v>1.37</v>
          </cell>
          <cell r="I1111" t="str">
            <v>メ</v>
          </cell>
        </row>
        <row r="1112">
          <cell r="A1112" t="str">
            <v>貨3メDHF</v>
          </cell>
          <cell r="B1112" t="str">
            <v>バス貨物2.5～3.5t(メタノール)</v>
          </cell>
          <cell r="C1112" t="str">
            <v>貨3メ</v>
          </cell>
          <cell r="D1112" t="str">
            <v>H17</v>
          </cell>
          <cell r="E1112" t="str">
            <v>DHF</v>
          </cell>
          <cell r="F1112">
            <v>3.125E-2</v>
          </cell>
          <cell r="G1112">
            <v>0</v>
          </cell>
          <cell r="H1112">
            <v>1.37</v>
          </cell>
          <cell r="I1112" t="str">
            <v>メ</v>
          </cell>
        </row>
        <row r="1113">
          <cell r="A1113" t="str">
            <v>貨3メLHF</v>
          </cell>
          <cell r="B1113" t="str">
            <v>バス貨物2.5～3.5t(メタノール)</v>
          </cell>
          <cell r="C1113" t="str">
            <v>貨3メ</v>
          </cell>
          <cell r="D1113" t="str">
            <v>H21</v>
          </cell>
          <cell r="E1113" t="str">
            <v>LHF</v>
          </cell>
          <cell r="F1113">
            <v>7.4999999999999997E-2</v>
          </cell>
          <cell r="G1113">
            <v>0</v>
          </cell>
          <cell r="H1113">
            <v>1.37</v>
          </cell>
          <cell r="I1113" t="str">
            <v>メ</v>
          </cell>
        </row>
        <row r="1114">
          <cell r="A1114" t="str">
            <v>貨3メLGF</v>
          </cell>
          <cell r="B1114" t="str">
            <v>バス貨物2.5～3.5t(メタノール)</v>
          </cell>
          <cell r="C1114" t="str">
            <v>貨3メ</v>
          </cell>
          <cell r="D1114" t="str">
            <v>H21</v>
          </cell>
          <cell r="E1114" t="str">
            <v>LGF</v>
          </cell>
          <cell r="F1114">
            <v>3.7499999999999999E-2</v>
          </cell>
          <cell r="G1114">
            <v>0</v>
          </cell>
          <cell r="H1114">
            <v>1.37</v>
          </cell>
          <cell r="I1114" t="str">
            <v>メ</v>
          </cell>
        </row>
        <row r="1115">
          <cell r="A1115" t="str">
            <v>貨3メMHF</v>
          </cell>
          <cell r="B1115" t="str">
            <v>バス貨物2.5～3.5t(メタノール)</v>
          </cell>
          <cell r="C1115" t="str">
            <v>貨3メ</v>
          </cell>
          <cell r="D1115" t="str">
            <v>H21</v>
          </cell>
          <cell r="E1115" t="str">
            <v>MHF</v>
          </cell>
          <cell r="F1115">
            <v>3.7499999999999999E-2</v>
          </cell>
          <cell r="G1115">
            <v>0</v>
          </cell>
          <cell r="H1115">
            <v>1.37</v>
          </cell>
          <cell r="I1115" t="str">
            <v>メ</v>
          </cell>
        </row>
        <row r="1116">
          <cell r="A1116" t="str">
            <v>貨3メMGF</v>
          </cell>
          <cell r="B1116" t="str">
            <v>バス貨物2.5～3.5t(メタノール)</v>
          </cell>
          <cell r="C1116" t="str">
            <v>貨3メ</v>
          </cell>
          <cell r="D1116" t="str">
            <v>H21</v>
          </cell>
          <cell r="E1116" t="str">
            <v>MGF</v>
          </cell>
          <cell r="F1116">
            <v>3.7499999999999999E-2</v>
          </cell>
          <cell r="G1116">
            <v>0</v>
          </cell>
          <cell r="H1116">
            <v>1.37</v>
          </cell>
          <cell r="I1116" t="str">
            <v>メ</v>
          </cell>
        </row>
        <row r="1117">
          <cell r="A1117" t="str">
            <v>貨3メRHF</v>
          </cell>
          <cell r="B1117" t="str">
            <v>バス貨物2.5～3.5t(メタノール)</v>
          </cell>
          <cell r="C1117" t="str">
            <v>貨3メ</v>
          </cell>
          <cell r="D1117" t="str">
            <v>H21</v>
          </cell>
          <cell r="E1117" t="str">
            <v>RHF</v>
          </cell>
          <cell r="F1117">
            <v>1.8749999999999999E-2</v>
          </cell>
          <cell r="G1117">
            <v>0</v>
          </cell>
          <cell r="H1117">
            <v>1.37</v>
          </cell>
          <cell r="I1117" t="str">
            <v>メ</v>
          </cell>
        </row>
        <row r="1118">
          <cell r="A1118" t="str">
            <v>貨3メRGF</v>
          </cell>
          <cell r="B1118" t="str">
            <v>バス貨物2.5～3.5t(メタノール)</v>
          </cell>
          <cell r="C1118" t="str">
            <v>貨3メ</v>
          </cell>
          <cell r="D1118" t="str">
            <v>H21</v>
          </cell>
          <cell r="E1118" t="str">
            <v>RGF</v>
          </cell>
          <cell r="F1118">
            <v>1.8749999999999999E-2</v>
          </cell>
          <cell r="G1118">
            <v>0</v>
          </cell>
          <cell r="H1118">
            <v>1.37</v>
          </cell>
          <cell r="I1118" t="str">
            <v>メ</v>
          </cell>
        </row>
        <row r="1119">
          <cell r="A1119" t="str">
            <v>貨3メQHF</v>
          </cell>
          <cell r="B1119" t="str">
            <v>バス貨物2.5～3.5t(メタノール)</v>
          </cell>
          <cell r="C1119" t="str">
            <v>貨3メ</v>
          </cell>
          <cell r="D1119" t="str">
            <v>H21</v>
          </cell>
          <cell r="E1119" t="str">
            <v>QHF</v>
          </cell>
          <cell r="F1119">
            <v>6.7500000000000004E-2</v>
          </cell>
          <cell r="G1119">
            <v>0</v>
          </cell>
          <cell r="H1119">
            <v>1.37</v>
          </cell>
          <cell r="I1119" t="str">
            <v>メ</v>
          </cell>
        </row>
        <row r="1120">
          <cell r="A1120" t="str">
            <v>貨3メQGF</v>
          </cell>
          <cell r="B1120" t="str">
            <v>バス貨物2.5～3.5t(メタノール)</v>
          </cell>
          <cell r="C1120" t="str">
            <v>貨3メ</v>
          </cell>
          <cell r="D1120" t="str">
            <v>H21</v>
          </cell>
          <cell r="E1120" t="str">
            <v>QGF</v>
          </cell>
          <cell r="F1120">
            <v>6.7500000000000004E-2</v>
          </cell>
          <cell r="G1120">
            <v>0</v>
          </cell>
          <cell r="H1120">
            <v>1.37</v>
          </cell>
          <cell r="I1120" t="str">
            <v>メ</v>
          </cell>
        </row>
        <row r="1121">
          <cell r="A1121" t="str">
            <v>貨3メ3HF</v>
          </cell>
          <cell r="B1121" t="str">
            <v>バス貨物2.5～3.5t(メタノール)</v>
          </cell>
          <cell r="C1121" t="str">
            <v>貨3メ</v>
          </cell>
          <cell r="D1121" t="str">
            <v>H30</v>
          </cell>
          <cell r="E1121" t="str">
            <v>3HF</v>
          </cell>
          <cell r="F1121">
            <v>0.12</v>
          </cell>
          <cell r="G1121">
            <v>0</v>
          </cell>
          <cell r="H1121">
            <v>1.37</v>
          </cell>
          <cell r="I1121" t="str">
            <v>メ</v>
          </cell>
        </row>
        <row r="1122">
          <cell r="A1122" t="str">
            <v>貨3メ3GF</v>
          </cell>
          <cell r="B1122" t="str">
            <v>バス貨物2.5～3.5t(メタノール)</v>
          </cell>
          <cell r="C1122" t="str">
            <v>貨3メ</v>
          </cell>
          <cell r="D1122" t="str">
            <v>H30</v>
          </cell>
          <cell r="E1122" t="str">
            <v>3GF</v>
          </cell>
          <cell r="F1122">
            <v>0.06</v>
          </cell>
          <cell r="G1122">
            <v>0</v>
          </cell>
          <cell r="H1122">
            <v>1.37</v>
          </cell>
          <cell r="I1122" t="str">
            <v>メ</v>
          </cell>
        </row>
        <row r="1123">
          <cell r="A1123" t="str">
            <v>貨3メ4HF</v>
          </cell>
          <cell r="B1123" t="str">
            <v>バス貨物2.5～3.5t(メタノール)</v>
          </cell>
          <cell r="C1123" t="str">
            <v>貨3メ</v>
          </cell>
          <cell r="D1123" t="str">
            <v>H30</v>
          </cell>
          <cell r="E1123" t="str">
            <v>4HF</v>
          </cell>
          <cell r="F1123">
            <v>0.09</v>
          </cell>
          <cell r="G1123">
            <v>0</v>
          </cell>
          <cell r="H1123">
            <v>1.37</v>
          </cell>
          <cell r="I1123" t="str">
            <v>メ</v>
          </cell>
        </row>
        <row r="1124">
          <cell r="A1124" t="str">
            <v>貨3メ4GF</v>
          </cell>
          <cell r="B1124" t="str">
            <v>バス貨物2.5～3.5t(メタノール)</v>
          </cell>
          <cell r="C1124" t="str">
            <v>貨3メ</v>
          </cell>
          <cell r="D1124" t="str">
            <v>H30</v>
          </cell>
          <cell r="E1124" t="str">
            <v>4GF</v>
          </cell>
          <cell r="F1124">
            <v>0.09</v>
          </cell>
          <cell r="G1124">
            <v>0</v>
          </cell>
          <cell r="H1124">
            <v>1.37</v>
          </cell>
          <cell r="I1124" t="str">
            <v>メ</v>
          </cell>
        </row>
        <row r="1125">
          <cell r="A1125" t="str">
            <v>貨3メ5HF</v>
          </cell>
          <cell r="B1125" t="str">
            <v>バス貨物2.5～3.5t(メタノール)</v>
          </cell>
          <cell r="C1125" t="str">
            <v>貨3メ</v>
          </cell>
          <cell r="D1125" t="str">
            <v>H30</v>
          </cell>
          <cell r="E1125" t="str">
            <v>5HF</v>
          </cell>
          <cell r="F1125">
            <v>0.06</v>
          </cell>
          <cell r="G1125">
            <v>0</v>
          </cell>
          <cell r="H1125">
            <v>1.37</v>
          </cell>
          <cell r="I1125" t="str">
            <v>メ</v>
          </cell>
        </row>
        <row r="1126">
          <cell r="A1126" t="str">
            <v>貨3メ5GF</v>
          </cell>
          <cell r="B1126" t="str">
            <v>バス貨物2.5～3.5t(メタノール)</v>
          </cell>
          <cell r="C1126" t="str">
            <v>貨3メ</v>
          </cell>
          <cell r="D1126" t="str">
            <v>H30</v>
          </cell>
          <cell r="E1126" t="str">
            <v>5GF</v>
          </cell>
          <cell r="F1126">
            <v>0.06</v>
          </cell>
          <cell r="G1126">
            <v>0</v>
          </cell>
          <cell r="H1126">
            <v>1.37</v>
          </cell>
          <cell r="I1126" t="str">
            <v>メ</v>
          </cell>
        </row>
        <row r="1127">
          <cell r="A1127" t="str">
            <v>貨3メ6HF</v>
          </cell>
          <cell r="B1127" t="str">
            <v>バス貨物2.5～3.5t(メタノール)</v>
          </cell>
          <cell r="C1127" t="str">
            <v>貨3メ</v>
          </cell>
          <cell r="D1127" t="str">
            <v>H30</v>
          </cell>
          <cell r="E1127" t="str">
            <v>6HF</v>
          </cell>
          <cell r="F1127">
            <v>0.03</v>
          </cell>
          <cell r="G1127">
            <v>0</v>
          </cell>
          <cell r="H1127">
            <v>1.37</v>
          </cell>
          <cell r="I1127" t="str">
            <v>メ</v>
          </cell>
        </row>
        <row r="1128">
          <cell r="A1128" t="str">
            <v>貨3メ6GF</v>
          </cell>
          <cell r="B1128" t="str">
            <v>バス貨物2.5～3.5t(メタノール)</v>
          </cell>
          <cell r="C1128" t="str">
            <v>貨3メ</v>
          </cell>
          <cell r="D1128" t="str">
            <v>H30</v>
          </cell>
          <cell r="E1128" t="str">
            <v>6GF</v>
          </cell>
          <cell r="F1128">
            <v>0.03</v>
          </cell>
          <cell r="G1128">
            <v>0</v>
          </cell>
          <cell r="H1128">
            <v>1.37</v>
          </cell>
          <cell r="I1128" t="str">
            <v>メ</v>
          </cell>
        </row>
        <row r="1129">
          <cell r="A1129" t="str">
            <v>貨3メBGF</v>
          </cell>
          <cell r="B1129" t="str">
            <v>バス貨物2.5～3.5t(メタノール)</v>
          </cell>
          <cell r="C1129" t="str">
            <v>貨3メ</v>
          </cell>
          <cell r="D1129" t="str">
            <v>H17</v>
          </cell>
          <cell r="E1129" t="str">
            <v>BGF</v>
          </cell>
          <cell r="F1129">
            <v>0.1125</v>
          </cell>
          <cell r="G1129">
            <v>0</v>
          </cell>
          <cell r="H1129">
            <v>1.37</v>
          </cell>
          <cell r="I1129" t="str">
            <v>メ</v>
          </cell>
        </row>
        <row r="1130">
          <cell r="A1130" t="str">
            <v>貨3メBHF</v>
          </cell>
          <cell r="B1130" t="str">
            <v>バス貨物2.5～3.5t(メタノール)</v>
          </cell>
          <cell r="C1130" t="str">
            <v>貨3メ</v>
          </cell>
          <cell r="D1130" t="str">
            <v>H17</v>
          </cell>
          <cell r="E1130" t="str">
            <v>BHF</v>
          </cell>
          <cell r="F1130">
            <v>0.1125</v>
          </cell>
          <cell r="G1130">
            <v>0</v>
          </cell>
          <cell r="H1130">
            <v>1.37</v>
          </cell>
          <cell r="I1130" t="str">
            <v>メ</v>
          </cell>
        </row>
        <row r="1131">
          <cell r="A1131" t="str">
            <v>貨4メTR</v>
          </cell>
          <cell r="B1131" t="str">
            <v>バス貨物3.5t～(メタノール)</v>
          </cell>
          <cell r="C1131" t="str">
            <v>貨4メ</v>
          </cell>
          <cell r="D1131" t="str">
            <v>H15,H16</v>
          </cell>
          <cell r="E1131" t="str">
            <v>TR</v>
          </cell>
          <cell r="F1131">
            <v>9.7500000000000003E-2</v>
          </cell>
          <cell r="G1131">
            <v>0</v>
          </cell>
          <cell r="H1131">
            <v>1.37</v>
          </cell>
          <cell r="I1131" t="str">
            <v>メ</v>
          </cell>
        </row>
        <row r="1132">
          <cell r="A1132" t="str">
            <v>貨4メLR</v>
          </cell>
          <cell r="B1132" t="str">
            <v>バス貨物3.5t～(メタノール)</v>
          </cell>
          <cell r="C1132" t="str">
            <v>貨4メ</v>
          </cell>
          <cell r="D1132" t="str">
            <v>H15,H16</v>
          </cell>
          <cell r="E1132" t="str">
            <v>LR</v>
          </cell>
          <cell r="F1132">
            <v>6.5000000000000002E-2</v>
          </cell>
          <cell r="G1132">
            <v>0</v>
          </cell>
          <cell r="H1132">
            <v>1.37</v>
          </cell>
          <cell r="I1132" t="str">
            <v>メ</v>
          </cell>
        </row>
        <row r="1133">
          <cell r="A1133" t="str">
            <v>貨4メUR</v>
          </cell>
          <cell r="B1133" t="str">
            <v>バス貨物3.5t～(メタノール)</v>
          </cell>
          <cell r="C1133" t="str">
            <v>貨4メ</v>
          </cell>
          <cell r="D1133" t="str">
            <v>H15,H16</v>
          </cell>
          <cell r="E1133" t="str">
            <v>UR</v>
          </cell>
          <cell r="F1133">
            <v>3.2500000000000001E-2</v>
          </cell>
          <cell r="G1133">
            <v>0</v>
          </cell>
          <cell r="H1133">
            <v>1.37</v>
          </cell>
          <cell r="I1133" t="str">
            <v>メ</v>
          </cell>
        </row>
        <row r="1134">
          <cell r="A1134" t="str">
            <v>貨4メAHG</v>
          </cell>
          <cell r="B1134" t="str">
            <v>バス貨物3.5t～(メタノール)</v>
          </cell>
          <cell r="C1134" t="str">
            <v>貨4メ</v>
          </cell>
          <cell r="D1134" t="str">
            <v>H17</v>
          </cell>
          <cell r="E1134" t="str">
            <v>AHG</v>
          </cell>
          <cell r="F1134">
            <v>7.4999999999999997E-2</v>
          </cell>
          <cell r="G1134">
            <v>0</v>
          </cell>
          <cell r="H1134">
            <v>1.37</v>
          </cell>
          <cell r="I1134" t="str">
            <v>メ</v>
          </cell>
        </row>
        <row r="1135">
          <cell r="A1135" t="str">
            <v>貨4メAGG</v>
          </cell>
          <cell r="B1135" t="str">
            <v>バス貨物3.5t～(メタノール)</v>
          </cell>
          <cell r="C1135" t="str">
            <v>貨4メ</v>
          </cell>
          <cell r="D1135" t="str">
            <v>H17</v>
          </cell>
          <cell r="E1135" t="str">
            <v>AGG</v>
          </cell>
          <cell r="F1135">
            <v>3.7499999999999999E-2</v>
          </cell>
          <cell r="G1135">
            <v>0</v>
          </cell>
          <cell r="H1135">
            <v>1.37</v>
          </cell>
          <cell r="I1135" t="str">
            <v>メ</v>
          </cell>
        </row>
        <row r="1136">
          <cell r="A1136" t="str">
            <v>貨4メBGG</v>
          </cell>
          <cell r="B1136" t="str">
            <v>バス貨物3.5t～(メタノール)</v>
          </cell>
          <cell r="C1136" t="str">
            <v>貨4メ</v>
          </cell>
          <cell r="D1136" t="str">
            <v>H17</v>
          </cell>
          <cell r="E1136" t="str">
            <v>BGG</v>
          </cell>
          <cell r="F1136">
            <v>6.7500000000000004E-2</v>
          </cell>
          <cell r="G1136">
            <v>0</v>
          </cell>
          <cell r="H1136">
            <v>1.37</v>
          </cell>
          <cell r="I1136" t="str">
            <v>メ</v>
          </cell>
        </row>
        <row r="1137">
          <cell r="A1137" t="str">
            <v>貨4メBHG</v>
          </cell>
          <cell r="B1137" t="str">
            <v>バス貨物3.5t～(メタノール)</v>
          </cell>
          <cell r="C1137" t="str">
            <v>貨4メ</v>
          </cell>
          <cell r="D1137" t="str">
            <v>H17</v>
          </cell>
          <cell r="E1137" t="str">
            <v>BHG</v>
          </cell>
          <cell r="F1137">
            <v>6.7500000000000004E-2</v>
          </cell>
          <cell r="G1137">
            <v>0</v>
          </cell>
          <cell r="H1137">
            <v>1.37</v>
          </cell>
          <cell r="I1137" t="str">
            <v>メ</v>
          </cell>
        </row>
        <row r="1138">
          <cell r="A1138" t="str">
            <v>貨4メLHG</v>
          </cell>
          <cell r="B1138" t="str">
            <v>バス貨物12t～(メタノール)</v>
          </cell>
          <cell r="C1138" t="str">
            <v>貨4メ</v>
          </cell>
          <cell r="D1138" t="str">
            <v>H21</v>
          </cell>
          <cell r="E1138" t="str">
            <v>LHG</v>
          </cell>
          <cell r="F1138">
            <v>2.5000000000000001E-2</v>
          </cell>
          <cell r="G1138">
            <v>0</v>
          </cell>
          <cell r="H1138">
            <v>1.37</v>
          </cell>
          <cell r="I1138" t="str">
            <v>メ</v>
          </cell>
        </row>
        <row r="1139">
          <cell r="A1139" t="str">
            <v>貨4メLGG</v>
          </cell>
          <cell r="B1139" t="str">
            <v>バス貨物12t～(メタノール)</v>
          </cell>
          <cell r="C1139" t="str">
            <v>貨4メ</v>
          </cell>
          <cell r="D1139" t="str">
            <v>H21</v>
          </cell>
          <cell r="E1139" t="str">
            <v>LGG</v>
          </cell>
          <cell r="F1139">
            <v>1.2500000000000001E-2</v>
          </cell>
          <cell r="G1139">
            <v>0</v>
          </cell>
          <cell r="H1139">
            <v>1.37</v>
          </cell>
          <cell r="I1139" t="str">
            <v>メ</v>
          </cell>
        </row>
        <row r="1140">
          <cell r="A1140" t="str">
            <v>貨4メMHG</v>
          </cell>
          <cell r="B1140" t="str">
            <v>バス貨物12t～(メタノール)</v>
          </cell>
          <cell r="C1140" t="str">
            <v>貨4メ</v>
          </cell>
          <cell r="D1140" t="str">
            <v>H21</v>
          </cell>
          <cell r="E1140" t="str">
            <v>MHG</v>
          </cell>
          <cell r="F1140">
            <v>1.2500000000000001E-2</v>
          </cell>
          <cell r="G1140">
            <v>0</v>
          </cell>
          <cell r="H1140">
            <v>1.37</v>
          </cell>
          <cell r="I1140" t="str">
            <v>メ</v>
          </cell>
        </row>
        <row r="1141">
          <cell r="A1141" t="str">
            <v>貨4メMGG</v>
          </cell>
          <cell r="B1141" t="str">
            <v>バス貨物12t～(メタノール)</v>
          </cell>
          <cell r="C1141" t="str">
            <v>貨4メ</v>
          </cell>
          <cell r="D1141" t="str">
            <v>H21</v>
          </cell>
          <cell r="E1141" t="str">
            <v>MGG</v>
          </cell>
          <cell r="F1141">
            <v>1.2500000000000001E-2</v>
          </cell>
          <cell r="G1141">
            <v>0</v>
          </cell>
          <cell r="H1141">
            <v>1.37</v>
          </cell>
          <cell r="I1141" t="str">
            <v>メ</v>
          </cell>
        </row>
        <row r="1142">
          <cell r="A1142" t="str">
            <v>貨4メRHG</v>
          </cell>
          <cell r="B1142" t="str">
            <v>バス貨物12t～(メタノール)</v>
          </cell>
          <cell r="C1142" t="str">
            <v>貨4メ</v>
          </cell>
          <cell r="D1142" t="str">
            <v>H21</v>
          </cell>
          <cell r="E1142" t="str">
            <v>RHG</v>
          </cell>
          <cell r="F1142">
            <v>6.2500000000000003E-3</v>
          </cell>
          <cell r="G1142">
            <v>0</v>
          </cell>
          <cell r="H1142">
            <v>1.37</v>
          </cell>
          <cell r="I1142" t="str">
            <v>メ</v>
          </cell>
        </row>
        <row r="1143">
          <cell r="A1143" t="str">
            <v>貨4メRGG</v>
          </cell>
          <cell r="B1143" t="str">
            <v>バス貨物12t～(メタノール)</v>
          </cell>
          <cell r="C1143" t="str">
            <v>貨4メ</v>
          </cell>
          <cell r="D1143" t="str">
            <v>H21</v>
          </cell>
          <cell r="E1143" t="str">
            <v>RGG</v>
          </cell>
          <cell r="F1143">
            <v>6.2500000000000003E-3</v>
          </cell>
          <cell r="G1143">
            <v>0</v>
          </cell>
          <cell r="H1143">
            <v>1.37</v>
          </cell>
          <cell r="I1143" t="str">
            <v>メ</v>
          </cell>
        </row>
        <row r="1144">
          <cell r="A1144" t="str">
            <v>貨4メQHG</v>
          </cell>
          <cell r="B1144" t="str">
            <v>バス貨物12t～(メタノール)</v>
          </cell>
          <cell r="C1144" t="str">
            <v>貨4メ</v>
          </cell>
          <cell r="D1144" t="str">
            <v>H21</v>
          </cell>
          <cell r="E1144" t="str">
            <v>QHG</v>
          </cell>
          <cell r="F1144">
            <v>2.2499999999999999E-2</v>
          </cell>
          <cell r="G1144">
            <v>0</v>
          </cell>
          <cell r="H1144">
            <v>1.37</v>
          </cell>
          <cell r="I1144" t="str">
            <v>メ</v>
          </cell>
        </row>
        <row r="1145">
          <cell r="A1145" t="str">
            <v>貨4メQGG</v>
          </cell>
          <cell r="B1145" t="str">
            <v>バス貨物12t～(メタノール)</v>
          </cell>
          <cell r="C1145" t="str">
            <v>貨4メ</v>
          </cell>
          <cell r="D1145" t="str">
            <v>H21</v>
          </cell>
          <cell r="E1145" t="str">
            <v>QGG</v>
          </cell>
          <cell r="F1145">
            <v>2.2499999999999999E-2</v>
          </cell>
          <cell r="G1145">
            <v>0</v>
          </cell>
          <cell r="H1145">
            <v>1.37</v>
          </cell>
          <cell r="I1145" t="str">
            <v>メ</v>
          </cell>
        </row>
        <row r="1146">
          <cell r="A1146" t="str">
            <v>貨4メSHG</v>
          </cell>
          <cell r="B1146" t="str">
            <v>バス貨物3.5t～12t(メタノール)</v>
          </cell>
          <cell r="C1146" t="str">
            <v>貨4メ</v>
          </cell>
          <cell r="D1146" t="str">
            <v>H22</v>
          </cell>
          <cell r="E1146" t="str">
            <v>SHG</v>
          </cell>
          <cell r="F1146">
            <v>2.5000000000000001E-2</v>
          </cell>
          <cell r="G1146">
            <v>0</v>
          </cell>
          <cell r="H1146">
            <v>1.37</v>
          </cell>
          <cell r="I1146" t="str">
            <v>メ</v>
          </cell>
        </row>
        <row r="1147">
          <cell r="A1147" t="str">
            <v>貨4メSGG</v>
          </cell>
          <cell r="B1147" t="str">
            <v>バス貨物3.5t～12t(メタノール)</v>
          </cell>
          <cell r="C1147" t="str">
            <v>貨4メ</v>
          </cell>
          <cell r="D1147" t="str">
            <v>H22</v>
          </cell>
          <cell r="E1147" t="str">
            <v>SGG</v>
          </cell>
          <cell r="F1147">
            <v>1.2500000000000001E-2</v>
          </cell>
          <cell r="G1147">
            <v>0</v>
          </cell>
          <cell r="H1147">
            <v>1.37</v>
          </cell>
          <cell r="I1147" t="str">
            <v>メ</v>
          </cell>
        </row>
        <row r="1148">
          <cell r="A1148" t="str">
            <v>貨4メTHG</v>
          </cell>
          <cell r="B1148" t="str">
            <v>バス貨物3.5t～12t(メタノール)</v>
          </cell>
          <cell r="C1148" t="str">
            <v>貨4メ</v>
          </cell>
          <cell r="D1148" t="str">
            <v>H22</v>
          </cell>
          <cell r="E1148" t="str">
            <v>THG</v>
          </cell>
          <cell r="F1148">
            <v>2.2499999999999999E-2</v>
          </cell>
          <cell r="G1148">
            <v>0</v>
          </cell>
          <cell r="H1148">
            <v>1.37</v>
          </cell>
          <cell r="I1148" t="str">
            <v>メ</v>
          </cell>
        </row>
        <row r="1149">
          <cell r="A1149" t="str">
            <v>貨4メTGG</v>
          </cell>
          <cell r="B1149" t="str">
            <v>バス貨物3.5t～12t(メタノール)</v>
          </cell>
          <cell r="C1149" t="str">
            <v>貨4メ</v>
          </cell>
          <cell r="D1149" t="str">
            <v>H22</v>
          </cell>
          <cell r="E1149" t="str">
            <v>TGG</v>
          </cell>
          <cell r="F1149">
            <v>2.2499999999999999E-2</v>
          </cell>
          <cell r="G1149">
            <v>0</v>
          </cell>
          <cell r="H1149">
            <v>1.37</v>
          </cell>
          <cell r="I1149" t="str">
            <v>メ</v>
          </cell>
        </row>
        <row r="1150">
          <cell r="A1150" t="str">
            <v>貨4メ2HG</v>
          </cell>
          <cell r="B1150" t="str">
            <v>バス貨物3.5t～(メタノール)</v>
          </cell>
          <cell r="C1150" t="str">
            <v>貨4メ</v>
          </cell>
          <cell r="D1150" t="str">
            <v>H28</v>
          </cell>
          <cell r="E1150" t="str">
            <v>2HG</v>
          </cell>
          <cell r="F1150">
            <v>1.4999999999999999E-2</v>
          </cell>
          <cell r="G1150">
            <v>0</v>
          </cell>
          <cell r="H1150">
            <v>1.37</v>
          </cell>
          <cell r="I1150" t="str">
            <v>メ</v>
          </cell>
        </row>
        <row r="1151">
          <cell r="A1151" t="str">
            <v>貨4メ2GG</v>
          </cell>
          <cell r="B1151" t="str">
            <v>バス貨物3.5t～(メタノール)</v>
          </cell>
          <cell r="C1151" t="str">
            <v>貨4メ</v>
          </cell>
          <cell r="D1151" t="str">
            <v>H28</v>
          </cell>
          <cell r="E1151" t="str">
            <v>2GG</v>
          </cell>
          <cell r="F1151">
            <v>7.4999999999999997E-3</v>
          </cell>
          <cell r="G1151">
            <v>0</v>
          </cell>
          <cell r="H1151">
            <v>1.37</v>
          </cell>
          <cell r="I1151" t="str">
            <v>メ</v>
          </cell>
        </row>
        <row r="1152">
          <cell r="A1152" t="str">
            <v>貨4メCGG</v>
          </cell>
          <cell r="B1152" t="str">
            <v>バス貨物3.5t～(メタノール)</v>
          </cell>
          <cell r="C1152" t="str">
            <v>貨4メ</v>
          </cell>
          <cell r="D1152" t="str">
            <v>H17</v>
          </cell>
          <cell r="E1152" t="str">
            <v>CGG</v>
          </cell>
          <cell r="F1152">
            <v>3.7499999999999999E-2</v>
          </cell>
          <cell r="G1152">
            <v>0</v>
          </cell>
          <cell r="H1152">
            <v>1.37</v>
          </cell>
          <cell r="I1152" t="str">
            <v>メ</v>
          </cell>
        </row>
        <row r="1153">
          <cell r="A1153" t="str">
            <v>貨4メCHG</v>
          </cell>
          <cell r="B1153" t="str">
            <v>バス貨物3.5t～(メタノール)</v>
          </cell>
          <cell r="C1153" t="str">
            <v>貨4メ</v>
          </cell>
          <cell r="D1153" t="str">
            <v>H17</v>
          </cell>
          <cell r="E1153" t="str">
            <v>CHG</v>
          </cell>
          <cell r="F1153">
            <v>3.7499999999999999E-2</v>
          </cell>
          <cell r="G1153">
            <v>0</v>
          </cell>
          <cell r="H1153">
            <v>1.37</v>
          </cell>
          <cell r="I1153" t="str">
            <v>メ</v>
          </cell>
        </row>
        <row r="1154">
          <cell r="A1154" t="str">
            <v>貨4メDGG</v>
          </cell>
          <cell r="B1154" t="str">
            <v>バス貨物3.5t～(メタノール)</v>
          </cell>
          <cell r="C1154" t="str">
            <v>貨4メ</v>
          </cell>
          <cell r="D1154" t="str">
            <v>H17</v>
          </cell>
          <cell r="E1154" t="str">
            <v>DGG</v>
          </cell>
          <cell r="F1154">
            <v>1.8749999999999999E-2</v>
          </cell>
          <cell r="G1154">
            <v>0</v>
          </cell>
          <cell r="H1154">
            <v>1.37</v>
          </cell>
          <cell r="I1154" t="str">
            <v>メ</v>
          </cell>
        </row>
        <row r="1155">
          <cell r="A1155" t="str">
            <v>貨4メDHG</v>
          </cell>
          <cell r="B1155" t="str">
            <v>バス貨物3.5t～(メタノール)</v>
          </cell>
          <cell r="C1155" t="str">
            <v>貨4メ</v>
          </cell>
          <cell r="D1155" t="str">
            <v>H17</v>
          </cell>
          <cell r="E1155" t="str">
            <v>DHG</v>
          </cell>
          <cell r="F1155">
            <v>1.8749999999999999E-2</v>
          </cell>
          <cell r="G1155">
            <v>0</v>
          </cell>
          <cell r="H1155">
            <v>1.37</v>
          </cell>
          <cell r="I1155" t="str">
            <v>メ</v>
          </cell>
        </row>
        <row r="1156">
          <cell r="A1156" t="str">
            <v>乗0ガ-</v>
          </cell>
          <cell r="B1156" t="str">
            <v>乗用(ガソリン・LPG)</v>
          </cell>
          <cell r="C1156" t="str">
            <v>乗0ガ</v>
          </cell>
          <cell r="D1156" t="str">
            <v>S50前</v>
          </cell>
          <cell r="E1156" t="str">
            <v>-</v>
          </cell>
          <cell r="F1156">
            <v>2.1800000000000002</v>
          </cell>
          <cell r="G1156">
            <v>0</v>
          </cell>
          <cell r="H1156">
            <v>2.3199999999999998</v>
          </cell>
          <cell r="I1156" t="str">
            <v>ガL3</v>
          </cell>
        </row>
        <row r="1157">
          <cell r="A1157" t="str">
            <v>乗0ガA</v>
          </cell>
          <cell r="B1157" t="str">
            <v>乗用(ガソリン・LPG)</v>
          </cell>
          <cell r="C1157" t="str">
            <v>乗0ガ</v>
          </cell>
          <cell r="D1157" t="str">
            <v>S50</v>
          </cell>
          <cell r="E1157" t="str">
            <v>A</v>
          </cell>
          <cell r="F1157">
            <v>1.2</v>
          </cell>
          <cell r="G1157">
            <v>0</v>
          </cell>
          <cell r="H1157">
            <v>2.3199999999999998</v>
          </cell>
          <cell r="I1157" t="str">
            <v>ガL3</v>
          </cell>
        </row>
        <row r="1158">
          <cell r="A1158" t="str">
            <v>乗0ガB</v>
          </cell>
          <cell r="B1158" t="str">
            <v>乗用(ガソリン・LPG)</v>
          </cell>
          <cell r="C1158" t="str">
            <v>乗0ガ</v>
          </cell>
          <cell r="D1158" t="str">
            <v>S51</v>
          </cell>
          <cell r="E1158" t="str">
            <v>B</v>
          </cell>
          <cell r="F1158">
            <v>0.6</v>
          </cell>
          <cell r="G1158">
            <v>0</v>
          </cell>
          <cell r="H1158">
            <v>2.3199999999999998</v>
          </cell>
          <cell r="I1158" t="str">
            <v>ガL3</v>
          </cell>
        </row>
        <row r="1159">
          <cell r="A1159" t="str">
            <v>乗0ガC</v>
          </cell>
          <cell r="B1159" t="str">
            <v>乗用(ガソリン・LPG)</v>
          </cell>
          <cell r="C1159" t="str">
            <v>乗0ガ</v>
          </cell>
          <cell r="D1159" t="str">
            <v>S51</v>
          </cell>
          <cell r="E1159" t="str">
            <v>C</v>
          </cell>
          <cell r="F1159">
            <v>0.6</v>
          </cell>
          <cell r="G1159">
            <v>0</v>
          </cell>
          <cell r="H1159">
            <v>2.3199999999999998</v>
          </cell>
          <cell r="I1159" t="str">
            <v>ガL3</v>
          </cell>
        </row>
        <row r="1160">
          <cell r="A1160" t="str">
            <v>乗0ガE</v>
          </cell>
          <cell r="B1160" t="str">
            <v>乗用(ガソリン・LPG)</v>
          </cell>
          <cell r="C1160" t="str">
            <v>乗0ガ</v>
          </cell>
          <cell r="D1160" t="str">
            <v>S53,H10</v>
          </cell>
          <cell r="E1160" t="str">
            <v>E</v>
          </cell>
          <cell r="F1160">
            <v>0.25</v>
          </cell>
          <cell r="G1160">
            <v>0</v>
          </cell>
          <cell r="H1160">
            <v>2.3199999999999998</v>
          </cell>
          <cell r="I1160" t="str">
            <v>ガL3</v>
          </cell>
        </row>
        <row r="1161">
          <cell r="A1161" t="str">
            <v>乗0ガGF</v>
          </cell>
          <cell r="B1161" t="str">
            <v>乗用(ガソリン・LPG)</v>
          </cell>
          <cell r="C1161" t="str">
            <v>乗0ガ</v>
          </cell>
          <cell r="D1161" t="str">
            <v>S53,H10</v>
          </cell>
          <cell r="E1161" t="str">
            <v>GF</v>
          </cell>
          <cell r="F1161">
            <v>0.25</v>
          </cell>
          <cell r="G1161">
            <v>0</v>
          </cell>
          <cell r="H1161">
            <v>2.3199999999999998</v>
          </cell>
          <cell r="I1161" t="str">
            <v>ガL3</v>
          </cell>
        </row>
        <row r="1162">
          <cell r="A1162" t="str">
            <v>乗0ガHK</v>
          </cell>
          <cell r="B1162" t="str">
            <v>乗用(ガソリン・LPG)</v>
          </cell>
          <cell r="C1162" t="str">
            <v>乗0ガ</v>
          </cell>
          <cell r="D1162" t="str">
            <v>S53,H10</v>
          </cell>
          <cell r="E1162" t="str">
            <v>HK</v>
          </cell>
          <cell r="F1162">
            <v>0.125</v>
          </cell>
          <cell r="G1162">
            <v>0</v>
          </cell>
          <cell r="H1162">
            <v>2.3199999999999998</v>
          </cell>
          <cell r="I1162" t="str">
            <v>ハ</v>
          </cell>
        </row>
        <row r="1163">
          <cell r="A1163" t="str">
            <v>乗0ガGH</v>
          </cell>
          <cell r="B1163" t="str">
            <v>乗用(ガソリン・LPG)</v>
          </cell>
          <cell r="C1163" t="str">
            <v>乗0ガ</v>
          </cell>
          <cell r="D1163" t="str">
            <v>H12</v>
          </cell>
          <cell r="E1163" t="str">
            <v>GH</v>
          </cell>
          <cell r="F1163">
            <v>0.08</v>
          </cell>
          <cell r="G1163">
            <v>0</v>
          </cell>
          <cell r="H1163">
            <v>2.3199999999999998</v>
          </cell>
          <cell r="I1163" t="str">
            <v>ガL3</v>
          </cell>
        </row>
        <row r="1164">
          <cell r="A1164" t="str">
            <v>乗0ガHN</v>
          </cell>
          <cell r="B1164" t="str">
            <v>乗用(ガソリン・LPG)</v>
          </cell>
          <cell r="C1164" t="str">
            <v>乗0ガ</v>
          </cell>
          <cell r="D1164" t="str">
            <v>H12</v>
          </cell>
          <cell r="E1164" t="str">
            <v>HN</v>
          </cell>
          <cell r="F1164">
            <v>0.04</v>
          </cell>
          <cell r="G1164">
            <v>0</v>
          </cell>
          <cell r="H1164">
            <v>2.3199999999999998</v>
          </cell>
          <cell r="I1164" t="str">
            <v>ハ</v>
          </cell>
        </row>
        <row r="1165">
          <cell r="A1165" t="str">
            <v>乗0ガTA</v>
          </cell>
          <cell r="B1165" t="str">
            <v>乗用(ガソリン・LPG)</v>
          </cell>
          <cell r="C1165" t="str">
            <v>乗0ガ</v>
          </cell>
          <cell r="D1165" t="str">
            <v>H12</v>
          </cell>
          <cell r="E1165" t="str">
            <v>TA</v>
          </cell>
          <cell r="F1165">
            <v>0.06</v>
          </cell>
          <cell r="G1165">
            <v>0</v>
          </cell>
          <cell r="H1165">
            <v>2.3199999999999998</v>
          </cell>
          <cell r="I1165" t="str">
            <v>ガL3</v>
          </cell>
        </row>
        <row r="1166">
          <cell r="A1166" t="str">
            <v>乗0ガXA</v>
          </cell>
          <cell r="B1166" t="str">
            <v>乗用(ガソリン・LPG)</v>
          </cell>
          <cell r="C1166" t="str">
            <v>乗0ガ</v>
          </cell>
          <cell r="D1166" t="str">
            <v>H12</v>
          </cell>
          <cell r="E1166" t="str">
            <v>XA</v>
          </cell>
          <cell r="F1166">
            <v>0.06</v>
          </cell>
          <cell r="G1166">
            <v>0</v>
          </cell>
          <cell r="H1166">
            <v>2.3199999999999998</v>
          </cell>
          <cell r="I1166" t="str">
            <v>ハ</v>
          </cell>
        </row>
        <row r="1167">
          <cell r="A1167" t="str">
            <v>乗0ガLA</v>
          </cell>
          <cell r="B1167" t="str">
            <v>乗用(ガソリン・LPG)</v>
          </cell>
          <cell r="C1167" t="str">
            <v>乗0ガ</v>
          </cell>
          <cell r="D1167" t="str">
            <v>H12</v>
          </cell>
          <cell r="E1167" t="str">
            <v>LA</v>
          </cell>
          <cell r="F1167">
            <v>0.04</v>
          </cell>
          <cell r="G1167">
            <v>0</v>
          </cell>
          <cell r="H1167">
            <v>2.3199999999999998</v>
          </cell>
          <cell r="I1167" t="str">
            <v>ガL3</v>
          </cell>
        </row>
        <row r="1168">
          <cell r="A1168" t="str">
            <v>乗0ガYA</v>
          </cell>
          <cell r="B1168" t="str">
            <v>乗用(ガソリン・LPG)</v>
          </cell>
          <cell r="C1168" t="str">
            <v>乗0ガ</v>
          </cell>
          <cell r="D1168" t="str">
            <v>H12</v>
          </cell>
          <cell r="E1168" t="str">
            <v>YA</v>
          </cell>
          <cell r="F1168">
            <v>0.04</v>
          </cell>
          <cell r="G1168">
            <v>0</v>
          </cell>
          <cell r="H1168">
            <v>2.3199999999999998</v>
          </cell>
          <cell r="I1168" t="str">
            <v>ハ</v>
          </cell>
        </row>
        <row r="1169">
          <cell r="A1169" t="str">
            <v>乗0ガUA</v>
          </cell>
          <cell r="B1169" t="str">
            <v>乗用(ガソリン・LPG)</v>
          </cell>
          <cell r="C1169" t="str">
            <v>乗0ガ</v>
          </cell>
          <cell r="D1169" t="str">
            <v>H12</v>
          </cell>
          <cell r="E1169" t="str">
            <v>UA</v>
          </cell>
          <cell r="F1169">
            <v>0.02</v>
          </cell>
          <cell r="G1169">
            <v>0</v>
          </cell>
          <cell r="H1169">
            <v>2.3199999999999998</v>
          </cell>
          <cell r="I1169" t="str">
            <v>ガL3</v>
          </cell>
        </row>
        <row r="1170">
          <cell r="A1170" t="str">
            <v>乗0ガZA</v>
          </cell>
          <cell r="B1170" t="str">
            <v>乗用(ガソリン・LPG)</v>
          </cell>
          <cell r="C1170" t="str">
            <v>乗0ガ</v>
          </cell>
          <cell r="D1170" t="str">
            <v>H12</v>
          </cell>
          <cell r="E1170" t="str">
            <v>ZA</v>
          </cell>
          <cell r="F1170">
            <v>0.02</v>
          </cell>
          <cell r="G1170">
            <v>0</v>
          </cell>
          <cell r="H1170">
            <v>2.3199999999999998</v>
          </cell>
          <cell r="I1170" t="str">
            <v>ハ</v>
          </cell>
        </row>
        <row r="1171">
          <cell r="A1171" t="str">
            <v>乗0ガABA</v>
          </cell>
          <cell r="B1171" t="str">
            <v>乗用(ガソリン・LPG)</v>
          </cell>
          <cell r="C1171" t="str">
            <v>乗0ガ</v>
          </cell>
          <cell r="D1171" t="str">
            <v>H17</v>
          </cell>
          <cell r="E1171" t="str">
            <v>ABA</v>
          </cell>
          <cell r="F1171">
            <v>0.05</v>
          </cell>
          <cell r="G1171">
            <v>0</v>
          </cell>
          <cell r="H1171">
            <v>2.3199999999999998</v>
          </cell>
          <cell r="I1171" t="str">
            <v>ガL3</v>
          </cell>
        </row>
        <row r="1172">
          <cell r="A1172" t="str">
            <v>乗0ガAAA</v>
          </cell>
          <cell r="B1172" t="str">
            <v>乗用(ガソリン・LPG)</v>
          </cell>
          <cell r="C1172" t="str">
            <v>乗0ガ</v>
          </cell>
          <cell r="D1172" t="str">
            <v>H17</v>
          </cell>
          <cell r="E1172" t="str">
            <v>AAA</v>
          </cell>
          <cell r="F1172">
            <v>2.5000000000000001E-2</v>
          </cell>
          <cell r="G1172">
            <v>0</v>
          </cell>
          <cell r="H1172">
            <v>2.3199999999999998</v>
          </cell>
          <cell r="I1172" t="str">
            <v>ハ</v>
          </cell>
        </row>
        <row r="1173">
          <cell r="A1173" t="str">
            <v>乗0ガALA</v>
          </cell>
          <cell r="B1173" t="str">
            <v>乗用(ガソリン・LPG)</v>
          </cell>
          <cell r="C1173" t="str">
            <v>乗0ガ</v>
          </cell>
          <cell r="D1173" t="str">
            <v>H17</v>
          </cell>
          <cell r="E1173" t="str">
            <v>ALA</v>
          </cell>
          <cell r="F1173">
            <v>1.2500000000000001E-2</v>
          </cell>
          <cell r="G1173">
            <v>0</v>
          </cell>
          <cell r="H1173">
            <v>2.3199999999999998</v>
          </cell>
          <cell r="I1173" t="str">
            <v>Pハ</v>
          </cell>
        </row>
        <row r="1174">
          <cell r="A1174" t="str">
            <v>乗0ガCAA</v>
          </cell>
          <cell r="B1174" t="str">
            <v>乗用(ガソリン・LPG)</v>
          </cell>
          <cell r="C1174" t="str">
            <v>乗0ガ</v>
          </cell>
          <cell r="D1174" t="str">
            <v>H17</v>
          </cell>
          <cell r="E1174" t="str">
            <v>CAA</v>
          </cell>
          <cell r="F1174">
            <v>2.5000000000000001E-2</v>
          </cell>
          <cell r="G1174">
            <v>0</v>
          </cell>
          <cell r="H1174">
            <v>2.3199999999999998</v>
          </cell>
          <cell r="I1174" t="str">
            <v>ハ</v>
          </cell>
        </row>
        <row r="1175">
          <cell r="A1175" t="str">
            <v>乗0ガCBA</v>
          </cell>
          <cell r="B1175" t="str">
            <v>乗用(ガソリン・LPG)</v>
          </cell>
          <cell r="C1175" t="str">
            <v>乗0ガ</v>
          </cell>
          <cell r="D1175" t="str">
            <v>H17</v>
          </cell>
          <cell r="E1175" t="str">
            <v>CBA</v>
          </cell>
          <cell r="F1175">
            <v>2.5000000000000001E-2</v>
          </cell>
          <cell r="G1175">
            <v>0</v>
          </cell>
          <cell r="H1175">
            <v>2.3199999999999998</v>
          </cell>
          <cell r="I1175" t="str">
            <v>ガL1</v>
          </cell>
        </row>
        <row r="1176">
          <cell r="A1176" t="str">
            <v>乗0ガCLA</v>
          </cell>
          <cell r="B1176" t="str">
            <v>乗用(ガソリン・LPG)</v>
          </cell>
          <cell r="C1176" t="str">
            <v>乗0ガ</v>
          </cell>
          <cell r="D1176" t="str">
            <v>H17</v>
          </cell>
          <cell r="E1176" t="str">
            <v>CLA</v>
          </cell>
          <cell r="F1176">
            <v>2.5000000000000001E-2</v>
          </cell>
          <cell r="G1176">
            <v>0</v>
          </cell>
          <cell r="H1176">
            <v>2.3199999999999998</v>
          </cell>
          <cell r="I1176" t="str">
            <v>Pハ</v>
          </cell>
        </row>
        <row r="1177">
          <cell r="A1177" t="str">
            <v>乗0ガDAA</v>
          </cell>
          <cell r="B1177" t="str">
            <v>乗用(ガソリン・LPG)</v>
          </cell>
          <cell r="C1177" t="str">
            <v>乗0ガ</v>
          </cell>
          <cell r="D1177" t="str">
            <v>H17</v>
          </cell>
          <cell r="E1177" t="str">
            <v>DAA</v>
          </cell>
          <cell r="F1177">
            <v>1.2500000000000001E-2</v>
          </cell>
          <cell r="G1177">
            <v>0</v>
          </cell>
          <cell r="H1177">
            <v>2.3199999999999998</v>
          </cell>
          <cell r="I1177" t="str">
            <v>ハ</v>
          </cell>
        </row>
        <row r="1178">
          <cell r="A1178" t="str">
            <v>乗0ガDBA</v>
          </cell>
          <cell r="B1178" t="str">
            <v>乗用(ガソリン・LPG)</v>
          </cell>
          <cell r="C1178" t="str">
            <v>乗0ガ</v>
          </cell>
          <cell r="D1178" t="str">
            <v>H17</v>
          </cell>
          <cell r="E1178" t="str">
            <v>DBA</v>
          </cell>
          <cell r="F1178">
            <v>1.2500000000000001E-2</v>
          </cell>
          <cell r="G1178">
            <v>0</v>
          </cell>
          <cell r="H1178">
            <v>2.3199999999999998</v>
          </cell>
          <cell r="I1178" t="str">
            <v>ガL2</v>
          </cell>
        </row>
        <row r="1179">
          <cell r="A1179" t="str">
            <v>乗0ガDLA</v>
          </cell>
          <cell r="B1179" t="str">
            <v>乗用(ガソリン・LPG)</v>
          </cell>
          <cell r="C1179" t="str">
            <v>乗0ガ</v>
          </cell>
          <cell r="D1179" t="str">
            <v>H17</v>
          </cell>
          <cell r="E1179" t="str">
            <v>DLA</v>
          </cell>
          <cell r="F1179">
            <v>1.2500000000000001E-2</v>
          </cell>
          <cell r="G1179">
            <v>0</v>
          </cell>
          <cell r="H1179">
            <v>2.3199999999999998</v>
          </cell>
          <cell r="I1179" t="str">
            <v>Pハ</v>
          </cell>
        </row>
        <row r="1180">
          <cell r="A1180" t="str">
            <v>乗0ガLBA</v>
          </cell>
          <cell r="B1180" t="str">
            <v>乗用(ガソリン・LPG)</v>
          </cell>
          <cell r="C1180" t="str">
            <v>乗0ガ</v>
          </cell>
          <cell r="D1180" t="str">
            <v>H21</v>
          </cell>
          <cell r="E1180" t="str">
            <v>LBA</v>
          </cell>
          <cell r="F1180">
            <v>0.05</v>
          </cell>
          <cell r="G1180">
            <v>0</v>
          </cell>
          <cell r="H1180">
            <v>2.3199999999999998</v>
          </cell>
          <cell r="I1180" t="str">
            <v>ガL3</v>
          </cell>
        </row>
        <row r="1181">
          <cell r="A1181" t="str">
            <v>乗0ガLAA</v>
          </cell>
          <cell r="B1181" t="str">
            <v>乗用(ガソリン・LPG)</v>
          </cell>
          <cell r="C1181" t="str">
            <v>乗0ガ</v>
          </cell>
          <cell r="D1181" t="str">
            <v>H21</v>
          </cell>
          <cell r="E1181" t="str">
            <v>LAA</v>
          </cell>
          <cell r="F1181">
            <v>2.5000000000000001E-2</v>
          </cell>
          <cell r="G1181">
            <v>0</v>
          </cell>
          <cell r="H1181">
            <v>2.3199999999999998</v>
          </cell>
          <cell r="I1181" t="str">
            <v>ハ</v>
          </cell>
        </row>
        <row r="1182">
          <cell r="A1182" t="str">
            <v>乗0ガLLA</v>
          </cell>
          <cell r="B1182" t="str">
            <v>乗用(ガソリン・LPG)</v>
          </cell>
          <cell r="C1182" t="str">
            <v>乗0ガ</v>
          </cell>
          <cell r="D1182" t="str">
            <v>H21</v>
          </cell>
          <cell r="E1182" t="str">
            <v>LLA</v>
          </cell>
          <cell r="F1182">
            <v>1.2500000000000001E-2</v>
          </cell>
          <cell r="G1182">
            <v>0</v>
          </cell>
          <cell r="H1182">
            <v>2.3199999999999998</v>
          </cell>
          <cell r="I1182" t="str">
            <v>Pハ</v>
          </cell>
        </row>
        <row r="1183">
          <cell r="A1183" t="str">
            <v>乗0ガMBA</v>
          </cell>
          <cell r="B1183" t="str">
            <v>乗用(ガソリン・LPG)</v>
          </cell>
          <cell r="C1183" t="str">
            <v>乗0ガ</v>
          </cell>
          <cell r="D1183" t="str">
            <v>H21</v>
          </cell>
          <cell r="E1183" t="str">
            <v>MBA</v>
          </cell>
          <cell r="F1183">
            <v>2.5000000000000001E-2</v>
          </cell>
          <cell r="G1183">
            <v>0</v>
          </cell>
          <cell r="H1183">
            <v>2.3199999999999998</v>
          </cell>
          <cell r="I1183" t="str">
            <v>ガL1</v>
          </cell>
        </row>
        <row r="1184">
          <cell r="A1184" t="str">
            <v>乗0ガMAA</v>
          </cell>
          <cell r="B1184" t="str">
            <v>乗用(ガソリン・LPG)</v>
          </cell>
          <cell r="C1184" t="str">
            <v>乗0ガ</v>
          </cell>
          <cell r="D1184" t="str">
            <v>H21</v>
          </cell>
          <cell r="E1184" t="str">
            <v>MAA</v>
          </cell>
          <cell r="F1184">
            <v>2.5000000000000001E-2</v>
          </cell>
          <cell r="G1184">
            <v>0</v>
          </cell>
          <cell r="H1184">
            <v>2.3199999999999998</v>
          </cell>
          <cell r="I1184" t="str">
            <v>ハ</v>
          </cell>
        </row>
        <row r="1185">
          <cell r="A1185" t="str">
            <v>乗0ガMLA</v>
          </cell>
          <cell r="B1185" t="str">
            <v>乗用(ガソリン・LPG)</v>
          </cell>
          <cell r="C1185" t="str">
            <v>乗0ガ</v>
          </cell>
          <cell r="D1185" t="str">
            <v>H21</v>
          </cell>
          <cell r="E1185" t="str">
            <v>MLA</v>
          </cell>
          <cell r="F1185">
            <v>2.5000000000000001E-2</v>
          </cell>
          <cell r="G1185">
            <v>0</v>
          </cell>
          <cell r="H1185">
            <v>2.3199999999999998</v>
          </cell>
          <cell r="I1185" t="str">
            <v>Pハ</v>
          </cell>
        </row>
        <row r="1186">
          <cell r="A1186" t="str">
            <v>乗0ガRBA</v>
          </cell>
          <cell r="B1186" t="str">
            <v>乗用(ガソリン・LPG)</v>
          </cell>
          <cell r="C1186" t="str">
            <v>乗0ガ</v>
          </cell>
          <cell r="D1186" t="str">
            <v>H21</v>
          </cell>
          <cell r="E1186" t="str">
            <v>RBA</v>
          </cell>
          <cell r="F1186">
            <v>2.5000000000000001E-2</v>
          </cell>
          <cell r="G1186">
            <v>0</v>
          </cell>
          <cell r="H1186">
            <v>2.3199999999999998</v>
          </cell>
          <cell r="I1186" t="str">
            <v>ガL2</v>
          </cell>
        </row>
        <row r="1187">
          <cell r="A1187" t="str">
            <v>乗0ガRAA</v>
          </cell>
          <cell r="B1187" t="str">
            <v>乗用(ガソリン・LPG)</v>
          </cell>
          <cell r="C1187" t="str">
            <v>乗0ガ</v>
          </cell>
          <cell r="D1187" t="str">
            <v>H21</v>
          </cell>
          <cell r="E1187" t="str">
            <v>RAA</v>
          </cell>
          <cell r="F1187">
            <v>2.5000000000000001E-2</v>
          </cell>
          <cell r="G1187">
            <v>0</v>
          </cell>
          <cell r="H1187">
            <v>2.3199999999999998</v>
          </cell>
          <cell r="I1187" t="str">
            <v>ハ</v>
          </cell>
        </row>
        <row r="1188">
          <cell r="A1188" t="str">
            <v>乗0ガRLA</v>
          </cell>
          <cell r="B1188" t="str">
            <v>乗用(ガソリン・LPG)</v>
          </cell>
          <cell r="C1188" t="str">
            <v>乗0ガ</v>
          </cell>
          <cell r="D1188" t="str">
            <v>H21</v>
          </cell>
          <cell r="E1188" t="str">
            <v>RLA</v>
          </cell>
          <cell r="F1188">
            <v>2.5000000000000001E-2</v>
          </cell>
          <cell r="G1188">
            <v>0</v>
          </cell>
          <cell r="H1188">
            <v>2.3199999999999998</v>
          </cell>
          <cell r="I1188" t="str">
            <v>Pハ</v>
          </cell>
        </row>
        <row r="1189">
          <cell r="A1189" t="str">
            <v>乗0ガQBA</v>
          </cell>
          <cell r="B1189" t="str">
            <v>乗用(ガソリン・LPG)</v>
          </cell>
          <cell r="C1189" t="str">
            <v>乗0ガ</v>
          </cell>
          <cell r="D1189" t="str">
            <v>H21</v>
          </cell>
          <cell r="E1189" t="str">
            <v>QBA</v>
          </cell>
          <cell r="F1189">
            <v>4.4999999999999998E-2</v>
          </cell>
          <cell r="G1189">
            <v>0</v>
          </cell>
          <cell r="H1189">
            <v>2.3199999999999998</v>
          </cell>
          <cell r="I1189" t="str">
            <v>ガL3</v>
          </cell>
        </row>
        <row r="1190">
          <cell r="A1190" t="str">
            <v>乗0ガQAA</v>
          </cell>
          <cell r="B1190" t="str">
            <v>乗用(ガソリン・LPG)</v>
          </cell>
          <cell r="C1190" t="str">
            <v>乗0ガ</v>
          </cell>
          <cell r="D1190" t="str">
            <v>H21</v>
          </cell>
          <cell r="E1190" t="str">
            <v>QAA</v>
          </cell>
          <cell r="F1190">
            <v>4.4999999999999998E-2</v>
          </cell>
          <cell r="G1190">
            <v>0</v>
          </cell>
          <cell r="H1190">
            <v>2.3199999999999998</v>
          </cell>
          <cell r="I1190" t="str">
            <v>ハ</v>
          </cell>
        </row>
        <row r="1191">
          <cell r="A1191" t="str">
            <v>乗0ガQLA</v>
          </cell>
          <cell r="B1191" t="str">
            <v>乗用(ガソリン・LPG)</v>
          </cell>
          <cell r="C1191" t="str">
            <v>乗0ガ</v>
          </cell>
          <cell r="D1191" t="str">
            <v>H21</v>
          </cell>
          <cell r="E1191" t="str">
            <v>QLA</v>
          </cell>
          <cell r="F1191">
            <v>4.4999999999999998E-2</v>
          </cell>
          <cell r="G1191">
            <v>0</v>
          </cell>
          <cell r="H1191">
            <v>2.3199999999999998</v>
          </cell>
          <cell r="I1191" t="str">
            <v>Pハ</v>
          </cell>
        </row>
        <row r="1192">
          <cell r="A1192" t="str">
            <v>乗0ガ3BA</v>
          </cell>
          <cell r="B1192" t="str">
            <v>乗用(ガソリン・LPG)</v>
          </cell>
          <cell r="C1192" t="str">
            <v>乗0ガ</v>
          </cell>
          <cell r="D1192" t="str">
            <v>H30</v>
          </cell>
          <cell r="E1192" t="str">
            <v>3BA</v>
          </cell>
          <cell r="F1192">
            <v>0.05</v>
          </cell>
          <cell r="G1192">
            <v>0</v>
          </cell>
          <cell r="H1192">
            <v>2.3199999999999998</v>
          </cell>
          <cell r="I1192" t="str">
            <v>ガL3</v>
          </cell>
        </row>
        <row r="1193">
          <cell r="A1193" t="str">
            <v>乗0ガ3AA</v>
          </cell>
          <cell r="B1193" t="str">
            <v>乗用(ガソリン・LPG)</v>
          </cell>
          <cell r="C1193" t="str">
            <v>乗0ガ</v>
          </cell>
          <cell r="D1193" t="str">
            <v>H30</v>
          </cell>
          <cell r="E1193" t="str">
            <v>3AA</v>
          </cell>
          <cell r="F1193">
            <v>2.5000000000000001E-2</v>
          </cell>
          <cell r="G1193">
            <v>0</v>
          </cell>
          <cell r="H1193">
            <v>2.3199999999999998</v>
          </cell>
          <cell r="I1193" t="str">
            <v>ハ</v>
          </cell>
        </row>
        <row r="1194">
          <cell r="A1194" t="str">
            <v>乗0ガ3LA</v>
          </cell>
          <cell r="B1194" t="str">
            <v>乗用(ガソリン・LPG)</v>
          </cell>
          <cell r="C1194" t="str">
            <v>乗0ガ</v>
          </cell>
          <cell r="D1194" t="str">
            <v>H30</v>
          </cell>
          <cell r="E1194" t="str">
            <v>3LA</v>
          </cell>
          <cell r="F1194">
            <v>1.2500000000000001E-2</v>
          </cell>
          <cell r="G1194">
            <v>0</v>
          </cell>
          <cell r="H1194">
            <v>2.3199999999999998</v>
          </cell>
          <cell r="I1194" t="str">
            <v>Pハ</v>
          </cell>
        </row>
        <row r="1195">
          <cell r="A1195" t="str">
            <v>乗0ガ4BA</v>
          </cell>
          <cell r="B1195" t="str">
            <v>乗用(ガソリン・LPG)</v>
          </cell>
          <cell r="C1195" t="str">
            <v>乗0ガ</v>
          </cell>
          <cell r="D1195" t="str">
            <v>H30</v>
          </cell>
          <cell r="E1195" t="str">
            <v>4BA</v>
          </cell>
          <cell r="F1195">
            <v>3.7499999999999999E-2</v>
          </cell>
          <cell r="G1195">
            <v>0</v>
          </cell>
          <cell r="H1195">
            <v>2.3199999999999998</v>
          </cell>
          <cell r="I1195" t="str">
            <v>ガL1</v>
          </cell>
        </row>
        <row r="1196">
          <cell r="A1196" t="str">
            <v>乗0ガ4AA</v>
          </cell>
          <cell r="B1196" t="str">
            <v>乗用(ガソリン・LPG)</v>
          </cell>
          <cell r="C1196" t="str">
            <v>乗0ガ</v>
          </cell>
          <cell r="D1196" t="str">
            <v>H30</v>
          </cell>
          <cell r="E1196" t="str">
            <v>4AA</v>
          </cell>
          <cell r="F1196">
            <v>3.7499999999999999E-2</v>
          </cell>
          <cell r="G1196">
            <v>0</v>
          </cell>
          <cell r="H1196">
            <v>2.3199999999999998</v>
          </cell>
          <cell r="I1196" t="str">
            <v>ハ</v>
          </cell>
        </row>
        <row r="1197">
          <cell r="A1197" t="str">
            <v>乗0ガ4LA</v>
          </cell>
          <cell r="B1197" t="str">
            <v>乗用(ガソリン・LPG)</v>
          </cell>
          <cell r="C1197" t="str">
            <v>乗0ガ</v>
          </cell>
          <cell r="D1197" t="str">
            <v>H30</v>
          </cell>
          <cell r="E1197" t="str">
            <v>4LA</v>
          </cell>
          <cell r="F1197">
            <v>3.7499999999999999E-2</v>
          </cell>
          <cell r="G1197">
            <v>0</v>
          </cell>
          <cell r="H1197">
            <v>2.3199999999999998</v>
          </cell>
          <cell r="I1197" t="str">
            <v>Pハ</v>
          </cell>
        </row>
        <row r="1198">
          <cell r="A1198" t="str">
            <v>乗0ガ5BA</v>
          </cell>
          <cell r="B1198" t="str">
            <v>乗用(ガソリン・LPG)</v>
          </cell>
          <cell r="C1198" t="str">
            <v>乗0ガ</v>
          </cell>
          <cell r="D1198" t="str">
            <v>H30</v>
          </cell>
          <cell r="E1198" t="str">
            <v>5BA</v>
          </cell>
          <cell r="F1198">
            <v>2.5000000000000001E-2</v>
          </cell>
          <cell r="G1198">
            <v>0</v>
          </cell>
          <cell r="H1198">
            <v>2.3199999999999998</v>
          </cell>
          <cell r="I1198" t="str">
            <v>ガL2</v>
          </cell>
        </row>
        <row r="1199">
          <cell r="A1199" t="str">
            <v>乗0ガ5AA</v>
          </cell>
          <cell r="B1199" t="str">
            <v>乗用(ガソリン・LPG)</v>
          </cell>
          <cell r="C1199" t="str">
            <v>乗0ガ</v>
          </cell>
          <cell r="D1199" t="str">
            <v>H30</v>
          </cell>
          <cell r="E1199" t="str">
            <v>5AA</v>
          </cell>
          <cell r="F1199">
            <v>2.5000000000000001E-2</v>
          </cell>
          <cell r="G1199">
            <v>0</v>
          </cell>
          <cell r="H1199">
            <v>2.3199999999999998</v>
          </cell>
          <cell r="I1199" t="str">
            <v>ハ</v>
          </cell>
        </row>
        <row r="1200">
          <cell r="A1200" t="str">
            <v>乗0ガ5LA</v>
          </cell>
          <cell r="B1200" t="str">
            <v>乗用(ガソリン・LPG)</v>
          </cell>
          <cell r="C1200" t="str">
            <v>乗0ガ</v>
          </cell>
          <cell r="D1200" t="str">
            <v>H30</v>
          </cell>
          <cell r="E1200" t="str">
            <v>5LA</v>
          </cell>
          <cell r="F1200">
            <v>2.5000000000000001E-2</v>
          </cell>
          <cell r="G1200">
            <v>0</v>
          </cell>
          <cell r="H1200">
            <v>2.3199999999999998</v>
          </cell>
          <cell r="I1200" t="str">
            <v>Pハ</v>
          </cell>
        </row>
        <row r="1201">
          <cell r="A1201" t="str">
            <v>乗0ガ6BA</v>
          </cell>
          <cell r="B1201" t="str">
            <v>乗用(ガソリン・LPG)</v>
          </cell>
          <cell r="C1201" t="str">
            <v>乗0ガ</v>
          </cell>
          <cell r="D1201" t="str">
            <v>H30</v>
          </cell>
          <cell r="E1201" t="str">
            <v>6BA</v>
          </cell>
          <cell r="F1201">
            <v>1.2500000000000001E-2</v>
          </cell>
          <cell r="G1201">
            <v>0</v>
          </cell>
          <cell r="H1201">
            <v>2.3199999999999998</v>
          </cell>
          <cell r="I1201" t="str">
            <v>ガL4</v>
          </cell>
        </row>
        <row r="1202">
          <cell r="A1202" t="str">
            <v>乗0ガ6AA</v>
          </cell>
          <cell r="B1202" t="str">
            <v>乗用(ガソリン・LPG)</v>
          </cell>
          <cell r="C1202" t="str">
            <v>乗0ガ</v>
          </cell>
          <cell r="D1202" t="str">
            <v>H30</v>
          </cell>
          <cell r="E1202" t="str">
            <v>6AA</v>
          </cell>
          <cell r="F1202">
            <v>1.2500000000000001E-2</v>
          </cell>
          <cell r="G1202">
            <v>0</v>
          </cell>
          <cell r="H1202">
            <v>2.3199999999999998</v>
          </cell>
          <cell r="I1202" t="str">
            <v>ハ</v>
          </cell>
        </row>
        <row r="1203">
          <cell r="A1203" t="str">
            <v>乗0ガ6LA</v>
          </cell>
          <cell r="B1203" t="str">
            <v>乗用(ガソリン・LPG)</v>
          </cell>
          <cell r="C1203" t="str">
            <v>乗0ガ</v>
          </cell>
          <cell r="D1203" t="str">
            <v>H30</v>
          </cell>
          <cell r="E1203" t="str">
            <v>6LA</v>
          </cell>
          <cell r="F1203">
            <v>1.2500000000000001E-2</v>
          </cell>
          <cell r="G1203">
            <v>0</v>
          </cell>
          <cell r="H1203">
            <v>2.3199999999999998</v>
          </cell>
          <cell r="I1203" t="str">
            <v>Pハ</v>
          </cell>
        </row>
        <row r="1204">
          <cell r="A1204" t="str">
            <v>乗0ガBAA</v>
          </cell>
          <cell r="B1204" t="str">
            <v>乗用(ガソリン・LPG)</v>
          </cell>
          <cell r="C1204" t="str">
            <v>乗0ガ</v>
          </cell>
          <cell r="D1204" t="str">
            <v>H17</v>
          </cell>
          <cell r="E1204" t="str">
            <v>BAA</v>
          </cell>
          <cell r="F1204">
            <v>3.7499999999999999E-2</v>
          </cell>
          <cell r="G1204">
            <v>0</v>
          </cell>
          <cell r="H1204">
            <v>2.3199999999999998</v>
          </cell>
          <cell r="I1204" t="str">
            <v>ハ</v>
          </cell>
        </row>
        <row r="1205">
          <cell r="A1205" t="str">
            <v>乗0ガBBA</v>
          </cell>
          <cell r="B1205" t="str">
            <v>乗用(ガソリン・LPG)</v>
          </cell>
          <cell r="C1205" t="str">
            <v>乗0ガ</v>
          </cell>
          <cell r="D1205" t="str">
            <v>H17</v>
          </cell>
          <cell r="E1205" t="str">
            <v>BBA</v>
          </cell>
          <cell r="F1205">
            <v>3.7499999999999999E-2</v>
          </cell>
          <cell r="G1205">
            <v>0</v>
          </cell>
          <cell r="H1205">
            <v>2.3199999999999998</v>
          </cell>
          <cell r="I1205" t="str">
            <v>ガL3</v>
          </cell>
        </row>
        <row r="1206">
          <cell r="A1206" t="str">
            <v>乗0ガNAB</v>
          </cell>
          <cell r="B1206" t="str">
            <v>乗用(ガソリン・LPG)</v>
          </cell>
          <cell r="C1206" t="str">
            <v>乗0ガ</v>
          </cell>
          <cell r="D1206" t="str">
            <v>H17</v>
          </cell>
          <cell r="E1206" t="str">
            <v>NAB</v>
          </cell>
          <cell r="F1206">
            <v>4.4999999999999998E-2</v>
          </cell>
          <cell r="G1206">
            <v>0</v>
          </cell>
          <cell r="H1206">
            <v>2.3199999999999998</v>
          </cell>
          <cell r="I1206" t="str">
            <v>ハ</v>
          </cell>
        </row>
        <row r="1207">
          <cell r="A1207" t="str">
            <v>乗0ガNBB</v>
          </cell>
          <cell r="B1207" t="str">
            <v>乗用(ガソリン・LPG)</v>
          </cell>
          <cell r="C1207" t="str">
            <v>乗0ガ</v>
          </cell>
          <cell r="D1207" t="str">
            <v>H17</v>
          </cell>
          <cell r="E1207" t="str">
            <v>NBB</v>
          </cell>
          <cell r="F1207">
            <v>4.4999999999999998E-2</v>
          </cell>
          <cell r="G1207">
            <v>0</v>
          </cell>
          <cell r="H1207">
            <v>2.3199999999999998</v>
          </cell>
          <cell r="I1207" t="str">
            <v>ガL3</v>
          </cell>
        </row>
        <row r="1208">
          <cell r="A1208" t="str">
            <v>乗0L-</v>
          </cell>
          <cell r="B1208" t="str">
            <v>乗用(ガソリン・LPG)</v>
          </cell>
          <cell r="C1208" t="str">
            <v>乗0L</v>
          </cell>
          <cell r="D1208" t="str">
            <v>S50前</v>
          </cell>
          <cell r="E1208" t="str">
            <v>-</v>
          </cell>
          <cell r="F1208">
            <v>2.1800000000000002</v>
          </cell>
          <cell r="G1208">
            <v>0</v>
          </cell>
          <cell r="H1208">
            <v>3</v>
          </cell>
          <cell r="I1208" t="str">
            <v>ガL3</v>
          </cell>
        </row>
        <row r="1209">
          <cell r="A1209" t="str">
            <v>乗0LA</v>
          </cell>
          <cell r="B1209" t="str">
            <v>乗用(ガソリン・LPG)</v>
          </cell>
          <cell r="C1209" t="str">
            <v>乗0L</v>
          </cell>
          <cell r="D1209" t="str">
            <v>S50</v>
          </cell>
          <cell r="E1209" t="str">
            <v>A</v>
          </cell>
          <cell r="F1209">
            <v>1.2</v>
          </cell>
          <cell r="G1209">
            <v>0</v>
          </cell>
          <cell r="H1209">
            <v>3</v>
          </cell>
          <cell r="I1209" t="str">
            <v>ガL3</v>
          </cell>
        </row>
        <row r="1210">
          <cell r="A1210" t="str">
            <v>乗0LB</v>
          </cell>
          <cell r="B1210" t="str">
            <v>乗用(ガソリン・LPG)</v>
          </cell>
          <cell r="C1210" t="str">
            <v>乗0L</v>
          </cell>
          <cell r="D1210" t="str">
            <v>S51</v>
          </cell>
          <cell r="E1210" t="str">
            <v>B</v>
          </cell>
          <cell r="F1210">
            <v>0.6</v>
          </cell>
          <cell r="G1210">
            <v>0</v>
          </cell>
          <cell r="H1210">
            <v>3</v>
          </cell>
          <cell r="I1210" t="str">
            <v>ガL3</v>
          </cell>
        </row>
        <row r="1211">
          <cell r="A1211" t="str">
            <v>乗0LC</v>
          </cell>
          <cell r="B1211" t="str">
            <v>乗用(ガソリン・LPG)</v>
          </cell>
          <cell r="C1211" t="str">
            <v>乗0L</v>
          </cell>
          <cell r="D1211" t="str">
            <v>S51</v>
          </cell>
          <cell r="E1211" t="str">
            <v>C</v>
          </cell>
          <cell r="F1211">
            <v>0.6</v>
          </cell>
          <cell r="G1211">
            <v>0</v>
          </cell>
          <cell r="H1211">
            <v>3</v>
          </cell>
          <cell r="I1211" t="str">
            <v>ガL3</v>
          </cell>
        </row>
        <row r="1212">
          <cell r="A1212" t="str">
            <v>乗0LE</v>
          </cell>
          <cell r="B1212" t="str">
            <v>乗用(ガソリン・LPG)</v>
          </cell>
          <cell r="C1212" t="str">
            <v>乗0L</v>
          </cell>
          <cell r="D1212" t="str">
            <v>S53,H10</v>
          </cell>
          <cell r="E1212" t="str">
            <v>E</v>
          </cell>
          <cell r="F1212">
            <v>0.25</v>
          </cell>
          <cell r="G1212">
            <v>0</v>
          </cell>
          <cell r="H1212">
            <v>3</v>
          </cell>
          <cell r="I1212" t="str">
            <v>ガL3</v>
          </cell>
        </row>
        <row r="1213">
          <cell r="A1213" t="str">
            <v>乗0LGF</v>
          </cell>
          <cell r="B1213" t="str">
            <v>乗用(ガソリン・LPG)</v>
          </cell>
          <cell r="C1213" t="str">
            <v>乗0L</v>
          </cell>
          <cell r="D1213" t="str">
            <v>S53,H10</v>
          </cell>
          <cell r="E1213" t="str">
            <v>GF</v>
          </cell>
          <cell r="F1213">
            <v>0.25</v>
          </cell>
          <cell r="G1213">
            <v>0</v>
          </cell>
          <cell r="H1213">
            <v>3</v>
          </cell>
          <cell r="I1213" t="str">
            <v>ガL3</v>
          </cell>
        </row>
        <row r="1214">
          <cell r="A1214" t="str">
            <v>乗0LHK</v>
          </cell>
          <cell r="B1214" t="str">
            <v>乗用(ガソリン・LPG)</v>
          </cell>
          <cell r="C1214" t="str">
            <v>乗0L</v>
          </cell>
          <cell r="D1214" t="str">
            <v>S53,H10</v>
          </cell>
          <cell r="E1214" t="str">
            <v>HK</v>
          </cell>
          <cell r="F1214">
            <v>0.125</v>
          </cell>
          <cell r="G1214">
            <v>0</v>
          </cell>
          <cell r="H1214">
            <v>3</v>
          </cell>
          <cell r="I1214" t="str">
            <v>ハ</v>
          </cell>
        </row>
        <row r="1215">
          <cell r="A1215" t="str">
            <v>乗0LGH</v>
          </cell>
          <cell r="B1215" t="str">
            <v>乗用(ガソリン・LPG)</v>
          </cell>
          <cell r="C1215" t="str">
            <v>乗0L</v>
          </cell>
          <cell r="D1215" t="str">
            <v>H12</v>
          </cell>
          <cell r="E1215" t="str">
            <v>GH</v>
          </cell>
          <cell r="F1215">
            <v>0.08</v>
          </cell>
          <cell r="G1215">
            <v>0</v>
          </cell>
          <cell r="H1215">
            <v>3</v>
          </cell>
          <cell r="I1215" t="str">
            <v>ガL3</v>
          </cell>
        </row>
        <row r="1216">
          <cell r="A1216" t="str">
            <v>乗0LHN</v>
          </cell>
          <cell r="B1216" t="str">
            <v>乗用(ガソリン・LPG)</v>
          </cell>
          <cell r="C1216" t="str">
            <v>乗0L</v>
          </cell>
          <cell r="D1216" t="str">
            <v>H12</v>
          </cell>
          <cell r="E1216" t="str">
            <v>HN</v>
          </cell>
          <cell r="F1216">
            <v>0.04</v>
          </cell>
          <cell r="G1216">
            <v>0</v>
          </cell>
          <cell r="H1216">
            <v>3</v>
          </cell>
          <cell r="I1216" t="str">
            <v>ハ</v>
          </cell>
        </row>
        <row r="1217">
          <cell r="A1217" t="str">
            <v>乗0LTA</v>
          </cell>
          <cell r="B1217" t="str">
            <v>乗用(ガソリン・LPG)</v>
          </cell>
          <cell r="C1217" t="str">
            <v>乗0L</v>
          </cell>
          <cell r="D1217" t="str">
            <v>H12</v>
          </cell>
          <cell r="E1217" t="str">
            <v>TA</v>
          </cell>
          <cell r="F1217">
            <v>0.06</v>
          </cell>
          <cell r="G1217">
            <v>0</v>
          </cell>
          <cell r="H1217">
            <v>3</v>
          </cell>
          <cell r="I1217" t="str">
            <v>ガL3</v>
          </cell>
        </row>
        <row r="1218">
          <cell r="A1218" t="str">
            <v>乗0LXA</v>
          </cell>
          <cell r="B1218" t="str">
            <v>乗用(ガソリン・LPG)</v>
          </cell>
          <cell r="C1218" t="str">
            <v>乗0L</v>
          </cell>
          <cell r="D1218" t="str">
            <v>H12</v>
          </cell>
          <cell r="E1218" t="str">
            <v>XA</v>
          </cell>
          <cell r="F1218">
            <v>0.06</v>
          </cell>
          <cell r="G1218">
            <v>0</v>
          </cell>
          <cell r="H1218">
            <v>3</v>
          </cell>
          <cell r="I1218" t="str">
            <v>ハ</v>
          </cell>
        </row>
        <row r="1219">
          <cell r="A1219" t="str">
            <v>乗0LLA</v>
          </cell>
          <cell r="B1219" t="str">
            <v>乗用(ガソリン・LPG)</v>
          </cell>
          <cell r="C1219" t="str">
            <v>乗0L</v>
          </cell>
          <cell r="D1219" t="str">
            <v>H12</v>
          </cell>
          <cell r="E1219" t="str">
            <v>LA</v>
          </cell>
          <cell r="F1219">
            <v>0.04</v>
          </cell>
          <cell r="G1219">
            <v>0</v>
          </cell>
          <cell r="H1219">
            <v>3</v>
          </cell>
          <cell r="I1219" t="str">
            <v>ガL3</v>
          </cell>
        </row>
        <row r="1220">
          <cell r="A1220" t="str">
            <v>乗0LYA</v>
          </cell>
          <cell r="B1220" t="str">
            <v>乗用(ガソリン・LPG)</v>
          </cell>
          <cell r="C1220" t="str">
            <v>乗0L</v>
          </cell>
          <cell r="D1220" t="str">
            <v>H12</v>
          </cell>
          <cell r="E1220" t="str">
            <v>YA</v>
          </cell>
          <cell r="F1220">
            <v>0.04</v>
          </cell>
          <cell r="G1220">
            <v>0</v>
          </cell>
          <cell r="H1220">
            <v>3</v>
          </cell>
          <cell r="I1220" t="str">
            <v>ハ</v>
          </cell>
        </row>
        <row r="1221">
          <cell r="A1221" t="str">
            <v>乗0LUA</v>
          </cell>
          <cell r="B1221" t="str">
            <v>乗用(ガソリン・LPG)</v>
          </cell>
          <cell r="C1221" t="str">
            <v>乗0L</v>
          </cell>
          <cell r="D1221" t="str">
            <v>H12</v>
          </cell>
          <cell r="E1221" t="str">
            <v>UA</v>
          </cell>
          <cell r="F1221">
            <v>0.02</v>
          </cell>
          <cell r="G1221">
            <v>0</v>
          </cell>
          <cell r="H1221">
            <v>3</v>
          </cell>
          <cell r="I1221" t="str">
            <v>ガL3</v>
          </cell>
        </row>
        <row r="1222">
          <cell r="A1222" t="str">
            <v>乗0LZA</v>
          </cell>
          <cell r="B1222" t="str">
            <v>乗用(ガソリン・LPG)</v>
          </cell>
          <cell r="C1222" t="str">
            <v>乗0L</v>
          </cell>
          <cell r="D1222" t="str">
            <v>H12</v>
          </cell>
          <cell r="E1222" t="str">
            <v>ZA</v>
          </cell>
          <cell r="F1222">
            <v>0.02</v>
          </cell>
          <cell r="G1222">
            <v>0</v>
          </cell>
          <cell r="H1222">
            <v>3</v>
          </cell>
          <cell r="I1222" t="str">
            <v>ハ</v>
          </cell>
        </row>
        <row r="1223">
          <cell r="A1223" t="str">
            <v>乗0LABA</v>
          </cell>
          <cell r="B1223" t="str">
            <v>乗用(ガソリン・LPG)</v>
          </cell>
          <cell r="C1223" t="str">
            <v>乗0L</v>
          </cell>
          <cell r="D1223" t="str">
            <v>H17</v>
          </cell>
          <cell r="E1223" t="str">
            <v>ABA</v>
          </cell>
          <cell r="F1223">
            <v>0.05</v>
          </cell>
          <cell r="G1223">
            <v>0</v>
          </cell>
          <cell r="H1223">
            <v>3</v>
          </cell>
          <cell r="I1223" t="str">
            <v>ガL3</v>
          </cell>
        </row>
        <row r="1224">
          <cell r="A1224" t="str">
            <v>乗0LAAA</v>
          </cell>
          <cell r="B1224" t="str">
            <v>乗用(ガソリン・LPG)</v>
          </cell>
          <cell r="C1224" t="str">
            <v>乗0L</v>
          </cell>
          <cell r="D1224" t="str">
            <v>H17</v>
          </cell>
          <cell r="E1224" t="str">
            <v>AAA</v>
          </cell>
          <cell r="F1224">
            <v>2.5000000000000001E-2</v>
          </cell>
          <cell r="G1224">
            <v>0</v>
          </cell>
          <cell r="H1224">
            <v>3</v>
          </cell>
          <cell r="I1224" t="str">
            <v>ハ</v>
          </cell>
        </row>
        <row r="1225">
          <cell r="A1225" t="str">
            <v>乗0LALA</v>
          </cell>
          <cell r="B1225" t="str">
            <v>乗用(ガソリン・LPG)</v>
          </cell>
          <cell r="C1225" t="str">
            <v>乗0L</v>
          </cell>
          <cell r="D1225" t="str">
            <v>H17</v>
          </cell>
          <cell r="E1225" t="str">
            <v>ALA</v>
          </cell>
          <cell r="F1225">
            <v>1.2500000000000001E-2</v>
          </cell>
          <cell r="G1225">
            <v>0</v>
          </cell>
          <cell r="H1225">
            <v>3</v>
          </cell>
          <cell r="I1225" t="str">
            <v>Pハ</v>
          </cell>
        </row>
        <row r="1226">
          <cell r="A1226" t="str">
            <v>乗0LCAA</v>
          </cell>
          <cell r="B1226" t="str">
            <v>乗用(ガソリン・LPG)</v>
          </cell>
          <cell r="C1226" t="str">
            <v>乗0L</v>
          </cell>
          <cell r="D1226" t="str">
            <v>H17</v>
          </cell>
          <cell r="E1226" t="str">
            <v>CAA</v>
          </cell>
          <cell r="F1226">
            <v>2.5000000000000001E-2</v>
          </cell>
          <cell r="G1226">
            <v>0</v>
          </cell>
          <cell r="H1226">
            <v>3</v>
          </cell>
          <cell r="I1226" t="str">
            <v>ハ</v>
          </cell>
        </row>
        <row r="1227">
          <cell r="A1227" t="str">
            <v>乗0LCBA</v>
          </cell>
          <cell r="B1227" t="str">
            <v>乗用(ガソリン・LPG)</v>
          </cell>
          <cell r="C1227" t="str">
            <v>乗0L</v>
          </cell>
          <cell r="D1227" t="str">
            <v>H17</v>
          </cell>
          <cell r="E1227" t="str">
            <v>CBA</v>
          </cell>
          <cell r="F1227">
            <v>2.5000000000000001E-2</v>
          </cell>
          <cell r="G1227">
            <v>0</v>
          </cell>
          <cell r="H1227">
            <v>3</v>
          </cell>
          <cell r="I1227" t="str">
            <v>ガL1</v>
          </cell>
        </row>
        <row r="1228">
          <cell r="A1228" t="str">
            <v>乗0LCLA</v>
          </cell>
          <cell r="B1228" t="str">
            <v>乗用(ガソリン・LPG)</v>
          </cell>
          <cell r="C1228" t="str">
            <v>乗0L</v>
          </cell>
          <cell r="D1228" t="str">
            <v>H17</v>
          </cell>
          <cell r="E1228" t="str">
            <v>CLA</v>
          </cell>
          <cell r="F1228">
            <v>2.5000000000000001E-2</v>
          </cell>
          <cell r="G1228">
            <v>0</v>
          </cell>
          <cell r="H1228">
            <v>3</v>
          </cell>
          <cell r="I1228" t="str">
            <v>Pハ</v>
          </cell>
        </row>
        <row r="1229">
          <cell r="A1229" t="str">
            <v>乗0LDAA</v>
          </cell>
          <cell r="B1229" t="str">
            <v>乗用(ガソリン・LPG)</v>
          </cell>
          <cell r="C1229" t="str">
            <v>乗0L</v>
          </cell>
          <cell r="D1229" t="str">
            <v>H17</v>
          </cell>
          <cell r="E1229" t="str">
            <v>DAA</v>
          </cell>
          <cell r="F1229">
            <v>1.2500000000000001E-2</v>
          </cell>
          <cell r="G1229">
            <v>0</v>
          </cell>
          <cell r="H1229">
            <v>3</v>
          </cell>
          <cell r="I1229" t="str">
            <v>ハ</v>
          </cell>
        </row>
        <row r="1230">
          <cell r="A1230" t="str">
            <v>乗0LDBA</v>
          </cell>
          <cell r="B1230" t="str">
            <v>乗用(ガソリン・LPG)</v>
          </cell>
          <cell r="C1230" t="str">
            <v>乗0L</v>
          </cell>
          <cell r="D1230" t="str">
            <v>H17</v>
          </cell>
          <cell r="E1230" t="str">
            <v>DBA</v>
          </cell>
          <cell r="F1230">
            <v>1.2500000000000001E-2</v>
          </cell>
          <cell r="G1230">
            <v>0</v>
          </cell>
          <cell r="H1230">
            <v>3</v>
          </cell>
          <cell r="I1230" t="str">
            <v>ガL2</v>
          </cell>
        </row>
        <row r="1231">
          <cell r="A1231" t="str">
            <v>乗0LDLA</v>
          </cell>
          <cell r="B1231" t="str">
            <v>乗用(ガソリン・LPG)</v>
          </cell>
          <cell r="C1231" t="str">
            <v>乗0L</v>
          </cell>
          <cell r="D1231" t="str">
            <v>H17</v>
          </cell>
          <cell r="E1231" t="str">
            <v>DLA</v>
          </cell>
          <cell r="F1231">
            <v>1.2500000000000001E-2</v>
          </cell>
          <cell r="G1231">
            <v>0</v>
          </cell>
          <cell r="H1231">
            <v>3</v>
          </cell>
          <cell r="I1231" t="str">
            <v>Pハ</v>
          </cell>
        </row>
        <row r="1232">
          <cell r="A1232" t="str">
            <v>乗0LLBA</v>
          </cell>
          <cell r="B1232" t="str">
            <v>乗用(ガソリン・LPG)</v>
          </cell>
          <cell r="C1232" t="str">
            <v>乗0L</v>
          </cell>
          <cell r="D1232" t="str">
            <v>H21</v>
          </cell>
          <cell r="E1232" t="str">
            <v>LBA</v>
          </cell>
          <cell r="F1232">
            <v>0.05</v>
          </cell>
          <cell r="G1232">
            <v>0</v>
          </cell>
          <cell r="H1232">
            <v>3</v>
          </cell>
          <cell r="I1232" t="str">
            <v>ガL3</v>
          </cell>
        </row>
        <row r="1233">
          <cell r="A1233" t="str">
            <v>乗0LLAA</v>
          </cell>
          <cell r="B1233" t="str">
            <v>乗用(ガソリン・LPG)</v>
          </cell>
          <cell r="C1233" t="str">
            <v>乗0L</v>
          </cell>
          <cell r="D1233" t="str">
            <v>H21</v>
          </cell>
          <cell r="E1233" t="str">
            <v>LAA</v>
          </cell>
          <cell r="F1233">
            <v>2.5000000000000001E-2</v>
          </cell>
          <cell r="G1233">
            <v>0</v>
          </cell>
          <cell r="H1233">
            <v>3</v>
          </cell>
          <cell r="I1233" t="str">
            <v>ハ</v>
          </cell>
        </row>
        <row r="1234">
          <cell r="A1234" t="str">
            <v>乗0LLLA</v>
          </cell>
          <cell r="B1234" t="str">
            <v>乗用(ガソリン・LPG)</v>
          </cell>
          <cell r="C1234" t="str">
            <v>乗0L</v>
          </cell>
          <cell r="D1234" t="str">
            <v>H21</v>
          </cell>
          <cell r="E1234" t="str">
            <v>LLA</v>
          </cell>
          <cell r="F1234">
            <v>1.2500000000000001E-2</v>
          </cell>
          <cell r="G1234">
            <v>0</v>
          </cell>
          <cell r="H1234">
            <v>3</v>
          </cell>
          <cell r="I1234" t="str">
            <v>Pハ</v>
          </cell>
        </row>
        <row r="1235">
          <cell r="A1235" t="str">
            <v>乗0LMBA</v>
          </cell>
          <cell r="B1235" t="str">
            <v>乗用(ガソリン・LPG)</v>
          </cell>
          <cell r="C1235" t="str">
            <v>乗0L</v>
          </cell>
          <cell r="D1235" t="str">
            <v>H21</v>
          </cell>
          <cell r="E1235" t="str">
            <v>MBA</v>
          </cell>
          <cell r="F1235">
            <v>2.5000000000000001E-2</v>
          </cell>
          <cell r="G1235">
            <v>0</v>
          </cell>
          <cell r="H1235">
            <v>3</v>
          </cell>
          <cell r="I1235" t="str">
            <v>ガL1</v>
          </cell>
        </row>
        <row r="1236">
          <cell r="A1236" t="str">
            <v>乗0LMAA</v>
          </cell>
          <cell r="B1236" t="str">
            <v>乗用(ガソリン・LPG)</v>
          </cell>
          <cell r="C1236" t="str">
            <v>乗0L</v>
          </cell>
          <cell r="D1236" t="str">
            <v>H21</v>
          </cell>
          <cell r="E1236" t="str">
            <v>MAA</v>
          </cell>
          <cell r="F1236">
            <v>2.5000000000000001E-2</v>
          </cell>
          <cell r="G1236">
            <v>0</v>
          </cell>
          <cell r="H1236">
            <v>3</v>
          </cell>
          <cell r="I1236" t="str">
            <v>ハ</v>
          </cell>
        </row>
        <row r="1237">
          <cell r="A1237" t="str">
            <v>乗0LMLA</v>
          </cell>
          <cell r="B1237" t="str">
            <v>乗用(ガソリン・LPG)</v>
          </cell>
          <cell r="C1237" t="str">
            <v>乗0L</v>
          </cell>
          <cell r="D1237" t="str">
            <v>H21</v>
          </cell>
          <cell r="E1237" t="str">
            <v>MLA</v>
          </cell>
          <cell r="F1237">
            <v>2.5000000000000001E-2</v>
          </cell>
          <cell r="G1237">
            <v>0</v>
          </cell>
          <cell r="H1237">
            <v>3</v>
          </cell>
          <cell r="I1237" t="str">
            <v>Pハ</v>
          </cell>
        </row>
        <row r="1238">
          <cell r="A1238" t="str">
            <v>乗0LRBA</v>
          </cell>
          <cell r="B1238" t="str">
            <v>乗用(ガソリン・LPG)</v>
          </cell>
          <cell r="C1238" t="str">
            <v>乗0L</v>
          </cell>
          <cell r="D1238" t="str">
            <v>H21</v>
          </cell>
          <cell r="E1238" t="str">
            <v>RBA</v>
          </cell>
          <cell r="F1238">
            <v>1.2500000000000001E-2</v>
          </cell>
          <cell r="G1238">
            <v>0</v>
          </cell>
          <cell r="H1238">
            <v>3</v>
          </cell>
          <cell r="I1238" t="str">
            <v>ガL2</v>
          </cell>
        </row>
        <row r="1239">
          <cell r="A1239" t="str">
            <v>乗0LRAA</v>
          </cell>
          <cell r="B1239" t="str">
            <v>乗用(ガソリン・LPG)</v>
          </cell>
          <cell r="C1239" t="str">
            <v>乗0L</v>
          </cell>
          <cell r="D1239" t="str">
            <v>H21</v>
          </cell>
          <cell r="E1239" t="str">
            <v>RAA</v>
          </cell>
          <cell r="F1239">
            <v>1.2500000000000001E-2</v>
          </cell>
          <cell r="G1239">
            <v>0</v>
          </cell>
          <cell r="H1239">
            <v>3</v>
          </cell>
          <cell r="I1239" t="str">
            <v>ハ</v>
          </cell>
        </row>
        <row r="1240">
          <cell r="A1240" t="str">
            <v>乗0LRLA</v>
          </cell>
          <cell r="B1240" t="str">
            <v>乗用(ガソリン・LPG)</v>
          </cell>
          <cell r="C1240" t="str">
            <v>乗0L</v>
          </cell>
          <cell r="D1240" t="str">
            <v>H21</v>
          </cell>
          <cell r="E1240" t="str">
            <v>RLA</v>
          </cell>
          <cell r="F1240">
            <v>1.2500000000000001E-2</v>
          </cell>
          <cell r="G1240">
            <v>0</v>
          </cell>
          <cell r="H1240">
            <v>3</v>
          </cell>
          <cell r="I1240" t="str">
            <v>Pハ</v>
          </cell>
        </row>
        <row r="1241">
          <cell r="A1241" t="str">
            <v>乗0LQBA</v>
          </cell>
          <cell r="B1241" t="str">
            <v>乗用(ガソリン・LPG)</v>
          </cell>
          <cell r="C1241" t="str">
            <v>乗0L</v>
          </cell>
          <cell r="D1241" t="str">
            <v>H21</v>
          </cell>
          <cell r="E1241" t="str">
            <v>QBA</v>
          </cell>
          <cell r="F1241">
            <v>4.4999999999999998E-2</v>
          </cell>
          <cell r="G1241">
            <v>0</v>
          </cell>
          <cell r="H1241">
            <v>3</v>
          </cell>
          <cell r="I1241" t="str">
            <v>ガL3</v>
          </cell>
        </row>
        <row r="1242">
          <cell r="A1242" t="str">
            <v>乗0LQAA</v>
          </cell>
          <cell r="B1242" t="str">
            <v>乗用(ガソリン・LPG)</v>
          </cell>
          <cell r="C1242" t="str">
            <v>乗0L</v>
          </cell>
          <cell r="D1242" t="str">
            <v>H21</v>
          </cell>
          <cell r="E1242" t="str">
            <v>QAA</v>
          </cell>
          <cell r="F1242">
            <v>4.4999999999999998E-2</v>
          </cell>
          <cell r="G1242">
            <v>0</v>
          </cell>
          <cell r="H1242">
            <v>3</v>
          </cell>
          <cell r="I1242" t="str">
            <v>ハ</v>
          </cell>
        </row>
        <row r="1243">
          <cell r="A1243" t="str">
            <v>乗0LQLA</v>
          </cell>
          <cell r="B1243" t="str">
            <v>乗用(ガソリン・LPG)</v>
          </cell>
          <cell r="C1243" t="str">
            <v>乗0L</v>
          </cell>
          <cell r="D1243" t="str">
            <v>H21</v>
          </cell>
          <cell r="E1243" t="str">
            <v>QLA</v>
          </cell>
          <cell r="F1243">
            <v>4.4999999999999998E-2</v>
          </cell>
          <cell r="G1243">
            <v>0</v>
          </cell>
          <cell r="H1243">
            <v>3</v>
          </cell>
          <cell r="I1243" t="str">
            <v>Pハ</v>
          </cell>
        </row>
        <row r="1244">
          <cell r="A1244" t="str">
            <v>乗0L3BA</v>
          </cell>
          <cell r="B1244" t="str">
            <v>乗用(ガソリン・LPG)</v>
          </cell>
          <cell r="C1244" t="str">
            <v>乗0L</v>
          </cell>
          <cell r="D1244" t="str">
            <v>H30</v>
          </cell>
          <cell r="E1244" t="str">
            <v>3BA</v>
          </cell>
          <cell r="F1244">
            <v>0.05</v>
          </cell>
          <cell r="G1244">
            <v>0</v>
          </cell>
          <cell r="H1244">
            <v>3</v>
          </cell>
          <cell r="I1244" t="str">
            <v>ガL3</v>
          </cell>
        </row>
        <row r="1245">
          <cell r="A1245" t="str">
            <v>乗0L3AA</v>
          </cell>
          <cell r="B1245" t="str">
            <v>乗用(ガソリン・LPG)</v>
          </cell>
          <cell r="C1245" t="str">
            <v>乗0L</v>
          </cell>
          <cell r="D1245" t="str">
            <v>H30</v>
          </cell>
          <cell r="E1245" t="str">
            <v>3AA</v>
          </cell>
          <cell r="F1245">
            <v>2.5000000000000001E-2</v>
          </cell>
          <cell r="G1245">
            <v>0</v>
          </cell>
          <cell r="H1245">
            <v>3</v>
          </cell>
          <cell r="I1245" t="str">
            <v>ハ</v>
          </cell>
        </row>
        <row r="1246">
          <cell r="A1246" t="str">
            <v>乗0L3LA</v>
          </cell>
          <cell r="B1246" t="str">
            <v>乗用(ガソリン・LPG)</v>
          </cell>
          <cell r="C1246" t="str">
            <v>乗0L</v>
          </cell>
          <cell r="D1246" t="str">
            <v>H30</v>
          </cell>
          <cell r="E1246" t="str">
            <v>3LA</v>
          </cell>
          <cell r="F1246">
            <v>1.2500000000000001E-2</v>
          </cell>
          <cell r="G1246">
            <v>0</v>
          </cell>
          <cell r="H1246">
            <v>3</v>
          </cell>
          <cell r="I1246" t="str">
            <v>Pハ</v>
          </cell>
        </row>
        <row r="1247">
          <cell r="A1247" t="str">
            <v>乗0L4BA</v>
          </cell>
          <cell r="B1247" t="str">
            <v>乗用(ガソリン・LPG)</v>
          </cell>
          <cell r="C1247" t="str">
            <v>乗0L</v>
          </cell>
          <cell r="D1247" t="str">
            <v>H30</v>
          </cell>
          <cell r="E1247" t="str">
            <v>4BA</v>
          </cell>
          <cell r="F1247">
            <v>3.7499999999999999E-2</v>
          </cell>
          <cell r="G1247">
            <v>0</v>
          </cell>
          <cell r="H1247">
            <v>3</v>
          </cell>
          <cell r="I1247" t="str">
            <v>ガL1</v>
          </cell>
        </row>
        <row r="1248">
          <cell r="A1248" t="str">
            <v>乗0L4AA</v>
          </cell>
          <cell r="B1248" t="str">
            <v>乗用(ガソリン・LPG)</v>
          </cell>
          <cell r="C1248" t="str">
            <v>乗0L</v>
          </cell>
          <cell r="D1248" t="str">
            <v>H30</v>
          </cell>
          <cell r="E1248" t="str">
            <v>4AA</v>
          </cell>
          <cell r="F1248">
            <v>3.7499999999999999E-2</v>
          </cell>
          <cell r="G1248">
            <v>0</v>
          </cell>
          <cell r="H1248">
            <v>3</v>
          </cell>
          <cell r="I1248" t="str">
            <v>ハ</v>
          </cell>
        </row>
        <row r="1249">
          <cell r="A1249" t="str">
            <v>乗0L4LA</v>
          </cell>
          <cell r="B1249" t="str">
            <v>乗用(ガソリン・LPG)</v>
          </cell>
          <cell r="C1249" t="str">
            <v>乗0L</v>
          </cell>
          <cell r="D1249" t="str">
            <v>H30</v>
          </cell>
          <cell r="E1249" t="str">
            <v>4LA</v>
          </cell>
          <cell r="F1249">
            <v>3.7499999999999999E-2</v>
          </cell>
          <cell r="G1249">
            <v>0</v>
          </cell>
          <cell r="H1249">
            <v>3</v>
          </cell>
          <cell r="I1249" t="str">
            <v>Pハ</v>
          </cell>
        </row>
        <row r="1250">
          <cell r="A1250" t="str">
            <v>乗0L5BA</v>
          </cell>
          <cell r="B1250" t="str">
            <v>乗用(ガソリン・LPG)</v>
          </cell>
          <cell r="C1250" t="str">
            <v>乗0L</v>
          </cell>
          <cell r="D1250" t="str">
            <v>H30</v>
          </cell>
          <cell r="E1250" t="str">
            <v>5BA</v>
          </cell>
          <cell r="F1250">
            <v>2.5000000000000001E-2</v>
          </cell>
          <cell r="G1250">
            <v>0</v>
          </cell>
          <cell r="H1250">
            <v>3</v>
          </cell>
          <cell r="I1250" t="str">
            <v>ガL2</v>
          </cell>
        </row>
        <row r="1251">
          <cell r="A1251" t="str">
            <v>乗0L5AA</v>
          </cell>
          <cell r="B1251" t="str">
            <v>乗用(ガソリン・LPG)</v>
          </cell>
          <cell r="C1251" t="str">
            <v>乗0L</v>
          </cell>
          <cell r="D1251" t="str">
            <v>H30</v>
          </cell>
          <cell r="E1251" t="str">
            <v>5AA</v>
          </cell>
          <cell r="F1251">
            <v>2.5000000000000001E-2</v>
          </cell>
          <cell r="G1251">
            <v>0</v>
          </cell>
          <cell r="H1251">
            <v>3</v>
          </cell>
          <cell r="I1251" t="str">
            <v>ハ</v>
          </cell>
        </row>
        <row r="1252">
          <cell r="A1252" t="str">
            <v>乗0L5LA</v>
          </cell>
          <cell r="B1252" t="str">
            <v>乗用(ガソリン・LPG)</v>
          </cell>
          <cell r="C1252" t="str">
            <v>乗0L</v>
          </cell>
          <cell r="D1252" t="str">
            <v>H30</v>
          </cell>
          <cell r="E1252" t="str">
            <v>5LA</v>
          </cell>
          <cell r="F1252">
            <v>2.5000000000000001E-2</v>
          </cell>
          <cell r="G1252">
            <v>0</v>
          </cell>
          <cell r="H1252">
            <v>3</v>
          </cell>
          <cell r="I1252" t="str">
            <v>Pハ</v>
          </cell>
        </row>
        <row r="1253">
          <cell r="A1253" t="str">
            <v>乗0L6BA</v>
          </cell>
          <cell r="B1253" t="str">
            <v>乗用(ガソリン・LPG)</v>
          </cell>
          <cell r="C1253" t="str">
            <v>乗0L</v>
          </cell>
          <cell r="D1253" t="str">
            <v>H30</v>
          </cell>
          <cell r="E1253" t="str">
            <v>6BA</v>
          </cell>
          <cell r="F1253">
            <v>1.2500000000000001E-2</v>
          </cell>
          <cell r="G1253">
            <v>0</v>
          </cell>
          <cell r="H1253">
            <v>3</v>
          </cell>
          <cell r="I1253" t="str">
            <v>ガL4</v>
          </cell>
        </row>
        <row r="1254">
          <cell r="A1254" t="str">
            <v>乗0L6AA</v>
          </cell>
          <cell r="B1254" t="str">
            <v>乗用(ガソリン・LPG)</v>
          </cell>
          <cell r="C1254" t="str">
            <v>乗0L</v>
          </cell>
          <cell r="D1254" t="str">
            <v>H30</v>
          </cell>
          <cell r="E1254" t="str">
            <v>6AA</v>
          </cell>
          <cell r="F1254">
            <v>1.2500000000000001E-2</v>
          </cell>
          <cell r="G1254">
            <v>0</v>
          </cell>
          <cell r="H1254">
            <v>3</v>
          </cell>
          <cell r="I1254" t="str">
            <v>ハ</v>
          </cell>
        </row>
        <row r="1255">
          <cell r="A1255" t="str">
            <v>乗0L6LA</v>
          </cell>
          <cell r="B1255" t="str">
            <v>乗用(ガソリン・LPG)</v>
          </cell>
          <cell r="C1255" t="str">
            <v>乗0L</v>
          </cell>
          <cell r="D1255" t="str">
            <v>H30</v>
          </cell>
          <cell r="E1255" t="str">
            <v>6LA</v>
          </cell>
          <cell r="F1255">
            <v>1.2500000000000001E-2</v>
          </cell>
          <cell r="G1255">
            <v>0</v>
          </cell>
          <cell r="H1255">
            <v>3</v>
          </cell>
          <cell r="I1255" t="str">
            <v>Pハ</v>
          </cell>
        </row>
        <row r="1256">
          <cell r="A1256" t="str">
            <v>乗0LBAA</v>
          </cell>
          <cell r="B1256" t="str">
            <v>乗用(ガソリン・LPG)</v>
          </cell>
          <cell r="C1256" t="str">
            <v>乗0L</v>
          </cell>
          <cell r="D1256" t="str">
            <v>H17</v>
          </cell>
          <cell r="E1256" t="str">
            <v>BAA</v>
          </cell>
          <cell r="F1256">
            <v>3.7499999999999999E-2</v>
          </cell>
          <cell r="G1256">
            <v>0</v>
          </cell>
          <cell r="H1256">
            <v>3</v>
          </cell>
          <cell r="I1256" t="str">
            <v>ハ</v>
          </cell>
        </row>
        <row r="1257">
          <cell r="A1257" t="str">
            <v>乗0LBBA</v>
          </cell>
          <cell r="B1257" t="str">
            <v>乗用(ガソリン・LPG)</v>
          </cell>
          <cell r="C1257" t="str">
            <v>乗0L</v>
          </cell>
          <cell r="D1257" t="str">
            <v>H17</v>
          </cell>
          <cell r="E1257" t="str">
            <v>BBA</v>
          </cell>
          <cell r="F1257">
            <v>3.7499999999999999E-2</v>
          </cell>
          <cell r="G1257">
            <v>0</v>
          </cell>
          <cell r="H1257">
            <v>3</v>
          </cell>
          <cell r="I1257" t="str">
            <v>ガL3</v>
          </cell>
        </row>
        <row r="1258">
          <cell r="A1258" t="str">
            <v>乗0LNAB</v>
          </cell>
          <cell r="B1258" t="str">
            <v>乗用(ガソリン・LPG)</v>
          </cell>
          <cell r="C1258" t="str">
            <v>乗0L</v>
          </cell>
          <cell r="D1258" t="str">
            <v>H17</v>
          </cell>
          <cell r="E1258" t="str">
            <v>NAB</v>
          </cell>
          <cell r="F1258">
            <v>4.4999999999999998E-2</v>
          </cell>
          <cell r="G1258">
            <v>0</v>
          </cell>
          <cell r="H1258">
            <v>3</v>
          </cell>
          <cell r="I1258" t="str">
            <v>ハ</v>
          </cell>
        </row>
        <row r="1259">
          <cell r="A1259" t="str">
            <v>乗0LNBB</v>
          </cell>
          <cell r="B1259" t="str">
            <v>乗用(ガソリン・LPG)</v>
          </cell>
          <cell r="C1259" t="str">
            <v>乗0L</v>
          </cell>
          <cell r="D1259" t="str">
            <v>H17</v>
          </cell>
          <cell r="E1259" t="str">
            <v>NBB</v>
          </cell>
          <cell r="F1259">
            <v>4.4999999999999998E-2</v>
          </cell>
          <cell r="G1259">
            <v>0</v>
          </cell>
          <cell r="H1259">
            <v>3</v>
          </cell>
          <cell r="I1259" t="str">
            <v>ガL3</v>
          </cell>
        </row>
        <row r="1260">
          <cell r="A1260" t="str">
            <v>乗0軽-</v>
          </cell>
          <cell r="B1260" t="str">
            <v>乗用(軽油)</v>
          </cell>
          <cell r="C1260" t="str">
            <v>乗0軽</v>
          </cell>
          <cell r="D1260" t="str">
            <v>S54前</v>
          </cell>
          <cell r="E1260" t="str">
            <v>-</v>
          </cell>
          <cell r="F1260">
            <v>1.34</v>
          </cell>
          <cell r="G1260">
            <v>0.2</v>
          </cell>
          <cell r="H1260">
            <v>2.58</v>
          </cell>
          <cell r="I1260" t="str">
            <v>軽3</v>
          </cell>
        </row>
        <row r="1261">
          <cell r="A1261" t="str">
            <v>乗0軽K</v>
          </cell>
          <cell r="B1261" t="str">
            <v>乗用(軽油)</v>
          </cell>
          <cell r="C1261" t="str">
            <v>乗0軽</v>
          </cell>
          <cell r="D1261" t="str">
            <v>S54</v>
          </cell>
          <cell r="E1261" t="str">
            <v>K</v>
          </cell>
          <cell r="F1261">
            <v>1.2</v>
          </cell>
          <cell r="G1261">
            <v>0.2</v>
          </cell>
          <cell r="H1261">
            <v>2.58</v>
          </cell>
          <cell r="I1261" t="str">
            <v>軽3</v>
          </cell>
        </row>
        <row r="1262">
          <cell r="A1262" t="str">
            <v>乗0軽N</v>
          </cell>
          <cell r="B1262" t="str">
            <v>乗用(軽油)</v>
          </cell>
          <cell r="C1262" t="str">
            <v>乗0軽</v>
          </cell>
          <cell r="D1262" t="str">
            <v>S57,S58</v>
          </cell>
          <cell r="E1262" t="str">
            <v>N</v>
          </cell>
          <cell r="F1262">
            <v>1.02</v>
          </cell>
          <cell r="G1262">
            <v>0.2</v>
          </cell>
          <cell r="H1262">
            <v>2.58</v>
          </cell>
          <cell r="I1262" t="str">
            <v>軽3</v>
          </cell>
        </row>
        <row r="1263">
          <cell r="A1263" t="str">
            <v>乗0軽P</v>
          </cell>
          <cell r="B1263" t="str">
            <v>乗用(軽油)</v>
          </cell>
          <cell r="C1263" t="str">
            <v>乗0軽</v>
          </cell>
          <cell r="D1263" t="str">
            <v>S57,S58</v>
          </cell>
          <cell r="E1263" t="str">
            <v>P</v>
          </cell>
          <cell r="F1263">
            <v>1.02</v>
          </cell>
          <cell r="G1263">
            <v>0.2</v>
          </cell>
          <cell r="H1263">
            <v>2.58</v>
          </cell>
          <cell r="I1263" t="str">
            <v>軽3</v>
          </cell>
        </row>
        <row r="1264">
          <cell r="A1264" t="str">
            <v>乗0軽Q</v>
          </cell>
          <cell r="B1264" t="str">
            <v>乗用(軽油)</v>
          </cell>
          <cell r="C1264" t="str">
            <v>乗0軽</v>
          </cell>
          <cell r="D1264" t="str">
            <v>S61,S62</v>
          </cell>
          <cell r="E1264" t="str">
            <v>Q</v>
          </cell>
          <cell r="F1264">
            <v>0.7</v>
          </cell>
          <cell r="G1264">
            <v>0.2</v>
          </cell>
          <cell r="H1264">
            <v>2.58</v>
          </cell>
          <cell r="I1264" t="str">
            <v>軽3</v>
          </cell>
        </row>
        <row r="1265">
          <cell r="A1265" t="str">
            <v>乗0軽X</v>
          </cell>
          <cell r="B1265" t="str">
            <v>乗用(軽油)</v>
          </cell>
          <cell r="C1265" t="str">
            <v>乗0軽</v>
          </cell>
          <cell r="D1265" t="str">
            <v>H2,H4</v>
          </cell>
          <cell r="E1265" t="str">
            <v>X</v>
          </cell>
          <cell r="F1265">
            <v>0.5</v>
          </cell>
          <cell r="G1265">
            <v>0.2</v>
          </cell>
          <cell r="H1265">
            <v>2.58</v>
          </cell>
          <cell r="I1265" t="str">
            <v>軽3</v>
          </cell>
        </row>
        <row r="1266">
          <cell r="A1266" t="str">
            <v>乗0軽Y</v>
          </cell>
          <cell r="B1266" t="str">
            <v>乗用(軽油)</v>
          </cell>
          <cell r="C1266" t="str">
            <v>乗0軽</v>
          </cell>
          <cell r="D1266" t="str">
            <v>H2,H4</v>
          </cell>
          <cell r="E1266" t="str">
            <v>Y</v>
          </cell>
          <cell r="F1266">
            <v>0.5</v>
          </cell>
          <cell r="G1266">
            <v>0.2</v>
          </cell>
          <cell r="H1266">
            <v>2.58</v>
          </cell>
          <cell r="I1266" t="str">
            <v>軽3</v>
          </cell>
        </row>
        <row r="1267">
          <cell r="A1267" t="str">
            <v>乗0軽KD</v>
          </cell>
          <cell r="B1267" t="str">
            <v>乗用(軽油)</v>
          </cell>
          <cell r="C1267" t="str">
            <v>乗0軽</v>
          </cell>
          <cell r="D1267" t="str">
            <v>H6</v>
          </cell>
          <cell r="E1267" t="str">
            <v>KD</v>
          </cell>
          <cell r="F1267">
            <v>0.5</v>
          </cell>
          <cell r="G1267">
            <v>0.2</v>
          </cell>
          <cell r="H1267">
            <v>2.58</v>
          </cell>
          <cell r="I1267" t="str">
            <v>軽3</v>
          </cell>
        </row>
        <row r="1268">
          <cell r="A1268" t="str">
            <v>乗0軽KE</v>
          </cell>
          <cell r="B1268" t="str">
            <v>乗用(軽油)</v>
          </cell>
          <cell r="C1268" t="str">
            <v>乗0軽</v>
          </cell>
          <cell r="D1268" t="str">
            <v>H9,H10</v>
          </cell>
          <cell r="E1268" t="str">
            <v>KE</v>
          </cell>
          <cell r="F1268">
            <v>0.4</v>
          </cell>
          <cell r="G1268">
            <v>0.08</v>
          </cell>
          <cell r="H1268">
            <v>2.58</v>
          </cell>
          <cell r="I1268" t="str">
            <v>軽3</v>
          </cell>
        </row>
        <row r="1269">
          <cell r="A1269" t="str">
            <v>乗0軽HA</v>
          </cell>
          <cell r="B1269" t="str">
            <v>乗用(軽油)</v>
          </cell>
          <cell r="C1269" t="str">
            <v>乗0軽</v>
          </cell>
          <cell r="D1269" t="str">
            <v>H9,H10</v>
          </cell>
          <cell r="E1269" t="str">
            <v>HA</v>
          </cell>
          <cell r="F1269">
            <v>0.2</v>
          </cell>
          <cell r="G1269">
            <v>0.04</v>
          </cell>
          <cell r="H1269">
            <v>2.58</v>
          </cell>
          <cell r="I1269" t="str">
            <v>ハ</v>
          </cell>
        </row>
        <row r="1270">
          <cell r="A1270" t="str">
            <v>乗0軽KH</v>
          </cell>
          <cell r="B1270" t="str">
            <v>乗用(軽油)</v>
          </cell>
          <cell r="C1270" t="str">
            <v>乗0軽</v>
          </cell>
          <cell r="D1270" t="str">
            <v>H9,H10</v>
          </cell>
          <cell r="E1270" t="str">
            <v>KH</v>
          </cell>
          <cell r="F1270">
            <v>0.4</v>
          </cell>
          <cell r="G1270">
            <v>0.08</v>
          </cell>
          <cell r="H1270">
            <v>2.58</v>
          </cell>
          <cell r="I1270" t="str">
            <v>軽3</v>
          </cell>
        </row>
        <row r="1271">
          <cell r="A1271" t="str">
            <v>乗0軽HD</v>
          </cell>
          <cell r="B1271" t="str">
            <v>乗用(軽油)</v>
          </cell>
          <cell r="C1271" t="str">
            <v>乗0軽</v>
          </cell>
          <cell r="D1271" t="str">
            <v>H9,H10</v>
          </cell>
          <cell r="E1271" t="str">
            <v>HD</v>
          </cell>
          <cell r="F1271">
            <v>0.2</v>
          </cell>
          <cell r="G1271">
            <v>0.04</v>
          </cell>
          <cell r="H1271">
            <v>2.58</v>
          </cell>
          <cell r="I1271" t="str">
            <v>ハ</v>
          </cell>
        </row>
        <row r="1272">
          <cell r="A1272" t="str">
            <v>乗0軽DA</v>
          </cell>
          <cell r="B1272" t="str">
            <v>乗用(軽油)</v>
          </cell>
          <cell r="C1272" t="str">
            <v>乗0軽</v>
          </cell>
          <cell r="D1272" t="str">
            <v>H9,H10</v>
          </cell>
          <cell r="E1272" t="str">
            <v>DA</v>
          </cell>
          <cell r="F1272">
            <v>0.3</v>
          </cell>
          <cell r="G1272">
            <v>0.06</v>
          </cell>
          <cell r="H1272">
            <v>2.58</v>
          </cell>
          <cell r="I1272" t="str">
            <v>軽3</v>
          </cell>
        </row>
        <row r="1273">
          <cell r="A1273" t="str">
            <v>乗0軽WA</v>
          </cell>
          <cell r="B1273" t="str">
            <v>乗用(軽油)</v>
          </cell>
          <cell r="C1273" t="str">
            <v>乗0軽</v>
          </cell>
          <cell r="D1273" t="str">
            <v>H9,H10</v>
          </cell>
          <cell r="E1273" t="str">
            <v>WA</v>
          </cell>
          <cell r="F1273">
            <v>0.3</v>
          </cell>
          <cell r="G1273">
            <v>0.06</v>
          </cell>
          <cell r="H1273">
            <v>2.58</v>
          </cell>
          <cell r="I1273" t="str">
            <v>ハ</v>
          </cell>
        </row>
        <row r="1274">
          <cell r="A1274" t="str">
            <v>乗0軽DB</v>
          </cell>
          <cell r="B1274" t="str">
            <v>乗用(軽油)</v>
          </cell>
          <cell r="C1274" t="str">
            <v>乗0軽</v>
          </cell>
          <cell r="D1274" t="str">
            <v>H9,H10</v>
          </cell>
          <cell r="E1274" t="str">
            <v>DB</v>
          </cell>
          <cell r="F1274">
            <v>0.2</v>
          </cell>
          <cell r="G1274">
            <v>0.04</v>
          </cell>
          <cell r="H1274">
            <v>2.58</v>
          </cell>
          <cell r="I1274" t="str">
            <v>軽3</v>
          </cell>
        </row>
        <row r="1275">
          <cell r="A1275" t="str">
            <v>乗0軽WB</v>
          </cell>
          <cell r="B1275" t="str">
            <v>乗用(軽油)</v>
          </cell>
          <cell r="C1275" t="str">
            <v>乗0軽</v>
          </cell>
          <cell r="D1275" t="str">
            <v>H9,H10</v>
          </cell>
          <cell r="E1275" t="str">
            <v>WB</v>
          </cell>
          <cell r="F1275">
            <v>0.2</v>
          </cell>
          <cell r="G1275">
            <v>0.04</v>
          </cell>
          <cell r="H1275">
            <v>2.58</v>
          </cell>
          <cell r="I1275" t="str">
            <v>ハ</v>
          </cell>
        </row>
        <row r="1276">
          <cell r="A1276" t="str">
            <v>乗0軽DC</v>
          </cell>
          <cell r="B1276" t="str">
            <v>乗用(軽油)</v>
          </cell>
          <cell r="C1276" t="str">
            <v>乗0軽</v>
          </cell>
          <cell r="D1276" t="str">
            <v>H9,H10</v>
          </cell>
          <cell r="E1276" t="str">
            <v>DC</v>
          </cell>
          <cell r="F1276">
            <v>0.1</v>
          </cell>
          <cell r="G1276">
            <v>0.02</v>
          </cell>
          <cell r="H1276">
            <v>2.58</v>
          </cell>
          <cell r="I1276" t="str">
            <v>軽3</v>
          </cell>
        </row>
        <row r="1277">
          <cell r="A1277" t="str">
            <v>乗0軽WC</v>
          </cell>
          <cell r="B1277" t="str">
            <v>乗用(軽油)</v>
          </cell>
          <cell r="C1277" t="str">
            <v>乗0軽</v>
          </cell>
          <cell r="D1277" t="str">
            <v>H9,H10</v>
          </cell>
          <cell r="E1277" t="str">
            <v>WC</v>
          </cell>
          <cell r="F1277">
            <v>0.1</v>
          </cell>
          <cell r="G1277">
            <v>0.02</v>
          </cell>
          <cell r="H1277">
            <v>2.58</v>
          </cell>
          <cell r="I1277" t="str">
            <v>ハ</v>
          </cell>
        </row>
        <row r="1278">
          <cell r="A1278" t="str">
            <v>乗0軽DK</v>
          </cell>
          <cell r="B1278" t="str">
            <v>乗用(軽油)</v>
          </cell>
          <cell r="C1278" t="str">
            <v>乗0軽</v>
          </cell>
          <cell r="D1278" t="str">
            <v>H9,H10</v>
          </cell>
          <cell r="E1278" t="str">
            <v>DK</v>
          </cell>
          <cell r="F1278">
            <v>0.3</v>
          </cell>
          <cell r="G1278">
            <v>0.06</v>
          </cell>
          <cell r="H1278">
            <v>2.58</v>
          </cell>
          <cell r="I1278" t="str">
            <v>軽3</v>
          </cell>
        </row>
        <row r="1279">
          <cell r="A1279" t="str">
            <v>乗0軽WK</v>
          </cell>
          <cell r="B1279" t="str">
            <v>乗用(軽油)</v>
          </cell>
          <cell r="C1279" t="str">
            <v>乗0軽</v>
          </cell>
          <cell r="D1279" t="str">
            <v>H9,H10</v>
          </cell>
          <cell r="E1279" t="str">
            <v>WK</v>
          </cell>
          <cell r="F1279">
            <v>0.3</v>
          </cell>
          <cell r="G1279">
            <v>0.06</v>
          </cell>
          <cell r="H1279">
            <v>2.58</v>
          </cell>
          <cell r="I1279" t="str">
            <v>ハ</v>
          </cell>
        </row>
        <row r="1280">
          <cell r="A1280" t="str">
            <v>乗0軽DL</v>
          </cell>
          <cell r="B1280" t="str">
            <v>乗用(軽油)</v>
          </cell>
          <cell r="C1280" t="str">
            <v>乗0軽</v>
          </cell>
          <cell r="D1280" t="str">
            <v>H9,H10</v>
          </cell>
          <cell r="E1280" t="str">
            <v>DL</v>
          </cell>
          <cell r="F1280">
            <v>0.2</v>
          </cell>
          <cell r="G1280">
            <v>0.04</v>
          </cell>
          <cell r="H1280">
            <v>2.58</v>
          </cell>
          <cell r="I1280" t="str">
            <v>軽3</v>
          </cell>
        </row>
        <row r="1281">
          <cell r="A1281" t="str">
            <v>乗0軽WL</v>
          </cell>
          <cell r="B1281" t="str">
            <v>乗用(軽油)</v>
          </cell>
          <cell r="C1281" t="str">
            <v>乗0軽</v>
          </cell>
          <cell r="D1281" t="str">
            <v>H9,H10</v>
          </cell>
          <cell r="E1281" t="str">
            <v>WL</v>
          </cell>
          <cell r="F1281">
            <v>0.2</v>
          </cell>
          <cell r="G1281">
            <v>0.04</v>
          </cell>
          <cell r="H1281">
            <v>2.58</v>
          </cell>
          <cell r="I1281" t="str">
            <v>ハ</v>
          </cell>
        </row>
        <row r="1282">
          <cell r="A1282" t="str">
            <v>乗0軽DM</v>
          </cell>
          <cell r="B1282" t="str">
            <v>乗用(軽油)</v>
          </cell>
          <cell r="C1282" t="str">
            <v>乗0軽</v>
          </cell>
          <cell r="D1282" t="str">
            <v>H9,H10</v>
          </cell>
          <cell r="E1282" t="str">
            <v>DM</v>
          </cell>
          <cell r="F1282">
            <v>0.1</v>
          </cell>
          <cell r="G1282">
            <v>0.02</v>
          </cell>
          <cell r="H1282">
            <v>2.58</v>
          </cell>
          <cell r="I1282" t="str">
            <v>軽3</v>
          </cell>
        </row>
        <row r="1283">
          <cell r="A1283" t="str">
            <v>乗0軽WM</v>
          </cell>
          <cell r="B1283" t="str">
            <v>乗用(軽油)</v>
          </cell>
          <cell r="C1283" t="str">
            <v>乗0軽</v>
          </cell>
          <cell r="D1283" t="str">
            <v>H9,H10</v>
          </cell>
          <cell r="E1283" t="str">
            <v>WM</v>
          </cell>
          <cell r="F1283">
            <v>0.1</v>
          </cell>
          <cell r="G1283">
            <v>0.02</v>
          </cell>
          <cell r="H1283">
            <v>2.58</v>
          </cell>
          <cell r="I1283" t="str">
            <v>ハ</v>
          </cell>
        </row>
        <row r="1284">
          <cell r="A1284" t="str">
            <v>乗0軽KM</v>
          </cell>
          <cell r="B1284" t="str">
            <v>乗用(軽油)</v>
          </cell>
          <cell r="C1284" t="str">
            <v>乗0軽</v>
          </cell>
          <cell r="D1284" t="str">
            <v>H14</v>
          </cell>
          <cell r="E1284" t="str">
            <v>KM</v>
          </cell>
          <cell r="F1284">
            <v>0.28000000000000003</v>
          </cell>
          <cell r="G1284">
            <v>5.1999999999999998E-2</v>
          </cell>
          <cell r="H1284">
            <v>2.58</v>
          </cell>
          <cell r="I1284" t="str">
            <v>軽3</v>
          </cell>
        </row>
        <row r="1285">
          <cell r="A1285" t="str">
            <v>乗0軽HT</v>
          </cell>
          <cell r="B1285" t="str">
            <v>乗用(軽油)</v>
          </cell>
          <cell r="C1285" t="str">
            <v>乗0軽</v>
          </cell>
          <cell r="D1285" t="str">
            <v>H14</v>
          </cell>
          <cell r="E1285" t="str">
            <v>HT</v>
          </cell>
          <cell r="F1285">
            <v>0.14000000000000001</v>
          </cell>
          <cell r="G1285">
            <v>2.5999999999999999E-2</v>
          </cell>
          <cell r="H1285">
            <v>2.58</v>
          </cell>
          <cell r="I1285" t="str">
            <v>ハ</v>
          </cell>
        </row>
        <row r="1286">
          <cell r="A1286" t="str">
            <v>乗0軽KN</v>
          </cell>
          <cell r="B1286" t="str">
            <v>乗用(軽油)</v>
          </cell>
          <cell r="C1286" t="str">
            <v>乗0軽</v>
          </cell>
          <cell r="D1286" t="str">
            <v>H14</v>
          </cell>
          <cell r="E1286" t="str">
            <v>KN</v>
          </cell>
          <cell r="F1286">
            <v>0.28000000000000003</v>
          </cell>
          <cell r="G1286">
            <v>5.1999999999999998E-2</v>
          </cell>
          <cell r="H1286">
            <v>2.58</v>
          </cell>
          <cell r="I1286" t="str">
            <v>軽3</v>
          </cell>
        </row>
        <row r="1287">
          <cell r="A1287" t="str">
            <v>乗0軽HU</v>
          </cell>
          <cell r="B1287" t="str">
            <v>乗用(軽油)</v>
          </cell>
          <cell r="C1287" t="str">
            <v>乗0軽</v>
          </cell>
          <cell r="D1287" t="str">
            <v>H14</v>
          </cell>
          <cell r="E1287" t="str">
            <v>HU</v>
          </cell>
          <cell r="F1287">
            <v>0.14000000000000001</v>
          </cell>
          <cell r="G1287">
            <v>2.5999999999999999E-2</v>
          </cell>
          <cell r="H1287">
            <v>2.58</v>
          </cell>
          <cell r="I1287" t="str">
            <v>ハ</v>
          </cell>
        </row>
        <row r="1288">
          <cell r="A1288" t="str">
            <v>乗0軽TF</v>
          </cell>
          <cell r="B1288" t="str">
            <v>乗用(軽油)</v>
          </cell>
          <cell r="C1288" t="str">
            <v>乗0軽</v>
          </cell>
          <cell r="D1288" t="str">
            <v>H14</v>
          </cell>
          <cell r="E1288" t="str">
            <v>TF</v>
          </cell>
          <cell r="F1288">
            <v>0.21</v>
          </cell>
          <cell r="G1288">
            <v>3.9E-2</v>
          </cell>
          <cell r="H1288">
            <v>2.58</v>
          </cell>
          <cell r="I1288" t="str">
            <v>軽3</v>
          </cell>
        </row>
        <row r="1289">
          <cell r="A1289" t="str">
            <v>乗0軽XF</v>
          </cell>
          <cell r="B1289" t="str">
            <v>乗用(軽油)</v>
          </cell>
          <cell r="C1289" t="str">
            <v>乗0軽</v>
          </cell>
          <cell r="D1289" t="str">
            <v>H14</v>
          </cell>
          <cell r="E1289" t="str">
            <v>XF</v>
          </cell>
          <cell r="F1289">
            <v>0.21</v>
          </cell>
          <cell r="G1289">
            <v>3.9E-2</v>
          </cell>
          <cell r="H1289">
            <v>2.58</v>
          </cell>
          <cell r="I1289" t="str">
            <v>ハ</v>
          </cell>
        </row>
        <row r="1290">
          <cell r="A1290" t="str">
            <v>乗0軽TG</v>
          </cell>
          <cell r="B1290" t="str">
            <v>乗用(軽油)</v>
          </cell>
          <cell r="C1290" t="str">
            <v>乗0軽</v>
          </cell>
          <cell r="D1290" t="str">
            <v>H14</v>
          </cell>
          <cell r="E1290" t="str">
            <v>TG</v>
          </cell>
          <cell r="F1290">
            <v>0.21</v>
          </cell>
          <cell r="G1290">
            <v>3.9E-2</v>
          </cell>
          <cell r="H1290">
            <v>2.58</v>
          </cell>
          <cell r="I1290" t="str">
            <v>軽3</v>
          </cell>
        </row>
        <row r="1291">
          <cell r="A1291" t="str">
            <v>乗0軽XG</v>
          </cell>
          <cell r="B1291" t="str">
            <v>乗用(軽油)</v>
          </cell>
          <cell r="C1291" t="str">
            <v>乗0軽</v>
          </cell>
          <cell r="D1291" t="str">
            <v>H14</v>
          </cell>
          <cell r="E1291" t="str">
            <v>XG</v>
          </cell>
          <cell r="F1291">
            <v>0.21</v>
          </cell>
          <cell r="G1291">
            <v>3.9E-2</v>
          </cell>
          <cell r="H1291">
            <v>2.58</v>
          </cell>
          <cell r="I1291" t="str">
            <v>ハ</v>
          </cell>
        </row>
        <row r="1292">
          <cell r="A1292" t="str">
            <v>乗0軽LF</v>
          </cell>
          <cell r="B1292" t="str">
            <v>乗用(軽油)</v>
          </cell>
          <cell r="C1292" t="str">
            <v>乗0軽</v>
          </cell>
          <cell r="D1292" t="str">
            <v>H14</v>
          </cell>
          <cell r="E1292" t="str">
            <v>LF</v>
          </cell>
          <cell r="F1292">
            <v>0.14000000000000001</v>
          </cell>
          <cell r="G1292">
            <v>2.5999999999999999E-2</v>
          </cell>
          <cell r="H1292">
            <v>2.58</v>
          </cell>
          <cell r="I1292" t="str">
            <v>軽3</v>
          </cell>
        </row>
        <row r="1293">
          <cell r="A1293" t="str">
            <v>乗0軽YF</v>
          </cell>
          <cell r="B1293" t="str">
            <v>乗用(軽油)</v>
          </cell>
          <cell r="C1293" t="str">
            <v>乗0軽</v>
          </cell>
          <cell r="D1293" t="str">
            <v>H14</v>
          </cell>
          <cell r="E1293" t="str">
            <v>YF</v>
          </cell>
          <cell r="F1293">
            <v>0.14000000000000001</v>
          </cell>
          <cell r="G1293">
            <v>2.5999999999999999E-2</v>
          </cell>
          <cell r="H1293">
            <v>2.58</v>
          </cell>
          <cell r="I1293" t="str">
            <v>ハ</v>
          </cell>
        </row>
        <row r="1294">
          <cell r="A1294" t="str">
            <v>乗0軽LG</v>
          </cell>
          <cell r="B1294" t="str">
            <v>乗用(軽油)</v>
          </cell>
          <cell r="C1294" t="str">
            <v>乗0軽</v>
          </cell>
          <cell r="D1294" t="str">
            <v>H14</v>
          </cell>
          <cell r="E1294" t="str">
            <v>LG</v>
          </cell>
          <cell r="F1294">
            <v>0.14000000000000001</v>
          </cell>
          <cell r="G1294">
            <v>2.5999999999999999E-2</v>
          </cell>
          <cell r="H1294">
            <v>2.58</v>
          </cell>
          <cell r="I1294" t="str">
            <v>軽3</v>
          </cell>
        </row>
        <row r="1295">
          <cell r="A1295" t="str">
            <v>乗0軽YG</v>
          </cell>
          <cell r="B1295" t="str">
            <v>乗用(軽油)</v>
          </cell>
          <cell r="C1295" t="str">
            <v>乗0軽</v>
          </cell>
          <cell r="D1295" t="str">
            <v>H14</v>
          </cell>
          <cell r="E1295" t="str">
            <v>YG</v>
          </cell>
          <cell r="F1295">
            <v>0.14000000000000001</v>
          </cell>
          <cell r="G1295">
            <v>2.5999999999999999E-2</v>
          </cell>
          <cell r="H1295">
            <v>2.58</v>
          </cell>
          <cell r="I1295" t="str">
            <v>ハ</v>
          </cell>
        </row>
        <row r="1296">
          <cell r="A1296" t="str">
            <v>乗0軽UF</v>
          </cell>
          <cell r="B1296" t="str">
            <v>乗用(軽油)</v>
          </cell>
          <cell r="C1296" t="str">
            <v>乗0軽</v>
          </cell>
          <cell r="D1296" t="str">
            <v>H14</v>
          </cell>
          <cell r="E1296" t="str">
            <v>UF</v>
          </cell>
          <cell r="F1296">
            <v>7.0000000000000007E-2</v>
          </cell>
          <cell r="G1296">
            <v>1.2999999999999999E-2</v>
          </cell>
          <cell r="H1296">
            <v>2.58</v>
          </cell>
          <cell r="I1296" t="str">
            <v>軽3</v>
          </cell>
        </row>
        <row r="1297">
          <cell r="A1297" t="str">
            <v>乗0軽ZF</v>
          </cell>
          <cell r="B1297" t="str">
            <v>乗用(軽油)</v>
          </cell>
          <cell r="C1297" t="str">
            <v>乗0軽</v>
          </cell>
          <cell r="D1297" t="str">
            <v>H14</v>
          </cell>
          <cell r="E1297" t="str">
            <v>ZF</v>
          </cell>
          <cell r="F1297">
            <v>7.0000000000000007E-2</v>
          </cell>
          <cell r="G1297">
            <v>1.2999999999999999E-2</v>
          </cell>
          <cell r="H1297">
            <v>2.58</v>
          </cell>
          <cell r="I1297" t="str">
            <v>ハ</v>
          </cell>
        </row>
        <row r="1298">
          <cell r="A1298" t="str">
            <v>乗0軽UG</v>
          </cell>
          <cell r="B1298" t="str">
            <v>乗用(軽油)</v>
          </cell>
          <cell r="C1298" t="str">
            <v>乗0軽</v>
          </cell>
          <cell r="D1298" t="str">
            <v>H14</v>
          </cell>
          <cell r="E1298" t="str">
            <v>UG</v>
          </cell>
          <cell r="F1298">
            <v>7.0000000000000007E-2</v>
          </cell>
          <cell r="G1298">
            <v>1.2999999999999999E-2</v>
          </cell>
          <cell r="H1298">
            <v>2.58</v>
          </cell>
          <cell r="I1298" t="str">
            <v>軽3</v>
          </cell>
        </row>
        <row r="1299">
          <cell r="A1299" t="str">
            <v>乗0軽ZG</v>
          </cell>
          <cell r="B1299" t="str">
            <v>乗用(軽油)</v>
          </cell>
          <cell r="C1299" t="str">
            <v>乗0軽</v>
          </cell>
          <cell r="D1299" t="str">
            <v>H14</v>
          </cell>
          <cell r="E1299" t="str">
            <v>ZG</v>
          </cell>
          <cell r="F1299">
            <v>7.0000000000000007E-2</v>
          </cell>
          <cell r="G1299">
            <v>1.2999999999999999E-2</v>
          </cell>
          <cell r="H1299">
            <v>2.58</v>
          </cell>
          <cell r="I1299" t="str">
            <v>ハ</v>
          </cell>
        </row>
        <row r="1300">
          <cell r="A1300" t="str">
            <v>乗0軽ADB</v>
          </cell>
          <cell r="B1300" t="str">
            <v>乗用(軽油)</v>
          </cell>
          <cell r="C1300" t="str">
            <v>乗0軽</v>
          </cell>
          <cell r="D1300" t="str">
            <v>H17</v>
          </cell>
          <cell r="E1300" t="str">
            <v>ADB</v>
          </cell>
          <cell r="F1300">
            <v>0.14000000000000001</v>
          </cell>
          <cell r="G1300">
            <v>1.2999999999999999E-2</v>
          </cell>
          <cell r="H1300">
            <v>2.58</v>
          </cell>
          <cell r="I1300" t="str">
            <v>軽新長</v>
          </cell>
        </row>
        <row r="1301">
          <cell r="A1301" t="str">
            <v>乗0軽ADC</v>
          </cell>
          <cell r="B1301" t="str">
            <v>乗用(軽油)</v>
          </cell>
          <cell r="C1301" t="str">
            <v>乗0軽</v>
          </cell>
          <cell r="D1301" t="str">
            <v>H17</v>
          </cell>
          <cell r="E1301" t="str">
            <v>ADC</v>
          </cell>
          <cell r="F1301">
            <v>0.14000000000000001</v>
          </cell>
          <cell r="G1301">
            <v>1.2999999999999999E-2</v>
          </cell>
          <cell r="H1301">
            <v>2.58</v>
          </cell>
          <cell r="I1301" t="str">
            <v>軽新長</v>
          </cell>
        </row>
        <row r="1302">
          <cell r="A1302" t="str">
            <v>乗0軽ACB</v>
          </cell>
          <cell r="B1302" t="str">
            <v>乗用(軽油)</v>
          </cell>
          <cell r="C1302" t="str">
            <v>乗0軽</v>
          </cell>
          <cell r="D1302" t="str">
            <v>H17</v>
          </cell>
          <cell r="E1302" t="str">
            <v>ACB</v>
          </cell>
          <cell r="F1302">
            <v>7.0000000000000007E-2</v>
          </cell>
          <cell r="G1302">
            <v>6.4999999999999997E-3</v>
          </cell>
          <cell r="H1302">
            <v>2.58</v>
          </cell>
          <cell r="I1302" t="str">
            <v>ハ</v>
          </cell>
        </row>
        <row r="1303">
          <cell r="A1303" t="str">
            <v>乗0軽ACC</v>
          </cell>
          <cell r="B1303" t="str">
            <v>乗用(軽油)</v>
          </cell>
          <cell r="C1303" t="str">
            <v>乗0軽</v>
          </cell>
          <cell r="D1303" t="str">
            <v>H17</v>
          </cell>
          <cell r="E1303" t="str">
            <v>ACC</v>
          </cell>
          <cell r="F1303">
            <v>7.0000000000000007E-2</v>
          </cell>
          <cell r="G1303">
            <v>6.4999999999999997E-3</v>
          </cell>
          <cell r="H1303">
            <v>2.58</v>
          </cell>
          <cell r="I1303" t="str">
            <v>ハ</v>
          </cell>
        </row>
        <row r="1304">
          <cell r="A1304" t="str">
            <v>乗0軽AMB</v>
          </cell>
          <cell r="B1304" t="str">
            <v>乗用(軽油)</v>
          </cell>
          <cell r="C1304" t="str">
            <v>乗0軽</v>
          </cell>
          <cell r="D1304" t="str">
            <v>H17</v>
          </cell>
          <cell r="E1304" t="str">
            <v>AMB</v>
          </cell>
          <cell r="F1304">
            <v>3.5000000000000003E-2</v>
          </cell>
          <cell r="G1304">
            <v>3.2499999999999999E-3</v>
          </cell>
          <cell r="H1304">
            <v>2.58</v>
          </cell>
          <cell r="I1304" t="str">
            <v>Pハ</v>
          </cell>
        </row>
        <row r="1305">
          <cell r="A1305" t="str">
            <v>乗0軽AMC</v>
          </cell>
          <cell r="B1305" t="str">
            <v>乗用(軽油)</v>
          </cell>
          <cell r="C1305" t="str">
            <v>乗0軽</v>
          </cell>
          <cell r="D1305" t="str">
            <v>H17</v>
          </cell>
          <cell r="E1305" t="str">
            <v>AMC</v>
          </cell>
          <cell r="F1305">
            <v>3.5000000000000003E-2</v>
          </cell>
          <cell r="G1305">
            <v>3.2499999999999999E-3</v>
          </cell>
          <cell r="H1305">
            <v>2.58</v>
          </cell>
          <cell r="I1305" t="str">
            <v>Pハ</v>
          </cell>
        </row>
        <row r="1306">
          <cell r="A1306" t="str">
            <v>乗0軽CCB</v>
          </cell>
          <cell r="B1306" t="str">
            <v>乗用(軽油)</v>
          </cell>
          <cell r="C1306" t="str">
            <v>乗0軽</v>
          </cell>
          <cell r="D1306" t="str">
            <v>H17</v>
          </cell>
          <cell r="E1306" t="str">
            <v>CCB</v>
          </cell>
          <cell r="F1306">
            <v>7.0000000000000007E-2</v>
          </cell>
          <cell r="G1306">
            <v>6.4999999999999997E-3</v>
          </cell>
          <cell r="H1306">
            <v>2.58</v>
          </cell>
          <cell r="I1306" t="str">
            <v>ハ</v>
          </cell>
        </row>
        <row r="1307">
          <cell r="A1307" t="str">
            <v>乗0軽CCC</v>
          </cell>
          <cell r="B1307" t="str">
            <v>乗用(軽油)</v>
          </cell>
          <cell r="C1307" t="str">
            <v>乗0軽</v>
          </cell>
          <cell r="D1307" t="str">
            <v>H17</v>
          </cell>
          <cell r="E1307" t="str">
            <v>CCC</v>
          </cell>
          <cell r="F1307">
            <v>7.0000000000000007E-2</v>
          </cell>
          <cell r="G1307">
            <v>6.4999999999999997E-3</v>
          </cell>
          <cell r="H1307">
            <v>2.58</v>
          </cell>
          <cell r="I1307" t="str">
            <v>ハ</v>
          </cell>
        </row>
        <row r="1308">
          <cell r="A1308" t="str">
            <v>乗0軽CDB</v>
          </cell>
          <cell r="B1308" t="str">
            <v>乗用(軽油)</v>
          </cell>
          <cell r="C1308" t="str">
            <v>乗0軽</v>
          </cell>
          <cell r="D1308" t="str">
            <v>H17</v>
          </cell>
          <cell r="E1308" t="str">
            <v>CDB</v>
          </cell>
          <cell r="F1308">
            <v>7.0000000000000007E-2</v>
          </cell>
          <cell r="G1308">
            <v>6.4999999999999997E-3</v>
          </cell>
          <cell r="H1308">
            <v>2.58</v>
          </cell>
          <cell r="I1308" t="str">
            <v>軽新長</v>
          </cell>
        </row>
        <row r="1309">
          <cell r="A1309" t="str">
            <v>乗0軽CDC</v>
          </cell>
          <cell r="B1309" t="str">
            <v>乗用(軽油)</v>
          </cell>
          <cell r="C1309" t="str">
            <v>乗0軽</v>
          </cell>
          <cell r="D1309" t="str">
            <v>H17</v>
          </cell>
          <cell r="E1309" t="str">
            <v>CDC</v>
          </cell>
          <cell r="F1309">
            <v>7.0000000000000007E-2</v>
          </cell>
          <cell r="G1309">
            <v>6.4999999999999997E-3</v>
          </cell>
          <cell r="H1309">
            <v>2.58</v>
          </cell>
          <cell r="I1309" t="str">
            <v>軽新長</v>
          </cell>
        </row>
        <row r="1310">
          <cell r="A1310" t="str">
            <v>乗0軽CMB</v>
          </cell>
          <cell r="B1310" t="str">
            <v>乗用(軽油)</v>
          </cell>
          <cell r="C1310" t="str">
            <v>乗0軽</v>
          </cell>
          <cell r="D1310" t="str">
            <v>H17</v>
          </cell>
          <cell r="E1310" t="str">
            <v>CMB</v>
          </cell>
          <cell r="F1310">
            <v>7.0000000000000007E-2</v>
          </cell>
          <cell r="G1310">
            <v>6.4999999999999997E-3</v>
          </cell>
          <cell r="H1310">
            <v>2.58</v>
          </cell>
          <cell r="I1310" t="str">
            <v>Pハ</v>
          </cell>
        </row>
        <row r="1311">
          <cell r="A1311" t="str">
            <v>乗0軽CMC</v>
          </cell>
          <cell r="B1311" t="str">
            <v>乗用(軽油)</v>
          </cell>
          <cell r="C1311" t="str">
            <v>乗0軽</v>
          </cell>
          <cell r="D1311" t="str">
            <v>H17</v>
          </cell>
          <cell r="E1311" t="str">
            <v>CMC</v>
          </cell>
          <cell r="F1311">
            <v>7.0000000000000007E-2</v>
          </cell>
          <cell r="G1311">
            <v>6.4999999999999997E-3</v>
          </cell>
          <cell r="H1311">
            <v>2.58</v>
          </cell>
          <cell r="I1311" t="str">
            <v>Pハ</v>
          </cell>
        </row>
        <row r="1312">
          <cell r="A1312" t="str">
            <v>乗0軽DCB</v>
          </cell>
          <cell r="B1312" t="str">
            <v>乗用(軽油)</v>
          </cell>
          <cell r="C1312" t="str">
            <v>乗0軽</v>
          </cell>
          <cell r="D1312" t="str">
            <v>H17</v>
          </cell>
          <cell r="E1312" t="str">
            <v>DCB</v>
          </cell>
          <cell r="F1312">
            <v>3.5000000000000003E-2</v>
          </cell>
          <cell r="G1312">
            <v>3.2499999999999999E-3</v>
          </cell>
          <cell r="H1312">
            <v>2.58</v>
          </cell>
          <cell r="I1312" t="str">
            <v>ハ</v>
          </cell>
        </row>
        <row r="1313">
          <cell r="A1313" t="str">
            <v>乗0軽DCC</v>
          </cell>
          <cell r="B1313" t="str">
            <v>乗用(軽油)</v>
          </cell>
          <cell r="C1313" t="str">
            <v>乗0軽</v>
          </cell>
          <cell r="D1313" t="str">
            <v>H17</v>
          </cell>
          <cell r="E1313" t="str">
            <v>DCC</v>
          </cell>
          <cell r="F1313">
            <v>3.5000000000000003E-2</v>
          </cell>
          <cell r="G1313">
            <v>3.2499999999999999E-3</v>
          </cell>
          <cell r="H1313">
            <v>2.58</v>
          </cell>
          <cell r="I1313" t="str">
            <v>ハ</v>
          </cell>
        </row>
        <row r="1314">
          <cell r="A1314" t="str">
            <v>乗0軽DDB</v>
          </cell>
          <cell r="B1314" t="str">
            <v>乗用(軽油)</v>
          </cell>
          <cell r="C1314" t="str">
            <v>乗0軽</v>
          </cell>
          <cell r="D1314" t="str">
            <v>H17</v>
          </cell>
          <cell r="E1314" t="str">
            <v>DDB</v>
          </cell>
          <cell r="F1314">
            <v>3.5000000000000003E-2</v>
          </cell>
          <cell r="G1314">
            <v>3.2499999999999999E-3</v>
          </cell>
          <cell r="H1314">
            <v>2.58</v>
          </cell>
          <cell r="I1314" t="str">
            <v>軽新長</v>
          </cell>
        </row>
        <row r="1315">
          <cell r="A1315" t="str">
            <v>乗0軽DDC</v>
          </cell>
          <cell r="B1315" t="str">
            <v>乗用(軽油)</v>
          </cell>
          <cell r="C1315" t="str">
            <v>乗0軽</v>
          </cell>
          <cell r="D1315" t="str">
            <v>H17</v>
          </cell>
          <cell r="E1315" t="str">
            <v>DDC</v>
          </cell>
          <cell r="F1315">
            <v>3.5000000000000003E-2</v>
          </cell>
          <cell r="G1315">
            <v>3.2499999999999999E-3</v>
          </cell>
          <cell r="H1315">
            <v>2.58</v>
          </cell>
          <cell r="I1315" t="str">
            <v>軽新長</v>
          </cell>
        </row>
        <row r="1316">
          <cell r="A1316" t="str">
            <v>乗0軽DMB</v>
          </cell>
          <cell r="B1316" t="str">
            <v>乗用(軽油)</v>
          </cell>
          <cell r="C1316" t="str">
            <v>乗0軽</v>
          </cell>
          <cell r="D1316" t="str">
            <v>H17</v>
          </cell>
          <cell r="E1316" t="str">
            <v>DMB</v>
          </cell>
          <cell r="F1316">
            <v>3.5000000000000003E-2</v>
          </cell>
          <cell r="G1316">
            <v>3.2499999999999999E-3</v>
          </cell>
          <cell r="H1316">
            <v>2.58</v>
          </cell>
          <cell r="I1316" t="str">
            <v>Pハ</v>
          </cell>
        </row>
        <row r="1317">
          <cell r="A1317" t="str">
            <v>乗0軽DMC</v>
          </cell>
          <cell r="B1317" t="str">
            <v>乗用(軽油)</v>
          </cell>
          <cell r="C1317" t="str">
            <v>乗0軽</v>
          </cell>
          <cell r="D1317" t="str">
            <v>H17</v>
          </cell>
          <cell r="E1317" t="str">
            <v>DMC</v>
          </cell>
          <cell r="F1317">
            <v>3.5000000000000003E-2</v>
          </cell>
          <cell r="G1317">
            <v>3.2499999999999999E-3</v>
          </cell>
          <cell r="H1317">
            <v>2.58</v>
          </cell>
          <cell r="I1317" t="str">
            <v>Pハ</v>
          </cell>
        </row>
        <row r="1318">
          <cell r="A1318" t="str">
            <v>乗0軽LDA</v>
          </cell>
          <cell r="B1318" t="str">
            <v>乗用(軽油)</v>
          </cell>
          <cell r="C1318" t="str">
            <v>乗0軽</v>
          </cell>
          <cell r="D1318" t="str">
            <v>H21</v>
          </cell>
          <cell r="E1318" t="str">
            <v>LDA</v>
          </cell>
          <cell r="F1318">
            <v>0.08</v>
          </cell>
          <cell r="G1318">
            <v>5.0000000000000001E-3</v>
          </cell>
          <cell r="H1318">
            <v>2.58</v>
          </cell>
          <cell r="I1318" t="str">
            <v>軽ポ</v>
          </cell>
        </row>
        <row r="1319">
          <cell r="A1319" t="str">
            <v>乗0軽LCA</v>
          </cell>
          <cell r="B1319" t="str">
            <v>乗用(軽油)</v>
          </cell>
          <cell r="C1319" t="str">
            <v>乗0軽</v>
          </cell>
          <cell r="D1319" t="str">
            <v>H21</v>
          </cell>
          <cell r="E1319" t="str">
            <v>LCA</v>
          </cell>
          <cell r="F1319">
            <v>0.04</v>
          </cell>
          <cell r="G1319">
            <v>2.5000000000000001E-3</v>
          </cell>
          <cell r="H1319">
            <v>2.58</v>
          </cell>
          <cell r="I1319" t="str">
            <v>ハ</v>
          </cell>
        </row>
        <row r="1320">
          <cell r="A1320" t="str">
            <v>乗0軽LMA</v>
          </cell>
          <cell r="B1320" t="str">
            <v>乗用(軽油)</v>
          </cell>
          <cell r="C1320" t="str">
            <v>乗0軽</v>
          </cell>
          <cell r="D1320" t="str">
            <v>H21</v>
          </cell>
          <cell r="E1320" t="str">
            <v>LMA</v>
          </cell>
          <cell r="F1320">
            <v>0.02</v>
          </cell>
          <cell r="G1320">
            <v>1.25E-3</v>
          </cell>
          <cell r="H1320">
            <v>2.58</v>
          </cell>
          <cell r="I1320" t="str">
            <v>Pハ</v>
          </cell>
        </row>
        <row r="1321">
          <cell r="A1321" t="str">
            <v>乗0軽FDA</v>
          </cell>
          <cell r="B1321" t="str">
            <v>乗用(軽油)</v>
          </cell>
          <cell r="C1321" t="str">
            <v>乗0軽</v>
          </cell>
          <cell r="D1321" t="str">
            <v>H21</v>
          </cell>
          <cell r="E1321" t="str">
            <v>FDA</v>
          </cell>
          <cell r="F1321">
            <v>0.08</v>
          </cell>
          <cell r="G1321">
            <v>5.0000000000000001E-3</v>
          </cell>
          <cell r="H1321">
            <v>2.58</v>
          </cell>
          <cell r="I1321" t="str">
            <v>軽ポ</v>
          </cell>
        </row>
        <row r="1322">
          <cell r="A1322" t="str">
            <v>乗0軽FCA</v>
          </cell>
          <cell r="B1322" t="str">
            <v>乗用(軽油)</v>
          </cell>
          <cell r="C1322" t="str">
            <v>乗0軽</v>
          </cell>
          <cell r="D1322" t="str">
            <v>H21</v>
          </cell>
          <cell r="E1322" t="str">
            <v>FCA</v>
          </cell>
          <cell r="F1322">
            <v>0.04</v>
          </cell>
          <cell r="G1322">
            <v>2.5000000000000001E-3</v>
          </cell>
          <cell r="H1322">
            <v>2.58</v>
          </cell>
          <cell r="I1322" t="str">
            <v>ハ</v>
          </cell>
        </row>
        <row r="1323">
          <cell r="A1323" t="str">
            <v>乗0軽FMA</v>
          </cell>
          <cell r="B1323" t="str">
            <v>乗用(軽油)</v>
          </cell>
          <cell r="C1323" t="str">
            <v>乗0軽</v>
          </cell>
          <cell r="D1323" t="str">
            <v>H21</v>
          </cell>
          <cell r="E1323" t="str">
            <v>FMA</v>
          </cell>
          <cell r="F1323">
            <v>0.02</v>
          </cell>
          <cell r="G1323">
            <v>1.25E-3</v>
          </cell>
          <cell r="H1323">
            <v>2.58</v>
          </cell>
          <cell r="I1323" t="str">
            <v>Pハ</v>
          </cell>
        </row>
        <row r="1324">
          <cell r="A1324" t="str">
            <v>乗0軽MDA</v>
          </cell>
          <cell r="B1324" t="str">
            <v>乗用(軽油)</v>
          </cell>
          <cell r="C1324" t="str">
            <v>乗0軽</v>
          </cell>
          <cell r="D1324" t="str">
            <v>H21</v>
          </cell>
          <cell r="E1324" t="str">
            <v>MDA</v>
          </cell>
          <cell r="F1324">
            <v>0.04</v>
          </cell>
          <cell r="G1324">
            <v>2.5000000000000001E-3</v>
          </cell>
          <cell r="H1324">
            <v>2.58</v>
          </cell>
          <cell r="I1324" t="str">
            <v>軽ポ</v>
          </cell>
        </row>
        <row r="1325">
          <cell r="A1325" t="str">
            <v>乗0軽MCA</v>
          </cell>
          <cell r="B1325" t="str">
            <v>乗用(軽油)</v>
          </cell>
          <cell r="C1325" t="str">
            <v>乗0軽</v>
          </cell>
          <cell r="D1325" t="str">
            <v>H21</v>
          </cell>
          <cell r="E1325" t="str">
            <v>MCA</v>
          </cell>
          <cell r="F1325">
            <v>0.04</v>
          </cell>
          <cell r="G1325">
            <v>2.5000000000000001E-3</v>
          </cell>
          <cell r="H1325">
            <v>2.58</v>
          </cell>
          <cell r="I1325" t="str">
            <v>ハ</v>
          </cell>
        </row>
        <row r="1326">
          <cell r="A1326" t="str">
            <v>乗0軽MMA</v>
          </cell>
          <cell r="B1326" t="str">
            <v>乗用(軽油)</v>
          </cell>
          <cell r="C1326" t="str">
            <v>乗0軽</v>
          </cell>
          <cell r="D1326" t="str">
            <v>H21</v>
          </cell>
          <cell r="E1326" t="str">
            <v>MMA</v>
          </cell>
          <cell r="F1326">
            <v>0.04</v>
          </cell>
          <cell r="G1326">
            <v>2.5000000000000001E-3</v>
          </cell>
          <cell r="H1326">
            <v>2.58</v>
          </cell>
          <cell r="I1326" t="str">
            <v>Pハ</v>
          </cell>
        </row>
        <row r="1327">
          <cell r="A1327" t="str">
            <v>乗0軽RDA</v>
          </cell>
          <cell r="B1327" t="str">
            <v>乗用(軽油)</v>
          </cell>
          <cell r="C1327" t="str">
            <v>乗0軽</v>
          </cell>
          <cell r="D1327" t="str">
            <v>H21</v>
          </cell>
          <cell r="E1327" t="str">
            <v>RDA</v>
          </cell>
          <cell r="F1327">
            <v>0.02</v>
          </cell>
          <cell r="G1327">
            <v>1.25E-3</v>
          </cell>
          <cell r="H1327">
            <v>2.58</v>
          </cell>
          <cell r="I1327" t="str">
            <v>軽ポ</v>
          </cell>
        </row>
        <row r="1328">
          <cell r="A1328" t="str">
            <v>乗0軽RCA</v>
          </cell>
          <cell r="B1328" t="str">
            <v>乗用(軽油)</v>
          </cell>
          <cell r="C1328" t="str">
            <v>乗0軽</v>
          </cell>
          <cell r="D1328" t="str">
            <v>H21</v>
          </cell>
          <cell r="E1328" t="str">
            <v>RCA</v>
          </cell>
          <cell r="F1328">
            <v>0.02</v>
          </cell>
          <cell r="G1328">
            <v>1.25E-3</v>
          </cell>
          <cell r="H1328">
            <v>2.58</v>
          </cell>
          <cell r="I1328" t="str">
            <v>ハ</v>
          </cell>
        </row>
        <row r="1329">
          <cell r="A1329" t="str">
            <v>乗0軽RMA</v>
          </cell>
          <cell r="B1329" t="str">
            <v>乗用(軽油)</v>
          </cell>
          <cell r="C1329" t="str">
            <v>乗0軽</v>
          </cell>
          <cell r="D1329" t="str">
            <v>H21</v>
          </cell>
          <cell r="E1329" t="str">
            <v>RMA</v>
          </cell>
          <cell r="F1329">
            <v>0.02</v>
          </cell>
          <cell r="G1329">
            <v>1.25E-3</v>
          </cell>
          <cell r="H1329">
            <v>2.58</v>
          </cell>
          <cell r="I1329" t="str">
            <v>Pハ</v>
          </cell>
        </row>
        <row r="1330">
          <cell r="A1330" t="str">
            <v>乗0軽QDA</v>
          </cell>
          <cell r="B1330" t="str">
            <v>乗用(軽油)</v>
          </cell>
          <cell r="C1330" t="str">
            <v>乗0軽</v>
          </cell>
          <cell r="D1330" t="str">
            <v>H21</v>
          </cell>
          <cell r="E1330" t="str">
            <v>QDA</v>
          </cell>
          <cell r="F1330">
            <v>7.2000000000000008E-2</v>
          </cell>
          <cell r="G1330">
            <v>4.5000000000000005E-3</v>
          </cell>
          <cell r="H1330">
            <v>2.58</v>
          </cell>
          <cell r="I1330" t="str">
            <v>軽ポ</v>
          </cell>
        </row>
        <row r="1331">
          <cell r="A1331" t="str">
            <v>乗0軽QCA</v>
          </cell>
          <cell r="B1331" t="str">
            <v>乗用(軽油)</v>
          </cell>
          <cell r="C1331" t="str">
            <v>乗0軽</v>
          </cell>
          <cell r="D1331" t="str">
            <v>H21</v>
          </cell>
          <cell r="E1331" t="str">
            <v>QCA</v>
          </cell>
          <cell r="F1331">
            <v>7.2000000000000008E-2</v>
          </cell>
          <cell r="G1331">
            <v>4.5000000000000005E-3</v>
          </cell>
          <cell r="H1331">
            <v>2.58</v>
          </cell>
          <cell r="I1331" t="str">
            <v>ハ</v>
          </cell>
        </row>
        <row r="1332">
          <cell r="A1332" t="str">
            <v>乗0軽QMA</v>
          </cell>
          <cell r="B1332" t="str">
            <v>乗用(軽油)</v>
          </cell>
          <cell r="C1332" t="str">
            <v>乗0軽</v>
          </cell>
          <cell r="D1332" t="str">
            <v>H21</v>
          </cell>
          <cell r="E1332" t="str">
            <v>QMA</v>
          </cell>
          <cell r="F1332">
            <v>7.2000000000000008E-2</v>
          </cell>
          <cell r="G1332">
            <v>4.5000000000000005E-3</v>
          </cell>
          <cell r="H1332">
            <v>2.58</v>
          </cell>
          <cell r="I1332" t="str">
            <v>Pハ</v>
          </cell>
        </row>
        <row r="1333">
          <cell r="A1333" t="str">
            <v>乗0軽3DA</v>
          </cell>
          <cell r="B1333" t="str">
            <v>乗用(軽油)</v>
          </cell>
          <cell r="C1333" t="str">
            <v>乗0軽</v>
          </cell>
          <cell r="D1333" t="str">
            <v>H30</v>
          </cell>
          <cell r="E1333" t="str">
            <v>3DA</v>
          </cell>
          <cell r="F1333">
            <v>0.15</v>
          </cell>
          <cell r="G1333">
            <v>5.0000000000000001E-3</v>
          </cell>
          <cell r="H1333">
            <v>2.58</v>
          </cell>
          <cell r="I1333" t="str">
            <v>軽ポポ</v>
          </cell>
        </row>
        <row r="1334">
          <cell r="A1334" t="str">
            <v>乗0軽3CA</v>
          </cell>
          <cell r="B1334" t="str">
            <v>乗用(軽油)</v>
          </cell>
          <cell r="C1334" t="str">
            <v>乗0軽</v>
          </cell>
          <cell r="D1334" t="str">
            <v>H30</v>
          </cell>
          <cell r="E1334" t="str">
            <v>3CA</v>
          </cell>
          <cell r="F1334">
            <v>7.4999999999999997E-2</v>
          </cell>
          <cell r="G1334">
            <v>2.5000000000000001E-3</v>
          </cell>
          <cell r="H1334">
            <v>2.58</v>
          </cell>
          <cell r="I1334" t="str">
            <v>ハ</v>
          </cell>
        </row>
        <row r="1335">
          <cell r="A1335" t="str">
            <v>乗0軽3MA</v>
          </cell>
          <cell r="B1335" t="str">
            <v>乗用(軽油)</v>
          </cell>
          <cell r="C1335" t="str">
            <v>乗0軽</v>
          </cell>
          <cell r="D1335" t="str">
            <v>H30</v>
          </cell>
          <cell r="E1335" t="str">
            <v>3MA</v>
          </cell>
          <cell r="F1335">
            <v>3.7499999999999999E-2</v>
          </cell>
          <cell r="G1335">
            <v>1.25E-3</v>
          </cell>
          <cell r="H1335">
            <v>2.58</v>
          </cell>
          <cell r="I1335" t="str">
            <v>Pハ</v>
          </cell>
        </row>
        <row r="1336">
          <cell r="A1336" t="str">
            <v>乗0軽4DA</v>
          </cell>
          <cell r="B1336" t="str">
            <v>乗用(軽油)</v>
          </cell>
          <cell r="C1336" t="str">
            <v>乗0軽</v>
          </cell>
          <cell r="D1336" t="str">
            <v>H30</v>
          </cell>
          <cell r="E1336" t="str">
            <v>4DA</v>
          </cell>
          <cell r="F1336">
            <v>0.11249999999999999</v>
          </cell>
          <cell r="G1336">
            <v>3.7499999999999994E-3</v>
          </cell>
          <cell r="H1336">
            <v>2.58</v>
          </cell>
          <cell r="I1336" t="str">
            <v>軽ポポ</v>
          </cell>
        </row>
        <row r="1337">
          <cell r="A1337" t="str">
            <v>乗0軽4CA</v>
          </cell>
          <cell r="B1337" t="str">
            <v>乗用(軽油)</v>
          </cell>
          <cell r="C1337" t="str">
            <v>乗0軽</v>
          </cell>
          <cell r="D1337" t="str">
            <v>H30</v>
          </cell>
          <cell r="E1337" t="str">
            <v>4CA</v>
          </cell>
          <cell r="F1337">
            <v>0.11249999999999999</v>
          </cell>
          <cell r="G1337">
            <v>3.7499999999999994E-3</v>
          </cell>
          <cell r="H1337">
            <v>2.58</v>
          </cell>
          <cell r="I1337" t="str">
            <v>ハ</v>
          </cell>
        </row>
        <row r="1338">
          <cell r="A1338" t="str">
            <v>乗0軽4MA</v>
          </cell>
          <cell r="B1338" t="str">
            <v>乗用(軽油)</v>
          </cell>
          <cell r="C1338" t="str">
            <v>乗0軽</v>
          </cell>
          <cell r="D1338" t="str">
            <v>H30</v>
          </cell>
          <cell r="E1338" t="str">
            <v>4MA</v>
          </cell>
          <cell r="F1338">
            <v>0.11249999999999999</v>
          </cell>
          <cell r="G1338">
            <v>3.7499999999999994E-3</v>
          </cell>
          <cell r="H1338">
            <v>2.58</v>
          </cell>
          <cell r="I1338" t="str">
            <v>Pハ</v>
          </cell>
        </row>
        <row r="1339">
          <cell r="A1339" t="str">
            <v>乗0軽5DA</v>
          </cell>
          <cell r="B1339" t="str">
            <v>乗用(軽油)</v>
          </cell>
          <cell r="C1339" t="str">
            <v>乗0軽</v>
          </cell>
          <cell r="D1339" t="str">
            <v>H30</v>
          </cell>
          <cell r="E1339" t="str">
            <v>5DA</v>
          </cell>
          <cell r="F1339">
            <v>7.4999999999999997E-2</v>
          </cell>
          <cell r="G1339">
            <v>2.5000000000000001E-3</v>
          </cell>
          <cell r="H1339">
            <v>2.58</v>
          </cell>
          <cell r="I1339" t="str">
            <v>軽ポポ</v>
          </cell>
        </row>
        <row r="1340">
          <cell r="A1340" t="str">
            <v>乗0軽5CA</v>
          </cell>
          <cell r="B1340" t="str">
            <v>乗用(軽油)</v>
          </cell>
          <cell r="C1340" t="str">
            <v>乗0軽</v>
          </cell>
          <cell r="D1340" t="str">
            <v>H30</v>
          </cell>
          <cell r="E1340" t="str">
            <v>5CA</v>
          </cell>
          <cell r="F1340">
            <v>7.4999999999999997E-2</v>
          </cell>
          <cell r="G1340">
            <v>2.5000000000000001E-3</v>
          </cell>
          <cell r="H1340">
            <v>2.58</v>
          </cell>
          <cell r="I1340" t="str">
            <v>ハ</v>
          </cell>
        </row>
        <row r="1341">
          <cell r="A1341" t="str">
            <v>乗0軽5MA</v>
          </cell>
          <cell r="B1341" t="str">
            <v>乗用(軽油)</v>
          </cell>
          <cell r="C1341" t="str">
            <v>乗0軽</v>
          </cell>
          <cell r="D1341" t="str">
            <v>H30</v>
          </cell>
          <cell r="E1341" t="str">
            <v>5MA</v>
          </cell>
          <cell r="F1341">
            <v>7.4999999999999997E-2</v>
          </cell>
          <cell r="G1341">
            <v>2.5000000000000001E-3</v>
          </cell>
          <cell r="H1341">
            <v>2.58</v>
          </cell>
          <cell r="I1341" t="str">
            <v>Pハ</v>
          </cell>
        </row>
        <row r="1342">
          <cell r="A1342" t="str">
            <v>乗0軽6DA</v>
          </cell>
          <cell r="B1342" t="str">
            <v>乗用(軽油)</v>
          </cell>
          <cell r="C1342" t="str">
            <v>乗0軽</v>
          </cell>
          <cell r="D1342" t="str">
            <v>H30</v>
          </cell>
          <cell r="E1342" t="str">
            <v>6DA</v>
          </cell>
          <cell r="F1342">
            <v>3.7499999999999999E-2</v>
          </cell>
          <cell r="G1342">
            <v>1.25E-3</v>
          </cell>
          <cell r="H1342">
            <v>2.58</v>
          </cell>
          <cell r="I1342" t="str">
            <v>軽ポポ</v>
          </cell>
        </row>
        <row r="1343">
          <cell r="A1343" t="str">
            <v>乗0軽6CA</v>
          </cell>
          <cell r="B1343" t="str">
            <v>乗用(軽油)</v>
          </cell>
          <cell r="C1343" t="str">
            <v>乗0軽</v>
          </cell>
          <cell r="D1343" t="str">
            <v>H30</v>
          </cell>
          <cell r="E1343" t="str">
            <v>6CA</v>
          </cell>
          <cell r="F1343">
            <v>3.7499999999999999E-2</v>
          </cell>
          <cell r="G1343">
            <v>1.25E-3</v>
          </cell>
          <cell r="H1343">
            <v>2.58</v>
          </cell>
          <cell r="I1343" t="str">
            <v>ハ</v>
          </cell>
        </row>
        <row r="1344">
          <cell r="A1344" t="str">
            <v>乗0軽6MA</v>
          </cell>
          <cell r="B1344" t="str">
            <v>乗用(軽油)</v>
          </cell>
          <cell r="C1344" t="str">
            <v>乗0軽</v>
          </cell>
          <cell r="D1344" t="str">
            <v>H30</v>
          </cell>
          <cell r="E1344" t="str">
            <v>6MA</v>
          </cell>
          <cell r="F1344">
            <v>3.7499999999999999E-2</v>
          </cell>
          <cell r="G1344">
            <v>1.25E-3</v>
          </cell>
          <cell r="H1344">
            <v>2.58</v>
          </cell>
          <cell r="I1344" t="str">
            <v>Pハ</v>
          </cell>
        </row>
        <row r="1345">
          <cell r="A1345" t="str">
            <v>乗0軽AJB</v>
          </cell>
          <cell r="B1345" t="str">
            <v>乗用(軽油)</v>
          </cell>
          <cell r="C1345" t="str">
            <v>乗0軽</v>
          </cell>
          <cell r="D1345" t="str">
            <v>H17</v>
          </cell>
          <cell r="E1345" t="str">
            <v>AJB</v>
          </cell>
          <cell r="F1345">
            <v>7.0000000000000007E-2</v>
          </cell>
          <cell r="G1345">
            <v>6.4999999999999997E-3</v>
          </cell>
          <cell r="H1345">
            <v>2.58</v>
          </cell>
          <cell r="I1345" t="str">
            <v>ハ</v>
          </cell>
        </row>
        <row r="1346">
          <cell r="A1346" t="str">
            <v>乗0軽AJC</v>
          </cell>
          <cell r="B1346" t="str">
            <v>乗用(軽油)</v>
          </cell>
          <cell r="C1346" t="str">
            <v>乗0軽</v>
          </cell>
          <cell r="D1346" t="str">
            <v>H17</v>
          </cell>
          <cell r="E1346" t="str">
            <v>AJC</v>
          </cell>
          <cell r="F1346">
            <v>7.0000000000000007E-2</v>
          </cell>
          <cell r="G1346">
            <v>6.4999999999999997E-3</v>
          </cell>
          <cell r="H1346">
            <v>2.58</v>
          </cell>
          <cell r="I1346" t="str">
            <v>ハ</v>
          </cell>
        </row>
        <row r="1347">
          <cell r="A1347" t="str">
            <v>乗0軽AKB</v>
          </cell>
          <cell r="B1347" t="str">
            <v>乗用(軽油)</v>
          </cell>
          <cell r="C1347" t="str">
            <v>乗0軽</v>
          </cell>
          <cell r="D1347" t="str">
            <v>H17</v>
          </cell>
          <cell r="E1347" t="str">
            <v>AKB</v>
          </cell>
          <cell r="F1347">
            <v>0.14000000000000001</v>
          </cell>
          <cell r="G1347">
            <v>1.2999999999999999E-2</v>
          </cell>
          <cell r="H1347">
            <v>2.58</v>
          </cell>
          <cell r="I1347" t="str">
            <v>軽新長</v>
          </cell>
        </row>
        <row r="1348">
          <cell r="A1348" t="str">
            <v>乗0軽AKC</v>
          </cell>
          <cell r="B1348" t="str">
            <v>乗用(軽油)</v>
          </cell>
          <cell r="C1348" t="str">
            <v>乗0軽</v>
          </cell>
          <cell r="D1348" t="str">
            <v>H17</v>
          </cell>
          <cell r="E1348" t="str">
            <v>AKC</v>
          </cell>
          <cell r="F1348">
            <v>0.14000000000000001</v>
          </cell>
          <cell r="G1348">
            <v>1.2999999999999999E-2</v>
          </cell>
          <cell r="H1348">
            <v>2.58</v>
          </cell>
          <cell r="I1348" t="str">
            <v>軽新長</v>
          </cell>
        </row>
        <row r="1349">
          <cell r="A1349" t="str">
            <v>乗0軽BCB</v>
          </cell>
          <cell r="B1349" t="str">
            <v>乗用(軽油)</v>
          </cell>
          <cell r="C1349" t="str">
            <v>乗0軽</v>
          </cell>
          <cell r="D1349" t="str">
            <v>H17</v>
          </cell>
          <cell r="E1349" t="str">
            <v>BCB</v>
          </cell>
          <cell r="F1349">
            <v>0.126</v>
          </cell>
          <cell r="G1349">
            <v>1.17E-2</v>
          </cell>
          <cell r="H1349">
            <v>2.58</v>
          </cell>
          <cell r="I1349" t="str">
            <v>ハ</v>
          </cell>
        </row>
        <row r="1350">
          <cell r="A1350" t="str">
            <v>乗0軽BCC</v>
          </cell>
          <cell r="B1350" t="str">
            <v>乗用(軽油)</v>
          </cell>
          <cell r="C1350" t="str">
            <v>乗0軽</v>
          </cell>
          <cell r="D1350" t="str">
            <v>H17</v>
          </cell>
          <cell r="E1350" t="str">
            <v>BCC</v>
          </cell>
          <cell r="F1350">
            <v>0.126</v>
          </cell>
          <cell r="G1350">
            <v>1.17E-2</v>
          </cell>
          <cell r="H1350">
            <v>2.58</v>
          </cell>
          <cell r="I1350" t="str">
            <v>ハ</v>
          </cell>
        </row>
        <row r="1351">
          <cell r="A1351" t="str">
            <v>乗0軽BDB</v>
          </cell>
          <cell r="B1351" t="str">
            <v>乗用(軽油)</v>
          </cell>
          <cell r="C1351" t="str">
            <v>乗0軽</v>
          </cell>
          <cell r="D1351" t="str">
            <v>H17</v>
          </cell>
          <cell r="E1351" t="str">
            <v>BDB</v>
          </cell>
          <cell r="F1351">
            <v>0.126</v>
          </cell>
          <cell r="G1351">
            <v>1.17E-2</v>
          </cell>
          <cell r="H1351">
            <v>2.58</v>
          </cell>
          <cell r="I1351" t="str">
            <v>軽新長1</v>
          </cell>
        </row>
        <row r="1352">
          <cell r="A1352" t="str">
            <v>乗0軽BDC</v>
          </cell>
          <cell r="B1352" t="str">
            <v>乗用(軽油)</v>
          </cell>
          <cell r="C1352" t="str">
            <v>乗0軽</v>
          </cell>
          <cell r="D1352" t="str">
            <v>H17</v>
          </cell>
          <cell r="E1352" t="str">
            <v>BDC</v>
          </cell>
          <cell r="F1352">
            <v>0.126</v>
          </cell>
          <cell r="G1352">
            <v>1.17E-2</v>
          </cell>
          <cell r="H1352">
            <v>2.58</v>
          </cell>
          <cell r="I1352" t="str">
            <v>軽新長1</v>
          </cell>
        </row>
        <row r="1353">
          <cell r="A1353" t="str">
            <v>乗0軽BJB</v>
          </cell>
          <cell r="B1353" t="str">
            <v>乗用(軽油)</v>
          </cell>
          <cell r="C1353" t="str">
            <v>乗0軽</v>
          </cell>
          <cell r="D1353" t="str">
            <v>H17</v>
          </cell>
          <cell r="E1353" t="str">
            <v>BJB</v>
          </cell>
          <cell r="F1353">
            <v>0.126</v>
          </cell>
          <cell r="G1353">
            <v>1.17E-2</v>
          </cell>
          <cell r="H1353">
            <v>2.58</v>
          </cell>
          <cell r="I1353" t="str">
            <v>ハ</v>
          </cell>
        </row>
        <row r="1354">
          <cell r="A1354" t="str">
            <v>乗0軽BJC</v>
          </cell>
          <cell r="B1354" t="str">
            <v>乗用(軽油)</v>
          </cell>
          <cell r="C1354" t="str">
            <v>乗0軽</v>
          </cell>
          <cell r="D1354" t="str">
            <v>H17</v>
          </cell>
          <cell r="E1354" t="str">
            <v>BJC</v>
          </cell>
          <cell r="F1354">
            <v>0.126</v>
          </cell>
          <cell r="G1354">
            <v>1.17E-2</v>
          </cell>
          <cell r="H1354">
            <v>2.58</v>
          </cell>
          <cell r="I1354" t="str">
            <v>ハ</v>
          </cell>
        </row>
        <row r="1355">
          <cell r="A1355" t="str">
            <v>乗0軽BKB</v>
          </cell>
          <cell r="B1355" t="str">
            <v>乗用(軽油)</v>
          </cell>
          <cell r="C1355" t="str">
            <v>乗0軽</v>
          </cell>
          <cell r="D1355" t="str">
            <v>H17</v>
          </cell>
          <cell r="E1355" t="str">
            <v>BKB</v>
          </cell>
          <cell r="F1355">
            <v>0.126</v>
          </cell>
          <cell r="G1355">
            <v>1.17E-2</v>
          </cell>
          <cell r="H1355">
            <v>2.58</v>
          </cell>
          <cell r="I1355" t="str">
            <v>軽新長1</v>
          </cell>
        </row>
        <row r="1356">
          <cell r="A1356" t="str">
            <v>乗0軽BKC</v>
          </cell>
          <cell r="B1356" t="str">
            <v>乗用(軽油)</v>
          </cell>
          <cell r="C1356" t="str">
            <v>乗0軽</v>
          </cell>
          <cell r="D1356" t="str">
            <v>H17</v>
          </cell>
          <cell r="E1356" t="str">
            <v>BKC</v>
          </cell>
          <cell r="F1356">
            <v>0.126</v>
          </cell>
          <cell r="G1356">
            <v>1.17E-2</v>
          </cell>
          <cell r="H1356">
            <v>2.58</v>
          </cell>
          <cell r="I1356" t="str">
            <v>軽新長1</v>
          </cell>
        </row>
        <row r="1357">
          <cell r="A1357" t="str">
            <v>乗0軽CJB</v>
          </cell>
          <cell r="B1357" t="str">
            <v>乗用(軽油)</v>
          </cell>
          <cell r="C1357" t="str">
            <v>乗0軽</v>
          </cell>
          <cell r="D1357" t="str">
            <v>H17</v>
          </cell>
          <cell r="E1357" t="str">
            <v>CJB</v>
          </cell>
          <cell r="F1357">
            <v>7.0000000000000007E-2</v>
          </cell>
          <cell r="G1357">
            <v>6.4999999999999997E-3</v>
          </cell>
          <cell r="H1357">
            <v>2.58</v>
          </cell>
          <cell r="I1357" t="str">
            <v>ハ</v>
          </cell>
        </row>
        <row r="1358">
          <cell r="A1358" t="str">
            <v>乗0軽CJC</v>
          </cell>
          <cell r="B1358" t="str">
            <v>乗用(軽油)</v>
          </cell>
          <cell r="C1358" t="str">
            <v>乗0軽</v>
          </cell>
          <cell r="D1358" t="str">
            <v>H17</v>
          </cell>
          <cell r="E1358" t="str">
            <v>CJC</v>
          </cell>
          <cell r="F1358">
            <v>7.0000000000000007E-2</v>
          </cell>
          <cell r="G1358">
            <v>6.4999999999999997E-3</v>
          </cell>
          <cell r="H1358">
            <v>2.58</v>
          </cell>
          <cell r="I1358" t="str">
            <v>ハ</v>
          </cell>
        </row>
        <row r="1359">
          <cell r="A1359" t="str">
            <v>乗0軽CKB</v>
          </cell>
          <cell r="B1359" t="str">
            <v>乗用(軽油)</v>
          </cell>
          <cell r="C1359" t="str">
            <v>乗0軽</v>
          </cell>
          <cell r="D1359" t="str">
            <v>H17</v>
          </cell>
          <cell r="E1359" t="str">
            <v>CKB</v>
          </cell>
          <cell r="F1359">
            <v>7.0000000000000007E-2</v>
          </cell>
          <cell r="G1359">
            <v>6.4999999999999997E-3</v>
          </cell>
          <cell r="H1359">
            <v>2.58</v>
          </cell>
          <cell r="I1359" t="str">
            <v>軽新長1</v>
          </cell>
        </row>
        <row r="1360">
          <cell r="A1360" t="str">
            <v>乗0軽CKC</v>
          </cell>
          <cell r="B1360" t="str">
            <v>乗用(軽油)</v>
          </cell>
          <cell r="C1360" t="str">
            <v>乗0軽</v>
          </cell>
          <cell r="D1360" t="str">
            <v>H17</v>
          </cell>
          <cell r="E1360" t="str">
            <v>CKC</v>
          </cell>
          <cell r="F1360">
            <v>7.0000000000000007E-2</v>
          </cell>
          <cell r="G1360">
            <v>6.4999999999999997E-3</v>
          </cell>
          <cell r="H1360">
            <v>2.58</v>
          </cell>
          <cell r="I1360" t="str">
            <v>軽新長1</v>
          </cell>
        </row>
        <row r="1361">
          <cell r="A1361" t="str">
            <v>乗0軽DJB</v>
          </cell>
          <cell r="B1361" t="str">
            <v>乗用(軽油)</v>
          </cell>
          <cell r="C1361" t="str">
            <v>乗0軽</v>
          </cell>
          <cell r="D1361" t="str">
            <v>H17</v>
          </cell>
          <cell r="E1361" t="str">
            <v>DJB</v>
          </cell>
          <cell r="F1361">
            <v>3.5000000000000003E-2</v>
          </cell>
          <cell r="G1361">
            <v>3.2499999999999999E-3</v>
          </cell>
          <cell r="H1361">
            <v>2.58</v>
          </cell>
          <cell r="I1361" t="str">
            <v>ハ</v>
          </cell>
        </row>
        <row r="1362">
          <cell r="A1362" t="str">
            <v>乗0軽DJC</v>
          </cell>
          <cell r="B1362" t="str">
            <v>乗用(軽油)</v>
          </cell>
          <cell r="C1362" t="str">
            <v>乗0軽</v>
          </cell>
          <cell r="D1362" t="str">
            <v>H17</v>
          </cell>
          <cell r="E1362" t="str">
            <v>DJC</v>
          </cell>
          <cell r="F1362">
            <v>3.5000000000000003E-2</v>
          </cell>
          <cell r="G1362">
            <v>3.2499999999999999E-3</v>
          </cell>
          <cell r="H1362">
            <v>2.58</v>
          </cell>
          <cell r="I1362" t="str">
            <v>ハ</v>
          </cell>
        </row>
        <row r="1363">
          <cell r="A1363" t="str">
            <v>乗0軽DKB</v>
          </cell>
          <cell r="B1363" t="str">
            <v>乗用(軽油)</v>
          </cell>
          <cell r="C1363" t="str">
            <v>乗0軽</v>
          </cell>
          <cell r="D1363" t="str">
            <v>H17</v>
          </cell>
          <cell r="E1363" t="str">
            <v>DKB</v>
          </cell>
          <cell r="F1363">
            <v>3.5000000000000003E-2</v>
          </cell>
          <cell r="G1363">
            <v>3.2499999999999999E-3</v>
          </cell>
          <cell r="H1363">
            <v>2.58</v>
          </cell>
          <cell r="I1363" t="str">
            <v>軽新長1</v>
          </cell>
        </row>
        <row r="1364">
          <cell r="A1364" t="str">
            <v>乗0軽DKC</v>
          </cell>
          <cell r="B1364" t="str">
            <v>乗用(軽油)</v>
          </cell>
          <cell r="C1364" t="str">
            <v>乗0軽</v>
          </cell>
          <cell r="D1364" t="str">
            <v>H17</v>
          </cell>
          <cell r="E1364" t="str">
            <v>DKC</v>
          </cell>
          <cell r="F1364">
            <v>3.5000000000000003E-2</v>
          </cell>
          <cell r="G1364">
            <v>3.2499999999999999E-3</v>
          </cell>
          <cell r="H1364">
            <v>2.58</v>
          </cell>
          <cell r="I1364" t="str">
            <v>軽新長1</v>
          </cell>
        </row>
        <row r="1365">
          <cell r="A1365" t="str">
            <v>乗0軽NCB</v>
          </cell>
          <cell r="B1365" t="str">
            <v>乗用(軽油)</v>
          </cell>
          <cell r="C1365" t="str">
            <v>乗0軽</v>
          </cell>
          <cell r="D1365" t="str">
            <v>H17</v>
          </cell>
          <cell r="E1365" t="str">
            <v>NCB</v>
          </cell>
          <cell r="F1365">
            <v>0.126</v>
          </cell>
          <cell r="G1365">
            <v>1.2999999999999999E-2</v>
          </cell>
          <cell r="H1365">
            <v>2.58</v>
          </cell>
          <cell r="I1365" t="str">
            <v>ハ</v>
          </cell>
        </row>
        <row r="1366">
          <cell r="A1366" t="str">
            <v>乗0軽NCC</v>
          </cell>
          <cell r="B1366" t="str">
            <v>乗用(軽油)</v>
          </cell>
          <cell r="C1366" t="str">
            <v>乗0軽</v>
          </cell>
          <cell r="D1366" t="str">
            <v>H17</v>
          </cell>
          <cell r="E1366" t="str">
            <v>NCC</v>
          </cell>
          <cell r="F1366">
            <v>0.126</v>
          </cell>
          <cell r="G1366">
            <v>1.2999999999999999E-2</v>
          </cell>
          <cell r="H1366">
            <v>2.58</v>
          </cell>
          <cell r="I1366" t="str">
            <v>ハ</v>
          </cell>
        </row>
        <row r="1367">
          <cell r="A1367" t="str">
            <v>乗0軽NDB</v>
          </cell>
          <cell r="B1367" t="str">
            <v>乗用(軽油)</v>
          </cell>
          <cell r="C1367" t="str">
            <v>乗0軽</v>
          </cell>
          <cell r="D1367" t="str">
            <v>H17</v>
          </cell>
          <cell r="E1367" t="str">
            <v>NDB</v>
          </cell>
          <cell r="F1367">
            <v>0.126</v>
          </cell>
          <cell r="G1367">
            <v>1.2999999999999999E-2</v>
          </cell>
          <cell r="H1367">
            <v>2.58</v>
          </cell>
          <cell r="I1367" t="str">
            <v>軽新長1</v>
          </cell>
        </row>
        <row r="1368">
          <cell r="A1368" t="str">
            <v>乗0軽NDC</v>
          </cell>
          <cell r="B1368" t="str">
            <v>乗用(軽油)</v>
          </cell>
          <cell r="C1368" t="str">
            <v>乗0軽</v>
          </cell>
          <cell r="D1368" t="str">
            <v>H17</v>
          </cell>
          <cell r="E1368" t="str">
            <v>NDC</v>
          </cell>
          <cell r="F1368">
            <v>0.126</v>
          </cell>
          <cell r="G1368">
            <v>1.2999999999999999E-2</v>
          </cell>
          <cell r="H1368">
            <v>2.58</v>
          </cell>
          <cell r="I1368" t="str">
            <v>軽新長1</v>
          </cell>
        </row>
        <row r="1369">
          <cell r="A1369" t="str">
            <v>乗0軽NJB</v>
          </cell>
          <cell r="B1369" t="str">
            <v>乗用(軽油)</v>
          </cell>
          <cell r="C1369" t="str">
            <v>乗0軽</v>
          </cell>
          <cell r="D1369" t="str">
            <v>H17</v>
          </cell>
          <cell r="E1369" t="str">
            <v>NJB</v>
          </cell>
          <cell r="F1369">
            <v>0.126</v>
          </cell>
          <cell r="G1369">
            <v>1.2999999999999999E-2</v>
          </cell>
          <cell r="H1369">
            <v>2.58</v>
          </cell>
          <cell r="I1369" t="str">
            <v>ハ</v>
          </cell>
        </row>
        <row r="1370">
          <cell r="A1370" t="str">
            <v>乗0軽NJC</v>
          </cell>
          <cell r="B1370" t="str">
            <v>乗用(軽油)</v>
          </cell>
          <cell r="C1370" t="str">
            <v>乗0軽</v>
          </cell>
          <cell r="D1370" t="str">
            <v>H17</v>
          </cell>
          <cell r="E1370" t="str">
            <v>NJC</v>
          </cell>
          <cell r="F1370">
            <v>0.126</v>
          </cell>
          <cell r="G1370">
            <v>1.2999999999999999E-2</v>
          </cell>
          <cell r="H1370">
            <v>2.58</v>
          </cell>
          <cell r="I1370" t="str">
            <v>ハ</v>
          </cell>
        </row>
        <row r="1371">
          <cell r="A1371" t="str">
            <v>乗0軽NKB</v>
          </cell>
          <cell r="B1371" t="str">
            <v>乗用(軽油)</v>
          </cell>
          <cell r="C1371" t="str">
            <v>乗0軽</v>
          </cell>
          <cell r="D1371" t="str">
            <v>H17</v>
          </cell>
          <cell r="E1371" t="str">
            <v>NKB</v>
          </cell>
          <cell r="F1371">
            <v>0.126</v>
          </cell>
          <cell r="G1371">
            <v>1.2999999999999999E-2</v>
          </cell>
          <cell r="H1371">
            <v>2.58</v>
          </cell>
          <cell r="I1371" t="str">
            <v>軽新長1</v>
          </cell>
        </row>
        <row r="1372">
          <cell r="A1372" t="str">
            <v>乗0軽NKC</v>
          </cell>
          <cell r="B1372" t="str">
            <v>乗用(軽油)</v>
          </cell>
          <cell r="C1372" t="str">
            <v>乗0軽</v>
          </cell>
          <cell r="D1372" t="str">
            <v>H17</v>
          </cell>
          <cell r="E1372" t="str">
            <v>NKC</v>
          </cell>
          <cell r="F1372">
            <v>0.126</v>
          </cell>
          <cell r="G1372">
            <v>1.2999999999999999E-2</v>
          </cell>
          <cell r="H1372">
            <v>2.58</v>
          </cell>
          <cell r="I1372" t="str">
            <v>軽新長1</v>
          </cell>
        </row>
        <row r="1373">
          <cell r="A1373" t="str">
            <v>乗0軽PCB</v>
          </cell>
          <cell r="B1373" t="str">
            <v>乗用(軽油)</v>
          </cell>
          <cell r="C1373" t="str">
            <v>乗0軽</v>
          </cell>
          <cell r="D1373" t="str">
            <v>H17</v>
          </cell>
          <cell r="E1373" t="str">
            <v>PCB</v>
          </cell>
          <cell r="F1373">
            <v>0.14000000000000001</v>
          </cell>
          <cell r="G1373">
            <v>1.17E-2</v>
          </cell>
          <cell r="H1373">
            <v>2.58</v>
          </cell>
          <cell r="I1373" t="str">
            <v>ハ</v>
          </cell>
        </row>
        <row r="1374">
          <cell r="A1374" t="str">
            <v>乗0軽PCC</v>
          </cell>
          <cell r="B1374" t="str">
            <v>乗用(軽油)</v>
          </cell>
          <cell r="C1374" t="str">
            <v>乗0軽</v>
          </cell>
          <cell r="D1374" t="str">
            <v>H17</v>
          </cell>
          <cell r="E1374" t="str">
            <v>PCC</v>
          </cell>
          <cell r="F1374">
            <v>0.14000000000000001</v>
          </cell>
          <cell r="G1374">
            <v>1.17E-2</v>
          </cell>
          <cell r="H1374">
            <v>2.58</v>
          </cell>
          <cell r="I1374" t="str">
            <v>ハ</v>
          </cell>
        </row>
        <row r="1375">
          <cell r="A1375" t="str">
            <v>乗0軽PDB</v>
          </cell>
          <cell r="B1375" t="str">
            <v>乗用(軽油)</v>
          </cell>
          <cell r="C1375" t="str">
            <v>乗0軽</v>
          </cell>
          <cell r="D1375" t="str">
            <v>H17</v>
          </cell>
          <cell r="E1375" t="str">
            <v>PDB</v>
          </cell>
          <cell r="F1375">
            <v>0.14000000000000001</v>
          </cell>
          <cell r="G1375">
            <v>1.17E-2</v>
          </cell>
          <cell r="H1375">
            <v>2.58</v>
          </cell>
          <cell r="I1375" t="str">
            <v>軽新長1</v>
          </cell>
        </row>
        <row r="1376">
          <cell r="A1376" t="str">
            <v>乗0軽PDC</v>
          </cell>
          <cell r="B1376" t="str">
            <v>乗用(軽油)</v>
          </cell>
          <cell r="C1376" t="str">
            <v>乗0軽</v>
          </cell>
          <cell r="D1376" t="str">
            <v>H17</v>
          </cell>
          <cell r="E1376" t="str">
            <v>PDC</v>
          </cell>
          <cell r="F1376">
            <v>0.14000000000000001</v>
          </cell>
          <cell r="G1376">
            <v>1.17E-2</v>
          </cell>
          <cell r="H1376">
            <v>2.58</v>
          </cell>
          <cell r="I1376" t="str">
            <v>軽新長1</v>
          </cell>
        </row>
        <row r="1377">
          <cell r="A1377" t="str">
            <v>乗0軽PJB</v>
          </cell>
          <cell r="B1377" t="str">
            <v>乗用(軽油)</v>
          </cell>
          <cell r="C1377" t="str">
            <v>乗0軽</v>
          </cell>
          <cell r="D1377" t="str">
            <v>H17</v>
          </cell>
          <cell r="E1377" t="str">
            <v>PJB</v>
          </cell>
          <cell r="F1377">
            <v>0.14000000000000001</v>
          </cell>
          <cell r="G1377">
            <v>1.17E-2</v>
          </cell>
          <cell r="H1377">
            <v>2.58</v>
          </cell>
          <cell r="I1377" t="str">
            <v>ハ</v>
          </cell>
        </row>
        <row r="1378">
          <cell r="A1378" t="str">
            <v>乗0軽PJC</v>
          </cell>
          <cell r="B1378" t="str">
            <v>乗用(軽油)</v>
          </cell>
          <cell r="C1378" t="str">
            <v>乗0軽</v>
          </cell>
          <cell r="D1378" t="str">
            <v>H17</v>
          </cell>
          <cell r="E1378" t="str">
            <v>PJC</v>
          </cell>
          <cell r="F1378">
            <v>0.14000000000000001</v>
          </cell>
          <cell r="G1378">
            <v>1.17E-2</v>
          </cell>
          <cell r="H1378">
            <v>2.58</v>
          </cell>
          <cell r="I1378" t="str">
            <v>ハ</v>
          </cell>
        </row>
        <row r="1379">
          <cell r="A1379" t="str">
            <v>乗0軽PKB</v>
          </cell>
          <cell r="B1379" t="str">
            <v>乗用(軽油)</v>
          </cell>
          <cell r="C1379" t="str">
            <v>乗0軽</v>
          </cell>
          <cell r="D1379" t="str">
            <v>H17</v>
          </cell>
          <cell r="E1379" t="str">
            <v>PKB</v>
          </cell>
          <cell r="F1379">
            <v>0.14000000000000001</v>
          </cell>
          <cell r="G1379">
            <v>1.17E-2</v>
          </cell>
          <cell r="H1379">
            <v>2.58</v>
          </cell>
          <cell r="I1379" t="str">
            <v>軽新長1</v>
          </cell>
        </row>
        <row r="1380">
          <cell r="A1380" t="str">
            <v>乗0軽PKC</v>
          </cell>
          <cell r="B1380" t="str">
            <v>乗用(軽油)</v>
          </cell>
          <cell r="C1380" t="str">
            <v>乗0軽</v>
          </cell>
          <cell r="D1380" t="str">
            <v>H17</v>
          </cell>
          <cell r="E1380" t="str">
            <v>PKC</v>
          </cell>
          <cell r="F1380">
            <v>0.14000000000000001</v>
          </cell>
          <cell r="G1380">
            <v>1.17E-2</v>
          </cell>
          <cell r="H1380">
            <v>2.58</v>
          </cell>
          <cell r="I1380" t="str">
            <v>軽新長1</v>
          </cell>
        </row>
        <row r="1381">
          <cell r="A1381" t="str">
            <v>乗0軽LDB</v>
          </cell>
          <cell r="B1381" t="str">
            <v>乗用(軽油)</v>
          </cell>
          <cell r="C1381" t="str">
            <v>乗0軽</v>
          </cell>
          <cell r="D1381" t="str">
            <v>H21</v>
          </cell>
          <cell r="E1381" t="str">
            <v>LDB</v>
          </cell>
          <cell r="F1381">
            <v>0.08</v>
          </cell>
          <cell r="G1381">
            <v>5.0000000000000001E-3</v>
          </cell>
          <cell r="H1381">
            <v>2.58</v>
          </cell>
          <cell r="I1381" t="str">
            <v>軽ポ</v>
          </cell>
        </row>
        <row r="1382">
          <cell r="A1382" t="str">
            <v>乗0軽LDC</v>
          </cell>
          <cell r="B1382" t="str">
            <v>乗用(軽油)</v>
          </cell>
          <cell r="C1382" t="str">
            <v>乗0軽</v>
          </cell>
          <cell r="D1382" t="str">
            <v>H21</v>
          </cell>
          <cell r="E1382" t="str">
            <v>LDC</v>
          </cell>
          <cell r="F1382">
            <v>0.08</v>
          </cell>
          <cell r="G1382">
            <v>5.0000000000000001E-3</v>
          </cell>
          <cell r="H1382">
            <v>2.58</v>
          </cell>
          <cell r="I1382" t="str">
            <v>軽ポ</v>
          </cell>
        </row>
        <row r="1383">
          <cell r="A1383" t="str">
            <v>乗0軽LCB</v>
          </cell>
          <cell r="B1383" t="str">
            <v>乗用(軽油)</v>
          </cell>
          <cell r="C1383" t="str">
            <v>乗0軽</v>
          </cell>
          <cell r="D1383" t="str">
            <v>H21</v>
          </cell>
          <cell r="E1383" t="str">
            <v>LCB</v>
          </cell>
          <cell r="F1383">
            <v>0.04</v>
          </cell>
          <cell r="G1383">
            <v>2.5000000000000001E-3</v>
          </cell>
          <cell r="H1383">
            <v>2.58</v>
          </cell>
          <cell r="I1383" t="str">
            <v>ハ</v>
          </cell>
        </row>
        <row r="1384">
          <cell r="A1384" t="str">
            <v>乗0軽LCC</v>
          </cell>
          <cell r="B1384" t="str">
            <v>乗用(軽油)</v>
          </cell>
          <cell r="C1384" t="str">
            <v>乗0軽</v>
          </cell>
          <cell r="D1384" t="str">
            <v>H21</v>
          </cell>
          <cell r="E1384" t="str">
            <v>LCC</v>
          </cell>
          <cell r="F1384">
            <v>0.04</v>
          </cell>
          <cell r="G1384">
            <v>2.5000000000000001E-3</v>
          </cell>
          <cell r="H1384">
            <v>2.58</v>
          </cell>
          <cell r="I1384" t="str">
            <v>ハ</v>
          </cell>
        </row>
        <row r="1385">
          <cell r="A1385" t="str">
            <v>乗0軽LMB</v>
          </cell>
          <cell r="B1385" t="str">
            <v>乗用(軽油)</v>
          </cell>
          <cell r="C1385" t="str">
            <v>乗0軽</v>
          </cell>
          <cell r="D1385" t="str">
            <v>H21</v>
          </cell>
          <cell r="E1385" t="str">
            <v>LMB</v>
          </cell>
          <cell r="F1385">
            <v>0.02</v>
          </cell>
          <cell r="G1385">
            <v>1.25E-3</v>
          </cell>
          <cell r="H1385">
            <v>2.58</v>
          </cell>
          <cell r="I1385" t="str">
            <v>Pハ</v>
          </cell>
        </row>
        <row r="1386">
          <cell r="A1386" t="str">
            <v>乗0軽LMC</v>
          </cell>
          <cell r="B1386" t="str">
            <v>乗用(軽油)</v>
          </cell>
          <cell r="C1386" t="str">
            <v>乗0軽</v>
          </cell>
          <cell r="D1386" t="str">
            <v>H21</v>
          </cell>
          <cell r="E1386" t="str">
            <v>LMC</v>
          </cell>
          <cell r="F1386">
            <v>0.02</v>
          </cell>
          <cell r="G1386">
            <v>1.25E-3</v>
          </cell>
          <cell r="H1386">
            <v>2.58</v>
          </cell>
          <cell r="I1386" t="str">
            <v>Pハ</v>
          </cell>
        </row>
        <row r="1387">
          <cell r="A1387" t="str">
            <v>乗0軽FDB</v>
          </cell>
          <cell r="B1387" t="str">
            <v>乗用(軽油)</v>
          </cell>
          <cell r="C1387" t="str">
            <v>乗0軽</v>
          </cell>
          <cell r="D1387" t="str">
            <v>H21</v>
          </cell>
          <cell r="E1387" t="str">
            <v>FDB</v>
          </cell>
          <cell r="F1387">
            <v>0.08</v>
          </cell>
          <cell r="G1387">
            <v>5.0000000000000001E-3</v>
          </cell>
          <cell r="H1387">
            <v>2.58</v>
          </cell>
          <cell r="I1387" t="str">
            <v>軽ポ</v>
          </cell>
        </row>
        <row r="1388">
          <cell r="A1388" t="str">
            <v>乗0軽FDC</v>
          </cell>
          <cell r="B1388" t="str">
            <v>乗用(軽油)</v>
          </cell>
          <cell r="C1388" t="str">
            <v>乗0軽</v>
          </cell>
          <cell r="D1388" t="str">
            <v>H21</v>
          </cell>
          <cell r="E1388" t="str">
            <v>FDC</v>
          </cell>
          <cell r="F1388">
            <v>0.08</v>
          </cell>
          <cell r="G1388">
            <v>5.0000000000000001E-3</v>
          </cell>
          <cell r="H1388">
            <v>2.58</v>
          </cell>
          <cell r="I1388" t="str">
            <v>軽ポ</v>
          </cell>
        </row>
        <row r="1389">
          <cell r="A1389" t="str">
            <v>乗0軽FCB</v>
          </cell>
          <cell r="B1389" t="str">
            <v>乗用(軽油)</v>
          </cell>
          <cell r="C1389" t="str">
            <v>乗0軽</v>
          </cell>
          <cell r="D1389" t="str">
            <v>H21</v>
          </cell>
          <cell r="E1389" t="str">
            <v>FCB</v>
          </cell>
          <cell r="F1389">
            <v>0.04</v>
          </cell>
          <cell r="G1389">
            <v>2.5000000000000001E-3</v>
          </cell>
          <cell r="H1389">
            <v>2.58</v>
          </cell>
          <cell r="I1389" t="str">
            <v>ハ</v>
          </cell>
        </row>
        <row r="1390">
          <cell r="A1390" t="str">
            <v>乗0軽FCC</v>
          </cell>
          <cell r="B1390" t="str">
            <v>乗用(軽油)</v>
          </cell>
          <cell r="C1390" t="str">
            <v>乗0軽</v>
          </cell>
          <cell r="D1390" t="str">
            <v>H21</v>
          </cell>
          <cell r="E1390" t="str">
            <v>FCC</v>
          </cell>
          <cell r="F1390">
            <v>0.04</v>
          </cell>
          <cell r="G1390">
            <v>2.5000000000000001E-3</v>
          </cell>
          <cell r="H1390">
            <v>2.58</v>
          </cell>
          <cell r="I1390" t="str">
            <v>ハ</v>
          </cell>
        </row>
        <row r="1391">
          <cell r="A1391" t="str">
            <v>乗0軽FMB</v>
          </cell>
          <cell r="B1391" t="str">
            <v>乗用(軽油)</v>
          </cell>
          <cell r="C1391" t="str">
            <v>乗0軽</v>
          </cell>
          <cell r="D1391" t="str">
            <v>H21</v>
          </cell>
          <cell r="E1391" t="str">
            <v>FMB</v>
          </cell>
          <cell r="F1391">
            <v>0.02</v>
          </cell>
          <cell r="G1391">
            <v>1.25E-3</v>
          </cell>
          <cell r="H1391">
            <v>2.58</v>
          </cell>
          <cell r="I1391" t="str">
            <v>Pハ</v>
          </cell>
        </row>
        <row r="1392">
          <cell r="A1392" t="str">
            <v>乗0軽FMC</v>
          </cell>
          <cell r="B1392" t="str">
            <v>乗用(軽油)</v>
          </cell>
          <cell r="C1392" t="str">
            <v>乗0軽</v>
          </cell>
          <cell r="D1392" t="str">
            <v>H21</v>
          </cell>
          <cell r="E1392" t="str">
            <v>FMC</v>
          </cell>
          <cell r="F1392">
            <v>0.02</v>
          </cell>
          <cell r="G1392">
            <v>1.25E-3</v>
          </cell>
          <cell r="H1392">
            <v>2.58</v>
          </cell>
          <cell r="I1392" t="str">
            <v>Pハ</v>
          </cell>
        </row>
        <row r="1393">
          <cell r="A1393" t="str">
            <v>乗0軽MDA</v>
          </cell>
          <cell r="B1393" t="str">
            <v>乗用(軽油)</v>
          </cell>
          <cell r="C1393" t="str">
            <v>乗0軽</v>
          </cell>
          <cell r="D1393" t="str">
            <v>H21</v>
          </cell>
          <cell r="E1393" t="str">
            <v>MDA</v>
          </cell>
          <cell r="F1393">
            <v>0.04</v>
          </cell>
          <cell r="G1393">
            <v>2.5000000000000001E-3</v>
          </cell>
          <cell r="H1393">
            <v>2.58</v>
          </cell>
          <cell r="I1393" t="str">
            <v>軽ポ</v>
          </cell>
        </row>
        <row r="1394">
          <cell r="A1394" t="str">
            <v>乗0軽MDB</v>
          </cell>
          <cell r="B1394" t="str">
            <v>乗用(軽油)</v>
          </cell>
          <cell r="C1394" t="str">
            <v>乗0軽</v>
          </cell>
          <cell r="D1394" t="str">
            <v>H21</v>
          </cell>
          <cell r="E1394" t="str">
            <v>MDB</v>
          </cell>
          <cell r="F1394">
            <v>0.04</v>
          </cell>
          <cell r="G1394">
            <v>2.5000000000000001E-3</v>
          </cell>
          <cell r="H1394">
            <v>2.58</v>
          </cell>
          <cell r="I1394" t="str">
            <v>軽ポ</v>
          </cell>
        </row>
        <row r="1395">
          <cell r="A1395" t="str">
            <v>乗0軽MDC</v>
          </cell>
          <cell r="B1395" t="str">
            <v>乗用(軽油)</v>
          </cell>
          <cell r="C1395" t="str">
            <v>乗0軽</v>
          </cell>
          <cell r="D1395" t="str">
            <v>H21</v>
          </cell>
          <cell r="E1395" t="str">
            <v>MDC</v>
          </cell>
          <cell r="F1395">
            <v>0.04</v>
          </cell>
          <cell r="G1395">
            <v>2.5000000000000001E-3</v>
          </cell>
          <cell r="H1395">
            <v>2.58</v>
          </cell>
          <cell r="I1395" t="str">
            <v>軽ポ</v>
          </cell>
        </row>
        <row r="1396">
          <cell r="A1396" t="str">
            <v>乗0軽MCB</v>
          </cell>
          <cell r="B1396" t="str">
            <v>乗用(軽油)</v>
          </cell>
          <cell r="C1396" t="str">
            <v>乗0軽</v>
          </cell>
          <cell r="D1396" t="str">
            <v>H21</v>
          </cell>
          <cell r="E1396" t="str">
            <v>MCB</v>
          </cell>
          <cell r="F1396">
            <v>0.04</v>
          </cell>
          <cell r="G1396">
            <v>2.5000000000000001E-3</v>
          </cell>
          <cell r="H1396">
            <v>2.58</v>
          </cell>
          <cell r="I1396" t="str">
            <v>ハ</v>
          </cell>
        </row>
        <row r="1397">
          <cell r="A1397" t="str">
            <v>乗0軽MCC</v>
          </cell>
          <cell r="B1397" t="str">
            <v>乗用(軽油)</v>
          </cell>
          <cell r="C1397" t="str">
            <v>乗0軽</v>
          </cell>
          <cell r="D1397" t="str">
            <v>H21</v>
          </cell>
          <cell r="E1397" t="str">
            <v>MCC</v>
          </cell>
          <cell r="F1397">
            <v>0.04</v>
          </cell>
          <cell r="G1397">
            <v>2.5000000000000001E-3</v>
          </cell>
          <cell r="H1397">
            <v>2.58</v>
          </cell>
          <cell r="I1397" t="str">
            <v>ハ</v>
          </cell>
        </row>
        <row r="1398">
          <cell r="A1398" t="str">
            <v>乗0軽MMB</v>
          </cell>
          <cell r="B1398" t="str">
            <v>乗用(軽油)</v>
          </cell>
          <cell r="C1398" t="str">
            <v>乗0軽</v>
          </cell>
          <cell r="D1398" t="str">
            <v>H21</v>
          </cell>
          <cell r="E1398" t="str">
            <v>MMB</v>
          </cell>
          <cell r="F1398">
            <v>0.04</v>
          </cell>
          <cell r="G1398">
            <v>2.5000000000000001E-3</v>
          </cell>
          <cell r="H1398">
            <v>2.58</v>
          </cell>
          <cell r="I1398" t="str">
            <v>Pハ</v>
          </cell>
        </row>
        <row r="1399">
          <cell r="A1399" t="str">
            <v>乗0軽MMC</v>
          </cell>
          <cell r="B1399" t="str">
            <v>乗用(軽油)</v>
          </cell>
          <cell r="C1399" t="str">
            <v>乗0軽</v>
          </cell>
          <cell r="D1399" t="str">
            <v>H21</v>
          </cell>
          <cell r="E1399" t="str">
            <v>MMC</v>
          </cell>
          <cell r="F1399">
            <v>0.04</v>
          </cell>
          <cell r="G1399">
            <v>2.5000000000000001E-3</v>
          </cell>
          <cell r="H1399">
            <v>2.58</v>
          </cell>
          <cell r="I1399" t="str">
            <v>Pハ</v>
          </cell>
        </row>
        <row r="1400">
          <cell r="A1400" t="str">
            <v>乗0軽RDB</v>
          </cell>
          <cell r="B1400" t="str">
            <v>乗用(軽油)</v>
          </cell>
          <cell r="C1400" t="str">
            <v>乗0軽</v>
          </cell>
          <cell r="D1400" t="str">
            <v>H21</v>
          </cell>
          <cell r="E1400" t="str">
            <v>RDB</v>
          </cell>
          <cell r="F1400">
            <v>0.02</v>
          </cell>
          <cell r="G1400">
            <v>1.25E-3</v>
          </cell>
          <cell r="H1400">
            <v>2.58</v>
          </cell>
          <cell r="I1400" t="str">
            <v>軽ポ</v>
          </cell>
        </row>
        <row r="1401">
          <cell r="A1401" t="str">
            <v>乗0軽RDC</v>
          </cell>
          <cell r="B1401" t="str">
            <v>乗用(軽油)</v>
          </cell>
          <cell r="C1401" t="str">
            <v>乗0軽</v>
          </cell>
          <cell r="D1401" t="str">
            <v>H21</v>
          </cell>
          <cell r="E1401" t="str">
            <v>RDC</v>
          </cell>
          <cell r="F1401">
            <v>0.02</v>
          </cell>
          <cell r="G1401">
            <v>1.25E-3</v>
          </cell>
          <cell r="H1401">
            <v>2.58</v>
          </cell>
          <cell r="I1401" t="str">
            <v>軽ポ</v>
          </cell>
        </row>
        <row r="1402">
          <cell r="A1402" t="str">
            <v>乗0軽RCB</v>
          </cell>
          <cell r="B1402" t="str">
            <v>乗用(軽油)</v>
          </cell>
          <cell r="C1402" t="str">
            <v>乗0軽</v>
          </cell>
          <cell r="D1402" t="str">
            <v>H21</v>
          </cell>
          <cell r="E1402" t="str">
            <v>RCB</v>
          </cell>
          <cell r="F1402">
            <v>0.02</v>
          </cell>
          <cell r="G1402">
            <v>1.25E-3</v>
          </cell>
          <cell r="H1402">
            <v>2.58</v>
          </cell>
          <cell r="I1402" t="str">
            <v>ハ</v>
          </cell>
        </row>
        <row r="1403">
          <cell r="A1403" t="str">
            <v>乗0軽RCC</v>
          </cell>
          <cell r="B1403" t="str">
            <v>乗用(軽油)</v>
          </cell>
          <cell r="C1403" t="str">
            <v>乗0軽</v>
          </cell>
          <cell r="D1403" t="str">
            <v>H21</v>
          </cell>
          <cell r="E1403" t="str">
            <v>RCC</v>
          </cell>
          <cell r="F1403">
            <v>0.02</v>
          </cell>
          <cell r="G1403">
            <v>1.25E-3</v>
          </cell>
          <cell r="H1403">
            <v>2.58</v>
          </cell>
          <cell r="I1403" t="str">
            <v>ハ</v>
          </cell>
        </row>
        <row r="1404">
          <cell r="A1404" t="str">
            <v>乗0軽RMB</v>
          </cell>
          <cell r="B1404" t="str">
            <v>乗用(軽油)</v>
          </cell>
          <cell r="C1404" t="str">
            <v>乗0軽</v>
          </cell>
          <cell r="D1404" t="str">
            <v>H21</v>
          </cell>
          <cell r="E1404" t="str">
            <v>RMB</v>
          </cell>
          <cell r="F1404">
            <v>0.02</v>
          </cell>
          <cell r="G1404">
            <v>1.25E-3</v>
          </cell>
          <cell r="H1404">
            <v>2.58</v>
          </cell>
          <cell r="I1404" t="str">
            <v>Pハ</v>
          </cell>
        </row>
        <row r="1405">
          <cell r="A1405" t="str">
            <v>乗0軽RMC</v>
          </cell>
          <cell r="B1405" t="str">
            <v>乗用(軽油)</v>
          </cell>
          <cell r="C1405" t="str">
            <v>乗0軽</v>
          </cell>
          <cell r="D1405" t="str">
            <v>H21</v>
          </cell>
          <cell r="E1405" t="str">
            <v>RMC</v>
          </cell>
          <cell r="F1405">
            <v>0.02</v>
          </cell>
          <cell r="G1405">
            <v>1.25E-3</v>
          </cell>
          <cell r="H1405">
            <v>2.58</v>
          </cell>
          <cell r="I1405" t="str">
            <v>Pハ</v>
          </cell>
        </row>
        <row r="1406">
          <cell r="A1406" t="str">
            <v>乗0軽QDB</v>
          </cell>
          <cell r="B1406" t="str">
            <v>乗用(軽油)</v>
          </cell>
          <cell r="C1406" t="str">
            <v>乗0軽</v>
          </cell>
          <cell r="D1406" t="str">
            <v>H21</v>
          </cell>
          <cell r="E1406" t="str">
            <v>QDB</v>
          </cell>
          <cell r="F1406">
            <v>7.1999999999999995E-2</v>
          </cell>
          <cell r="G1406">
            <v>4.4999999999999997E-3</v>
          </cell>
          <cell r="H1406">
            <v>2.58</v>
          </cell>
          <cell r="I1406" t="str">
            <v>軽ポ</v>
          </cell>
        </row>
        <row r="1407">
          <cell r="A1407" t="str">
            <v>乗0軽QDC</v>
          </cell>
          <cell r="B1407" t="str">
            <v>乗用(軽油)</v>
          </cell>
          <cell r="C1407" t="str">
            <v>乗0軽</v>
          </cell>
          <cell r="D1407" t="str">
            <v>H21</v>
          </cell>
          <cell r="E1407" t="str">
            <v>QDC</v>
          </cell>
          <cell r="F1407">
            <v>7.1999999999999995E-2</v>
          </cell>
          <cell r="G1407">
            <v>4.4999999999999997E-3</v>
          </cell>
          <cell r="H1407">
            <v>2.58</v>
          </cell>
          <cell r="I1407" t="str">
            <v>軽ポ</v>
          </cell>
        </row>
        <row r="1408">
          <cell r="A1408" t="str">
            <v>乗0軽QCB</v>
          </cell>
          <cell r="B1408" t="str">
            <v>乗用(軽油)</v>
          </cell>
          <cell r="C1408" t="str">
            <v>乗0軽</v>
          </cell>
          <cell r="D1408" t="str">
            <v>H21</v>
          </cell>
          <cell r="E1408" t="str">
            <v>QCB</v>
          </cell>
          <cell r="F1408">
            <v>7.1999999999999995E-2</v>
          </cell>
          <cell r="G1408">
            <v>4.4999999999999997E-3</v>
          </cell>
          <cell r="H1408">
            <v>2.58</v>
          </cell>
          <cell r="I1408" t="str">
            <v>ハ</v>
          </cell>
        </row>
        <row r="1409">
          <cell r="A1409" t="str">
            <v>乗0軽QCC</v>
          </cell>
          <cell r="B1409" t="str">
            <v>乗用(軽油)</v>
          </cell>
          <cell r="C1409" t="str">
            <v>乗0軽</v>
          </cell>
          <cell r="D1409" t="str">
            <v>H21</v>
          </cell>
          <cell r="E1409" t="str">
            <v>QCC</v>
          </cell>
          <cell r="F1409">
            <v>7.1999999999999995E-2</v>
          </cell>
          <cell r="G1409">
            <v>4.4999999999999997E-3</v>
          </cell>
          <cell r="H1409">
            <v>2.58</v>
          </cell>
          <cell r="I1409" t="str">
            <v>ハ</v>
          </cell>
        </row>
        <row r="1410">
          <cell r="A1410" t="str">
            <v>乗0軽QMB</v>
          </cell>
          <cell r="B1410" t="str">
            <v>乗用(軽油)</v>
          </cell>
          <cell r="C1410" t="str">
            <v>乗0軽</v>
          </cell>
          <cell r="D1410" t="str">
            <v>H21</v>
          </cell>
          <cell r="E1410" t="str">
            <v>QMB</v>
          </cell>
          <cell r="F1410">
            <v>7.1999999999999995E-2</v>
          </cell>
          <cell r="G1410">
            <v>4.4999999999999997E-3</v>
          </cell>
          <cell r="H1410">
            <v>2.58</v>
          </cell>
          <cell r="I1410" t="str">
            <v>Pハ</v>
          </cell>
        </row>
        <row r="1411">
          <cell r="A1411" t="str">
            <v>乗0軽QMC</v>
          </cell>
          <cell r="B1411" t="str">
            <v>乗用(軽油)</v>
          </cell>
          <cell r="C1411" t="str">
            <v>乗0軽</v>
          </cell>
          <cell r="D1411" t="str">
            <v>H21</v>
          </cell>
          <cell r="E1411" t="str">
            <v>QMC</v>
          </cell>
          <cell r="F1411">
            <v>7.1999999999999995E-2</v>
          </cell>
          <cell r="G1411">
            <v>4.4999999999999997E-3</v>
          </cell>
          <cell r="H1411">
            <v>2.58</v>
          </cell>
          <cell r="I1411" t="str">
            <v>Pハ</v>
          </cell>
        </row>
        <row r="1412">
          <cell r="A1412" t="str">
            <v>乗0CTN</v>
          </cell>
          <cell r="B1412" t="str">
            <v>乗用(CNG)</v>
          </cell>
          <cell r="C1412" t="str">
            <v>乗0C</v>
          </cell>
          <cell r="D1412" t="str">
            <v>H12</v>
          </cell>
          <cell r="E1412" t="str">
            <v>TN</v>
          </cell>
          <cell r="F1412">
            <v>0.03</v>
          </cell>
          <cell r="G1412">
            <v>0</v>
          </cell>
          <cell r="H1412">
            <v>2.23</v>
          </cell>
          <cell r="I1412" t="str">
            <v>C</v>
          </cell>
        </row>
        <row r="1413">
          <cell r="A1413" t="str">
            <v>乗0CLN</v>
          </cell>
          <cell r="B1413" t="str">
            <v>乗用(CNG)</v>
          </cell>
          <cell r="C1413" t="str">
            <v>乗0C</v>
          </cell>
          <cell r="D1413" t="str">
            <v>H12</v>
          </cell>
          <cell r="E1413" t="str">
            <v>LN</v>
          </cell>
          <cell r="F1413">
            <v>0.02</v>
          </cell>
          <cell r="G1413">
            <v>0</v>
          </cell>
          <cell r="H1413">
            <v>2.23</v>
          </cell>
          <cell r="I1413" t="str">
            <v>C</v>
          </cell>
        </row>
        <row r="1414">
          <cell r="A1414" t="str">
            <v>乗0CUN</v>
          </cell>
          <cell r="B1414" t="str">
            <v>乗用(CNG)</v>
          </cell>
          <cell r="C1414" t="str">
            <v>乗0C</v>
          </cell>
          <cell r="D1414" t="str">
            <v>H12</v>
          </cell>
          <cell r="E1414" t="str">
            <v>UN</v>
          </cell>
          <cell r="F1414">
            <v>0.01</v>
          </cell>
          <cell r="G1414">
            <v>0</v>
          </cell>
          <cell r="H1414">
            <v>2.23</v>
          </cell>
          <cell r="I1414" t="str">
            <v>C</v>
          </cell>
        </row>
        <row r="1415">
          <cell r="A1415" t="str">
            <v>乗0CAFA</v>
          </cell>
          <cell r="B1415" t="str">
            <v>乗用(CNG)</v>
          </cell>
          <cell r="C1415" t="str">
            <v>乗0C</v>
          </cell>
          <cell r="D1415" t="str">
            <v>H17</v>
          </cell>
          <cell r="E1415" t="str">
            <v>AFA</v>
          </cell>
          <cell r="F1415">
            <v>2.5000000000000001E-2</v>
          </cell>
          <cell r="G1415">
            <v>0</v>
          </cell>
          <cell r="H1415">
            <v>2.23</v>
          </cell>
          <cell r="I1415" t="str">
            <v>C</v>
          </cell>
        </row>
        <row r="1416">
          <cell r="A1416" t="str">
            <v>乗0CAFB</v>
          </cell>
          <cell r="B1416" t="str">
            <v>乗用(CNG)</v>
          </cell>
          <cell r="C1416" t="str">
            <v>乗0C</v>
          </cell>
          <cell r="D1416" t="str">
            <v>H17</v>
          </cell>
          <cell r="E1416" t="str">
            <v>AFB</v>
          </cell>
          <cell r="F1416">
            <v>2.5000000000000001E-2</v>
          </cell>
          <cell r="G1416">
            <v>0</v>
          </cell>
          <cell r="H1416">
            <v>2.23</v>
          </cell>
          <cell r="I1416" t="str">
            <v>C</v>
          </cell>
        </row>
        <row r="1417">
          <cell r="A1417" t="str">
            <v>乗0CAEA</v>
          </cell>
          <cell r="B1417" t="str">
            <v>乗用(CNG)</v>
          </cell>
          <cell r="C1417" t="str">
            <v>乗0C</v>
          </cell>
          <cell r="D1417" t="str">
            <v>H17</v>
          </cell>
          <cell r="E1417" t="str">
            <v>AEA</v>
          </cell>
          <cell r="F1417">
            <v>1.2500000000000001E-2</v>
          </cell>
          <cell r="G1417">
            <v>0</v>
          </cell>
          <cell r="H1417">
            <v>2.23</v>
          </cell>
          <cell r="I1417" t="str">
            <v>C</v>
          </cell>
        </row>
        <row r="1418">
          <cell r="A1418" t="str">
            <v>乗0CAEB</v>
          </cell>
          <cell r="B1418" t="str">
            <v>乗用(CNG)</v>
          </cell>
          <cell r="C1418" t="str">
            <v>乗0C</v>
          </cell>
          <cell r="D1418" t="str">
            <v>H17</v>
          </cell>
          <cell r="E1418" t="str">
            <v>AEB</v>
          </cell>
          <cell r="F1418">
            <v>1.2500000000000001E-2</v>
          </cell>
          <cell r="G1418">
            <v>0</v>
          </cell>
          <cell r="H1418">
            <v>2.23</v>
          </cell>
          <cell r="I1418" t="str">
            <v>C</v>
          </cell>
        </row>
        <row r="1419">
          <cell r="A1419" t="str">
            <v>乗0CCEA</v>
          </cell>
          <cell r="B1419" t="str">
            <v>乗用(CNG)</v>
          </cell>
          <cell r="C1419" t="str">
            <v>乗0C</v>
          </cell>
          <cell r="D1419" t="str">
            <v>H17</v>
          </cell>
          <cell r="E1419" t="str">
            <v>CEA</v>
          </cell>
          <cell r="F1419">
            <v>1.2500000000000001E-2</v>
          </cell>
          <cell r="G1419">
            <v>0</v>
          </cell>
          <cell r="H1419">
            <v>2.23</v>
          </cell>
          <cell r="I1419" t="str">
            <v>C</v>
          </cell>
        </row>
        <row r="1420">
          <cell r="A1420" t="str">
            <v>乗0CCFA</v>
          </cell>
          <cell r="B1420" t="str">
            <v>乗用(CNG)</v>
          </cell>
          <cell r="C1420" t="str">
            <v>乗0C</v>
          </cell>
          <cell r="D1420" t="str">
            <v>H17</v>
          </cell>
          <cell r="E1420" t="str">
            <v>CFA</v>
          </cell>
          <cell r="F1420">
            <v>1.2500000000000001E-2</v>
          </cell>
          <cell r="G1420">
            <v>0</v>
          </cell>
          <cell r="H1420">
            <v>2.23</v>
          </cell>
          <cell r="I1420" t="str">
            <v>C</v>
          </cell>
        </row>
        <row r="1421">
          <cell r="A1421" t="str">
            <v>乗0CDEA</v>
          </cell>
          <cell r="B1421" t="str">
            <v>乗用(CNG)</v>
          </cell>
          <cell r="C1421" t="str">
            <v>乗0C</v>
          </cell>
          <cell r="D1421" t="str">
            <v>H17</v>
          </cell>
          <cell r="E1421" t="str">
            <v>DEA</v>
          </cell>
          <cell r="F1421">
            <v>6.2500000000000003E-3</v>
          </cell>
          <cell r="G1421">
            <v>0</v>
          </cell>
          <cell r="H1421">
            <v>2.23</v>
          </cell>
          <cell r="I1421" t="str">
            <v>C</v>
          </cell>
        </row>
        <row r="1422">
          <cell r="A1422" t="str">
            <v>乗0CDFA</v>
          </cell>
          <cell r="B1422" t="str">
            <v>乗用(CNG)</v>
          </cell>
          <cell r="C1422" t="str">
            <v>乗0C</v>
          </cell>
          <cell r="D1422" t="str">
            <v>H17</v>
          </cell>
          <cell r="E1422" t="str">
            <v>DFA</v>
          </cell>
          <cell r="F1422">
            <v>6.2500000000000003E-3</v>
          </cell>
          <cell r="G1422">
            <v>0</v>
          </cell>
          <cell r="H1422">
            <v>2.23</v>
          </cell>
          <cell r="I1422" t="str">
            <v>C</v>
          </cell>
        </row>
        <row r="1423">
          <cell r="A1423" t="str">
            <v>乗0CLFA</v>
          </cell>
          <cell r="B1423" t="str">
            <v>乗用(CNG)</v>
          </cell>
          <cell r="C1423" t="str">
            <v>乗0C</v>
          </cell>
          <cell r="D1423" t="str">
            <v>H21</v>
          </cell>
          <cell r="E1423" t="str">
            <v>LFA</v>
          </cell>
          <cell r="F1423">
            <v>2.5000000000000001E-2</v>
          </cell>
          <cell r="G1423">
            <v>0</v>
          </cell>
          <cell r="H1423">
            <v>2.23</v>
          </cell>
          <cell r="I1423" t="str">
            <v>C</v>
          </cell>
        </row>
        <row r="1424">
          <cell r="A1424" t="str">
            <v>乗0CLEA</v>
          </cell>
          <cell r="B1424" t="str">
            <v>乗用(CNG)</v>
          </cell>
          <cell r="C1424" t="str">
            <v>乗0C</v>
          </cell>
          <cell r="D1424" t="str">
            <v>H21</v>
          </cell>
          <cell r="E1424" t="str">
            <v>LEA</v>
          </cell>
          <cell r="F1424">
            <v>1.2500000000000001E-2</v>
          </cell>
          <cell r="G1424">
            <v>0</v>
          </cell>
          <cell r="H1424">
            <v>2.23</v>
          </cell>
          <cell r="I1424" t="str">
            <v>C</v>
          </cell>
        </row>
        <row r="1425">
          <cell r="A1425" t="str">
            <v>乗0CMFA</v>
          </cell>
          <cell r="B1425" t="str">
            <v>乗用(CNG)</v>
          </cell>
          <cell r="C1425" t="str">
            <v>乗0C</v>
          </cell>
          <cell r="D1425" t="str">
            <v>H21</v>
          </cell>
          <cell r="E1425" t="str">
            <v>MFA</v>
          </cell>
          <cell r="F1425">
            <v>1.2500000000000001E-2</v>
          </cell>
          <cell r="G1425">
            <v>0</v>
          </cell>
          <cell r="H1425">
            <v>2.23</v>
          </cell>
          <cell r="I1425" t="str">
            <v>C</v>
          </cell>
        </row>
        <row r="1426">
          <cell r="A1426" t="str">
            <v>乗0CMEA</v>
          </cell>
          <cell r="B1426" t="str">
            <v>乗用(CNG)</v>
          </cell>
          <cell r="C1426" t="str">
            <v>乗0C</v>
          </cell>
          <cell r="D1426" t="str">
            <v>H21</v>
          </cell>
          <cell r="E1426" t="str">
            <v>MEA</v>
          </cell>
          <cell r="F1426">
            <v>1.2500000000000001E-2</v>
          </cell>
          <cell r="G1426">
            <v>0</v>
          </cell>
          <cell r="H1426">
            <v>2.23</v>
          </cell>
          <cell r="I1426" t="str">
            <v>C</v>
          </cell>
        </row>
        <row r="1427">
          <cell r="A1427" t="str">
            <v>乗0CRFA</v>
          </cell>
          <cell r="B1427" t="str">
            <v>乗用(CNG)</v>
          </cell>
          <cell r="C1427" t="str">
            <v>乗0C</v>
          </cell>
          <cell r="D1427" t="str">
            <v>H21</v>
          </cell>
          <cell r="E1427" t="str">
            <v>RFA</v>
          </cell>
          <cell r="F1427">
            <v>6.2500000000000003E-3</v>
          </cell>
          <cell r="G1427">
            <v>0</v>
          </cell>
          <cell r="H1427">
            <v>2.23</v>
          </cell>
          <cell r="I1427" t="str">
            <v>C</v>
          </cell>
        </row>
        <row r="1428">
          <cell r="A1428" t="str">
            <v>乗0CREA</v>
          </cell>
          <cell r="B1428" t="str">
            <v>乗用(CNG)</v>
          </cell>
          <cell r="C1428" t="str">
            <v>乗0C</v>
          </cell>
          <cell r="D1428" t="str">
            <v>H21</v>
          </cell>
          <cell r="E1428" t="str">
            <v>REA</v>
          </cell>
          <cell r="F1428">
            <v>6.2500000000000003E-3</v>
          </cell>
          <cell r="G1428">
            <v>0</v>
          </cell>
          <cell r="H1428">
            <v>2.23</v>
          </cell>
          <cell r="I1428" t="str">
            <v>C</v>
          </cell>
        </row>
        <row r="1429">
          <cell r="A1429" t="str">
            <v>乗0CQFA</v>
          </cell>
          <cell r="B1429" t="str">
            <v>乗用(CNG)</v>
          </cell>
          <cell r="C1429" t="str">
            <v>乗0C</v>
          </cell>
          <cell r="D1429" t="str">
            <v>H21</v>
          </cell>
          <cell r="E1429" t="str">
            <v>QFA</v>
          </cell>
          <cell r="F1429">
            <v>2.2499999999999999E-2</v>
          </cell>
          <cell r="G1429">
            <v>0</v>
          </cell>
          <cell r="H1429">
            <v>2.23</v>
          </cell>
          <cell r="I1429" t="str">
            <v>C</v>
          </cell>
        </row>
        <row r="1430">
          <cell r="A1430" t="str">
            <v>乗0CQEA</v>
          </cell>
          <cell r="B1430" t="str">
            <v>乗用(CNG)</v>
          </cell>
          <cell r="C1430" t="str">
            <v>乗0C</v>
          </cell>
          <cell r="D1430" t="str">
            <v>H21</v>
          </cell>
          <cell r="E1430" t="str">
            <v>QEA</v>
          </cell>
          <cell r="F1430">
            <v>2.2499999999999999E-2</v>
          </cell>
          <cell r="G1430">
            <v>0</v>
          </cell>
          <cell r="H1430">
            <v>2.23</v>
          </cell>
          <cell r="I1430" t="str">
            <v>C</v>
          </cell>
        </row>
        <row r="1431">
          <cell r="A1431" t="str">
            <v>乗0C3FA</v>
          </cell>
          <cell r="B1431" t="str">
            <v>乗用(CNG)</v>
          </cell>
          <cell r="C1431" t="str">
            <v>乗0C</v>
          </cell>
          <cell r="D1431" t="str">
            <v>H30</v>
          </cell>
          <cell r="E1431" t="str">
            <v>3FA</v>
          </cell>
          <cell r="F1431">
            <v>2.5000000000000001E-2</v>
          </cell>
          <cell r="G1431">
            <v>0</v>
          </cell>
          <cell r="H1431">
            <v>2.23</v>
          </cell>
          <cell r="I1431" t="str">
            <v>C</v>
          </cell>
        </row>
        <row r="1432">
          <cell r="A1432" t="str">
            <v>乗0C3EA</v>
          </cell>
          <cell r="B1432" t="str">
            <v>乗用(CNG)</v>
          </cell>
          <cell r="C1432" t="str">
            <v>乗0C</v>
          </cell>
          <cell r="D1432" t="str">
            <v>H30</v>
          </cell>
          <cell r="E1432" t="str">
            <v>3EA</v>
          </cell>
          <cell r="F1432">
            <v>1.2500000000000001E-2</v>
          </cell>
          <cell r="G1432">
            <v>0</v>
          </cell>
          <cell r="H1432">
            <v>2.23</v>
          </cell>
          <cell r="I1432" t="str">
            <v>C</v>
          </cell>
        </row>
        <row r="1433">
          <cell r="A1433" t="str">
            <v>乗0C4FA</v>
          </cell>
          <cell r="B1433" t="str">
            <v>乗用(CNG)</v>
          </cell>
          <cell r="C1433" t="str">
            <v>乗0C</v>
          </cell>
          <cell r="D1433" t="str">
            <v>H30</v>
          </cell>
          <cell r="E1433" t="str">
            <v>4FA</v>
          </cell>
          <cell r="F1433">
            <v>1.8750000000000003E-2</v>
          </cell>
          <cell r="G1433">
            <v>0</v>
          </cell>
          <cell r="H1433">
            <v>2.23</v>
          </cell>
          <cell r="I1433" t="str">
            <v>C</v>
          </cell>
        </row>
        <row r="1434">
          <cell r="A1434" t="str">
            <v>乗0C4EA</v>
          </cell>
          <cell r="B1434" t="str">
            <v>乗用(CNG)</v>
          </cell>
          <cell r="C1434" t="str">
            <v>乗0C</v>
          </cell>
          <cell r="D1434" t="str">
            <v>H30</v>
          </cell>
          <cell r="E1434" t="str">
            <v>4EA</v>
          </cell>
          <cell r="F1434">
            <v>1.8750000000000003E-2</v>
          </cell>
          <cell r="G1434">
            <v>0</v>
          </cell>
          <cell r="H1434">
            <v>2.23</v>
          </cell>
          <cell r="I1434" t="str">
            <v>C</v>
          </cell>
        </row>
        <row r="1435">
          <cell r="A1435" t="str">
            <v>乗0C5FA</v>
          </cell>
          <cell r="B1435" t="str">
            <v>乗用(CNG)</v>
          </cell>
          <cell r="C1435" t="str">
            <v>乗0C</v>
          </cell>
          <cell r="D1435" t="str">
            <v>H30</v>
          </cell>
          <cell r="E1435" t="str">
            <v>5FA</v>
          </cell>
          <cell r="F1435">
            <v>1.2500000000000001E-2</v>
          </cell>
          <cell r="G1435">
            <v>0</v>
          </cell>
          <cell r="H1435">
            <v>2.23</v>
          </cell>
          <cell r="I1435" t="str">
            <v>C</v>
          </cell>
        </row>
        <row r="1436">
          <cell r="A1436" t="str">
            <v>乗0C5EA</v>
          </cell>
          <cell r="B1436" t="str">
            <v>乗用(CNG)</v>
          </cell>
          <cell r="C1436" t="str">
            <v>乗0C</v>
          </cell>
          <cell r="D1436" t="str">
            <v>H30</v>
          </cell>
          <cell r="E1436" t="str">
            <v>5EA</v>
          </cell>
          <cell r="F1436">
            <v>1.2500000000000001E-2</v>
          </cell>
          <cell r="G1436">
            <v>0</v>
          </cell>
          <cell r="H1436">
            <v>2.23</v>
          </cell>
          <cell r="I1436" t="str">
            <v>C</v>
          </cell>
        </row>
        <row r="1437">
          <cell r="A1437" t="str">
            <v>乗0C6FA</v>
          </cell>
          <cell r="B1437" t="str">
            <v>乗用(CNG)</v>
          </cell>
          <cell r="C1437" t="str">
            <v>乗0C</v>
          </cell>
          <cell r="D1437" t="str">
            <v>H30</v>
          </cell>
          <cell r="E1437" t="str">
            <v>6FA</v>
          </cell>
          <cell r="F1437">
            <v>6.2500000000000003E-3</v>
          </cell>
          <cell r="G1437">
            <v>0</v>
          </cell>
          <cell r="H1437">
            <v>2.23</v>
          </cell>
          <cell r="I1437" t="str">
            <v>C</v>
          </cell>
        </row>
        <row r="1438">
          <cell r="A1438" t="str">
            <v>乗0C6EA</v>
          </cell>
          <cell r="B1438" t="str">
            <v>乗用(CNG)</v>
          </cell>
          <cell r="C1438" t="str">
            <v>乗0C</v>
          </cell>
          <cell r="D1438" t="str">
            <v>H30</v>
          </cell>
          <cell r="E1438" t="str">
            <v>6EA</v>
          </cell>
          <cell r="F1438">
            <v>6.2500000000000003E-3</v>
          </cell>
          <cell r="G1438">
            <v>0</v>
          </cell>
          <cell r="H1438">
            <v>2.23</v>
          </cell>
          <cell r="I1438" t="str">
            <v>C</v>
          </cell>
        </row>
        <row r="1439">
          <cell r="A1439" t="str">
            <v>乗0CBEA</v>
          </cell>
          <cell r="B1439" t="str">
            <v>乗用(CNG)</v>
          </cell>
          <cell r="C1439" t="str">
            <v>乗0C</v>
          </cell>
          <cell r="D1439" t="str">
            <v>H17</v>
          </cell>
          <cell r="E1439" t="str">
            <v>BEA</v>
          </cell>
          <cell r="F1439">
            <v>2.2499999999999999E-2</v>
          </cell>
          <cell r="G1439">
            <v>0</v>
          </cell>
          <cell r="H1439">
            <v>2.23</v>
          </cell>
          <cell r="I1439" t="str">
            <v>C</v>
          </cell>
        </row>
        <row r="1440">
          <cell r="A1440" t="str">
            <v>乗0CBFA</v>
          </cell>
          <cell r="B1440" t="str">
            <v>乗用(CNG)</v>
          </cell>
          <cell r="C1440" t="str">
            <v>乗0C</v>
          </cell>
          <cell r="D1440" t="str">
            <v>H17</v>
          </cell>
          <cell r="E1440" t="str">
            <v>BFA</v>
          </cell>
          <cell r="F1440">
            <v>2.2499999999999999E-2</v>
          </cell>
          <cell r="G1440">
            <v>0</v>
          </cell>
          <cell r="H1440">
            <v>2.23</v>
          </cell>
          <cell r="I1440" t="str">
            <v>C</v>
          </cell>
        </row>
        <row r="1441">
          <cell r="A1441" t="str">
            <v>乗0CNEA</v>
          </cell>
          <cell r="B1441" t="str">
            <v>乗用(CNG)</v>
          </cell>
          <cell r="C1441" t="str">
            <v>乗0C</v>
          </cell>
          <cell r="D1441" t="str">
            <v>H17</v>
          </cell>
          <cell r="E1441" t="str">
            <v>NEA</v>
          </cell>
          <cell r="F1441">
            <v>2.2499999999999999E-2</v>
          </cell>
          <cell r="G1441">
            <v>0</v>
          </cell>
          <cell r="H1441">
            <v>2.23</v>
          </cell>
          <cell r="I1441" t="str">
            <v>C</v>
          </cell>
        </row>
        <row r="1442">
          <cell r="A1442" t="str">
            <v>乗0CNFA</v>
          </cell>
          <cell r="B1442" t="str">
            <v>乗用(CNG)</v>
          </cell>
          <cell r="C1442" t="str">
            <v>乗0C</v>
          </cell>
          <cell r="D1442" t="str">
            <v>H17</v>
          </cell>
          <cell r="E1442" t="str">
            <v>NFA</v>
          </cell>
          <cell r="F1442">
            <v>2.2499999999999999E-2</v>
          </cell>
          <cell r="G1442">
            <v>0</v>
          </cell>
          <cell r="H1442">
            <v>2.23</v>
          </cell>
          <cell r="I1442" t="str">
            <v>C</v>
          </cell>
        </row>
        <row r="1443">
          <cell r="A1443" t="str">
            <v>乗0CBEB</v>
          </cell>
          <cell r="B1443" t="str">
            <v>乗用(CNG)</v>
          </cell>
          <cell r="C1443" t="str">
            <v>乗0C</v>
          </cell>
          <cell r="D1443" t="str">
            <v>H17</v>
          </cell>
          <cell r="E1443" t="str">
            <v>BEB</v>
          </cell>
          <cell r="F1443">
            <v>2.2499999999999999E-2</v>
          </cell>
          <cell r="G1443">
            <v>0</v>
          </cell>
          <cell r="H1443">
            <v>2.23</v>
          </cell>
          <cell r="I1443" t="str">
            <v>C</v>
          </cell>
        </row>
        <row r="1444">
          <cell r="A1444" t="str">
            <v>乗0CBFB</v>
          </cell>
          <cell r="B1444" t="str">
            <v>乗用(CNG)</v>
          </cell>
          <cell r="C1444" t="str">
            <v>乗0C</v>
          </cell>
          <cell r="D1444" t="str">
            <v>H17</v>
          </cell>
          <cell r="E1444" t="str">
            <v>BFB</v>
          </cell>
          <cell r="F1444">
            <v>2.2499999999999999E-2</v>
          </cell>
          <cell r="G1444">
            <v>0</v>
          </cell>
          <cell r="H1444">
            <v>2.23</v>
          </cell>
          <cell r="I1444" t="str">
            <v>C</v>
          </cell>
        </row>
        <row r="1445">
          <cell r="A1445" t="str">
            <v>乗0CCEB</v>
          </cell>
          <cell r="B1445" t="str">
            <v>乗用(CNG)</v>
          </cell>
          <cell r="C1445" t="str">
            <v>乗0C</v>
          </cell>
          <cell r="D1445" t="str">
            <v>H17</v>
          </cell>
          <cell r="E1445" t="str">
            <v>CEB</v>
          </cell>
          <cell r="F1445">
            <v>1.2500000000000001E-2</v>
          </cell>
          <cell r="G1445">
            <v>0</v>
          </cell>
          <cell r="H1445">
            <v>2.23</v>
          </cell>
          <cell r="I1445" t="str">
            <v>C</v>
          </cell>
        </row>
        <row r="1446">
          <cell r="A1446" t="str">
            <v>乗0CCFB</v>
          </cell>
          <cell r="B1446" t="str">
            <v>乗用(CNG)</v>
          </cell>
          <cell r="C1446" t="str">
            <v>乗0C</v>
          </cell>
          <cell r="D1446" t="str">
            <v>H17</v>
          </cell>
          <cell r="E1446" t="str">
            <v>CFB</v>
          </cell>
          <cell r="F1446">
            <v>1.2500000000000001E-2</v>
          </cell>
          <cell r="G1446">
            <v>0</v>
          </cell>
          <cell r="H1446">
            <v>2.23</v>
          </cell>
          <cell r="I1446" t="str">
            <v>C</v>
          </cell>
        </row>
        <row r="1447">
          <cell r="A1447" t="str">
            <v>乗0CDEB</v>
          </cell>
          <cell r="B1447" t="str">
            <v>乗用(CNG)</v>
          </cell>
          <cell r="C1447" t="str">
            <v>乗0C</v>
          </cell>
          <cell r="D1447" t="str">
            <v>H17</v>
          </cell>
          <cell r="E1447" t="str">
            <v>DEB</v>
          </cell>
          <cell r="F1447">
            <v>6.2500000000000003E-3</v>
          </cell>
          <cell r="G1447">
            <v>0</v>
          </cell>
          <cell r="H1447">
            <v>2.23</v>
          </cell>
          <cell r="I1447" t="str">
            <v>C</v>
          </cell>
        </row>
        <row r="1448">
          <cell r="A1448" t="str">
            <v>乗0CDFB</v>
          </cell>
          <cell r="B1448" t="str">
            <v>乗用(CNG)</v>
          </cell>
          <cell r="C1448" t="str">
            <v>乗0C</v>
          </cell>
          <cell r="D1448" t="str">
            <v>H17</v>
          </cell>
          <cell r="E1448" t="str">
            <v>DFB</v>
          </cell>
          <cell r="F1448">
            <v>6.2500000000000003E-3</v>
          </cell>
          <cell r="G1448">
            <v>0</v>
          </cell>
          <cell r="H1448">
            <v>2.23</v>
          </cell>
          <cell r="I1448" t="str">
            <v>C</v>
          </cell>
        </row>
        <row r="1449">
          <cell r="A1449" t="str">
            <v>乗0CNEB</v>
          </cell>
          <cell r="B1449" t="str">
            <v>乗用(CNG)</v>
          </cell>
          <cell r="C1449" t="str">
            <v>乗0C</v>
          </cell>
          <cell r="D1449" t="str">
            <v>H17</v>
          </cell>
          <cell r="E1449" t="str">
            <v>NEB</v>
          </cell>
          <cell r="F1449">
            <v>2.2499999999999999E-2</v>
          </cell>
          <cell r="G1449">
            <v>0</v>
          </cell>
          <cell r="H1449">
            <v>2.23</v>
          </cell>
          <cell r="I1449" t="str">
            <v>C</v>
          </cell>
        </row>
        <row r="1450">
          <cell r="A1450" t="str">
            <v>乗0CNFB</v>
          </cell>
          <cell r="B1450" t="str">
            <v>乗用(CNG)</v>
          </cell>
          <cell r="C1450" t="str">
            <v>乗0C</v>
          </cell>
          <cell r="D1450" t="str">
            <v>H17</v>
          </cell>
          <cell r="E1450" t="str">
            <v>NFB</v>
          </cell>
          <cell r="F1450">
            <v>2.2499999999999999E-2</v>
          </cell>
          <cell r="G1450">
            <v>0</v>
          </cell>
          <cell r="H1450">
            <v>2.23</v>
          </cell>
          <cell r="I1450" t="str">
            <v>C</v>
          </cell>
        </row>
        <row r="1451">
          <cell r="A1451" t="str">
            <v>乗0CAFC</v>
          </cell>
          <cell r="B1451" t="str">
            <v>乗用(CNG)</v>
          </cell>
          <cell r="C1451" t="str">
            <v>乗0C</v>
          </cell>
          <cell r="D1451" t="str">
            <v>H17</v>
          </cell>
          <cell r="E1451" t="str">
            <v>AFC</v>
          </cell>
          <cell r="F1451">
            <v>2.5000000000000001E-2</v>
          </cell>
          <cell r="G1451">
            <v>0</v>
          </cell>
          <cell r="H1451">
            <v>2.23</v>
          </cell>
          <cell r="I1451" t="str">
            <v>C</v>
          </cell>
        </row>
        <row r="1452">
          <cell r="A1452" t="str">
            <v>乗0CAEC</v>
          </cell>
          <cell r="B1452" t="str">
            <v>乗用(CNG)</v>
          </cell>
          <cell r="C1452" t="str">
            <v>乗0C</v>
          </cell>
          <cell r="D1452" t="str">
            <v>H17</v>
          </cell>
          <cell r="E1452" t="str">
            <v>AEC</v>
          </cell>
          <cell r="F1452">
            <v>1.2500000000000001E-2</v>
          </cell>
          <cell r="G1452">
            <v>0</v>
          </cell>
          <cell r="H1452">
            <v>2.23</v>
          </cell>
          <cell r="I1452" t="str">
            <v>C</v>
          </cell>
        </row>
        <row r="1453">
          <cell r="A1453" t="str">
            <v>乗0CBEC</v>
          </cell>
          <cell r="B1453" t="str">
            <v>乗用(CNG)</v>
          </cell>
          <cell r="C1453" t="str">
            <v>乗0C</v>
          </cell>
          <cell r="D1453" t="str">
            <v>H17</v>
          </cell>
          <cell r="E1453" t="str">
            <v>BEC</v>
          </cell>
          <cell r="F1453">
            <v>2.2499999999999999E-2</v>
          </cell>
          <cell r="G1453">
            <v>0</v>
          </cell>
          <cell r="H1453">
            <v>2.23</v>
          </cell>
          <cell r="I1453" t="str">
            <v>C</v>
          </cell>
        </row>
        <row r="1454">
          <cell r="A1454" t="str">
            <v>乗0CBFC</v>
          </cell>
          <cell r="B1454" t="str">
            <v>乗用(CNG)</v>
          </cell>
          <cell r="C1454" t="str">
            <v>乗0C</v>
          </cell>
          <cell r="D1454" t="str">
            <v>H17</v>
          </cell>
          <cell r="E1454" t="str">
            <v>BFC</v>
          </cell>
          <cell r="F1454">
            <v>2.2499999999999999E-2</v>
          </cell>
          <cell r="G1454">
            <v>0</v>
          </cell>
          <cell r="H1454">
            <v>2.23</v>
          </cell>
          <cell r="I1454" t="str">
            <v>C</v>
          </cell>
        </row>
        <row r="1455">
          <cell r="A1455" t="str">
            <v>乗0CCEC</v>
          </cell>
          <cell r="B1455" t="str">
            <v>乗用(CNG)</v>
          </cell>
          <cell r="C1455" t="str">
            <v>乗0C</v>
          </cell>
          <cell r="D1455" t="str">
            <v>H17</v>
          </cell>
          <cell r="E1455" t="str">
            <v>CEC</v>
          </cell>
          <cell r="F1455">
            <v>1.2500000000000001E-2</v>
          </cell>
          <cell r="G1455">
            <v>0</v>
          </cell>
          <cell r="H1455">
            <v>2.23</v>
          </cell>
          <cell r="I1455" t="str">
            <v>C</v>
          </cell>
        </row>
        <row r="1456">
          <cell r="A1456" t="str">
            <v>乗0CCFC</v>
          </cell>
          <cell r="B1456" t="str">
            <v>乗用(CNG)</v>
          </cell>
          <cell r="C1456" t="str">
            <v>乗0C</v>
          </cell>
          <cell r="D1456" t="str">
            <v>H17</v>
          </cell>
          <cell r="E1456" t="str">
            <v>CFC</v>
          </cell>
          <cell r="F1456">
            <v>1.2500000000000001E-2</v>
          </cell>
          <cell r="G1456">
            <v>0</v>
          </cell>
          <cell r="H1456">
            <v>2.23</v>
          </cell>
          <cell r="I1456" t="str">
            <v>C</v>
          </cell>
        </row>
        <row r="1457">
          <cell r="A1457" t="str">
            <v>乗0CDEC</v>
          </cell>
          <cell r="B1457" t="str">
            <v>乗用(CNG)</v>
          </cell>
          <cell r="C1457" t="str">
            <v>乗0C</v>
          </cell>
          <cell r="D1457" t="str">
            <v>H17</v>
          </cell>
          <cell r="E1457" t="str">
            <v>DEC</v>
          </cell>
          <cell r="F1457">
            <v>6.2500000000000003E-3</v>
          </cell>
          <cell r="G1457">
            <v>0</v>
          </cell>
          <cell r="H1457">
            <v>2.23</v>
          </cell>
          <cell r="I1457" t="str">
            <v>C</v>
          </cell>
        </row>
        <row r="1458">
          <cell r="A1458" t="str">
            <v>乗0CDFC</v>
          </cell>
          <cell r="B1458" t="str">
            <v>乗用(CNG)</v>
          </cell>
          <cell r="C1458" t="str">
            <v>乗0C</v>
          </cell>
          <cell r="D1458" t="str">
            <v>H17</v>
          </cell>
          <cell r="E1458" t="str">
            <v>DFC</v>
          </cell>
          <cell r="F1458">
            <v>6.2500000000000003E-3</v>
          </cell>
          <cell r="G1458">
            <v>0</v>
          </cell>
          <cell r="H1458">
            <v>2.23</v>
          </cell>
          <cell r="I1458" t="str">
            <v>C</v>
          </cell>
        </row>
        <row r="1459">
          <cell r="A1459" t="str">
            <v>乗0CNEC</v>
          </cell>
          <cell r="B1459" t="str">
            <v>乗用(CNG)</v>
          </cell>
          <cell r="C1459" t="str">
            <v>乗0C</v>
          </cell>
          <cell r="D1459" t="str">
            <v>H17</v>
          </cell>
          <cell r="E1459" t="str">
            <v>NEC</v>
          </cell>
          <cell r="F1459">
            <v>2.2499999999999999E-2</v>
          </cell>
          <cell r="G1459">
            <v>0</v>
          </cell>
          <cell r="H1459">
            <v>2.23</v>
          </cell>
          <cell r="I1459" t="str">
            <v>C</v>
          </cell>
        </row>
        <row r="1460">
          <cell r="A1460" t="str">
            <v>乗0CNFC</v>
          </cell>
          <cell r="B1460" t="str">
            <v>乗用(CNG)</v>
          </cell>
          <cell r="C1460" t="str">
            <v>乗0C</v>
          </cell>
          <cell r="D1460" t="str">
            <v>H17</v>
          </cell>
          <cell r="E1460" t="str">
            <v>NFC</v>
          </cell>
          <cell r="F1460">
            <v>2.2499999999999999E-2</v>
          </cell>
          <cell r="G1460">
            <v>0</v>
          </cell>
          <cell r="H1460">
            <v>2.23</v>
          </cell>
          <cell r="I1460" t="str">
            <v>C</v>
          </cell>
        </row>
        <row r="1461">
          <cell r="A1461" t="str">
            <v>乗0メTN</v>
          </cell>
          <cell r="B1461" t="str">
            <v>乗用(メタノール)</v>
          </cell>
          <cell r="C1461" t="str">
            <v>乗0メ</v>
          </cell>
          <cell r="D1461" t="str">
            <v>H14</v>
          </cell>
          <cell r="E1461" t="str">
            <v>TN</v>
          </cell>
          <cell r="F1461">
            <v>0.105</v>
          </cell>
          <cell r="G1461">
            <v>0</v>
          </cell>
          <cell r="H1461">
            <v>1.37</v>
          </cell>
          <cell r="I1461" t="str">
            <v>メ</v>
          </cell>
        </row>
        <row r="1462">
          <cell r="A1462" t="str">
            <v>乗0メLN</v>
          </cell>
          <cell r="B1462" t="str">
            <v>乗用(メタノール)</v>
          </cell>
          <cell r="C1462" t="str">
            <v>乗0メ</v>
          </cell>
          <cell r="D1462" t="str">
            <v>H14</v>
          </cell>
          <cell r="E1462" t="str">
            <v>LN</v>
          </cell>
          <cell r="F1462">
            <v>7.0000000000000007E-2</v>
          </cell>
          <cell r="G1462">
            <v>0</v>
          </cell>
          <cell r="H1462">
            <v>1.37</v>
          </cell>
          <cell r="I1462" t="str">
            <v>メ</v>
          </cell>
        </row>
        <row r="1463">
          <cell r="A1463" t="str">
            <v>乗0メUN</v>
          </cell>
          <cell r="B1463" t="str">
            <v>乗用(メタノール)</v>
          </cell>
          <cell r="C1463" t="str">
            <v>乗0メ</v>
          </cell>
          <cell r="D1463" t="str">
            <v>H14</v>
          </cell>
          <cell r="E1463" t="str">
            <v>UN</v>
          </cell>
          <cell r="F1463">
            <v>3.5000000000000003E-2</v>
          </cell>
          <cell r="G1463">
            <v>0</v>
          </cell>
          <cell r="H1463">
            <v>1.37</v>
          </cell>
          <cell r="I1463" t="str">
            <v>メ</v>
          </cell>
        </row>
        <row r="1464">
          <cell r="A1464" t="str">
            <v>乗0メAHA</v>
          </cell>
          <cell r="B1464" t="str">
            <v>乗用(メタノール)</v>
          </cell>
          <cell r="C1464" t="str">
            <v>乗0メ</v>
          </cell>
          <cell r="D1464" t="str">
            <v>H17</v>
          </cell>
          <cell r="E1464" t="str">
            <v>AHA</v>
          </cell>
          <cell r="F1464">
            <v>7.0000000000000007E-2</v>
          </cell>
          <cell r="G1464">
            <v>0</v>
          </cell>
          <cell r="H1464">
            <v>1.37</v>
          </cell>
          <cell r="I1464" t="str">
            <v>メ</v>
          </cell>
        </row>
        <row r="1465">
          <cell r="A1465" t="str">
            <v>乗0メAGA</v>
          </cell>
          <cell r="B1465" t="str">
            <v>乗用(メタノール)</v>
          </cell>
          <cell r="C1465" t="str">
            <v>乗0メ</v>
          </cell>
          <cell r="D1465" t="str">
            <v>H17</v>
          </cell>
          <cell r="E1465" t="str">
            <v>AGA</v>
          </cell>
          <cell r="F1465">
            <v>3.5000000000000003E-2</v>
          </cell>
          <cell r="G1465">
            <v>0</v>
          </cell>
          <cell r="H1465">
            <v>1.37</v>
          </cell>
          <cell r="I1465" t="str">
            <v>メ</v>
          </cell>
        </row>
        <row r="1466">
          <cell r="A1466" t="str">
            <v>乗0メCGA</v>
          </cell>
          <cell r="B1466" t="str">
            <v>乗用(メタノール)</v>
          </cell>
          <cell r="C1466" t="str">
            <v>乗0メ</v>
          </cell>
          <cell r="D1466" t="str">
            <v>H17</v>
          </cell>
          <cell r="E1466" t="str">
            <v>CGA</v>
          </cell>
          <cell r="F1466">
            <v>3.5000000000000003E-2</v>
          </cell>
          <cell r="G1466">
            <v>0</v>
          </cell>
          <cell r="H1466">
            <v>1.37</v>
          </cell>
          <cell r="I1466" t="str">
            <v>メ</v>
          </cell>
        </row>
        <row r="1467">
          <cell r="A1467" t="str">
            <v>乗0メCHA</v>
          </cell>
          <cell r="B1467" t="str">
            <v>乗用(メタノール)</v>
          </cell>
          <cell r="C1467" t="str">
            <v>乗0メ</v>
          </cell>
          <cell r="D1467" t="str">
            <v>H17</v>
          </cell>
          <cell r="E1467" t="str">
            <v>CHA</v>
          </cell>
          <cell r="F1467">
            <v>3.5000000000000003E-2</v>
          </cell>
          <cell r="G1467">
            <v>0</v>
          </cell>
          <cell r="H1467">
            <v>1.37</v>
          </cell>
          <cell r="I1467" t="str">
            <v>メ</v>
          </cell>
        </row>
        <row r="1468">
          <cell r="A1468" t="str">
            <v>乗0メDGA</v>
          </cell>
          <cell r="B1468" t="str">
            <v>乗用(メタノール)</v>
          </cell>
          <cell r="C1468" t="str">
            <v>乗0メ</v>
          </cell>
          <cell r="D1468" t="str">
            <v>H17</v>
          </cell>
          <cell r="E1468" t="str">
            <v>DGA</v>
          </cell>
          <cell r="F1468">
            <v>1.7500000000000002E-2</v>
          </cell>
          <cell r="G1468">
            <v>0</v>
          </cell>
          <cell r="H1468">
            <v>1.37</v>
          </cell>
          <cell r="I1468" t="str">
            <v>メ</v>
          </cell>
        </row>
        <row r="1469">
          <cell r="A1469" t="str">
            <v>乗0メDHA</v>
          </cell>
          <cell r="B1469" t="str">
            <v>乗用(メタノール)</v>
          </cell>
          <cell r="C1469" t="str">
            <v>乗0メ</v>
          </cell>
          <cell r="D1469" t="str">
            <v>H17</v>
          </cell>
          <cell r="E1469" t="str">
            <v>DHA</v>
          </cell>
          <cell r="F1469">
            <v>1.7500000000000002E-2</v>
          </cell>
          <cell r="G1469">
            <v>0</v>
          </cell>
          <cell r="H1469">
            <v>1.37</v>
          </cell>
          <cell r="I1469" t="str">
            <v>メ</v>
          </cell>
        </row>
        <row r="1470">
          <cell r="A1470" t="str">
            <v>乗0メLHA</v>
          </cell>
          <cell r="B1470" t="str">
            <v>乗用(メタノール)</v>
          </cell>
          <cell r="C1470" t="str">
            <v>乗0メ</v>
          </cell>
          <cell r="D1470" t="str">
            <v>H21</v>
          </cell>
          <cell r="E1470" t="str">
            <v>LHA</v>
          </cell>
          <cell r="F1470">
            <v>0.04</v>
          </cell>
          <cell r="G1470">
            <v>0</v>
          </cell>
          <cell r="H1470">
            <v>1.37</v>
          </cell>
          <cell r="I1470" t="str">
            <v>メ</v>
          </cell>
        </row>
        <row r="1471">
          <cell r="A1471" t="str">
            <v>乗0メLGA</v>
          </cell>
          <cell r="B1471" t="str">
            <v>乗用(メタノール)</v>
          </cell>
          <cell r="C1471" t="str">
            <v>乗0メ</v>
          </cell>
          <cell r="D1471" t="str">
            <v>H21</v>
          </cell>
          <cell r="E1471" t="str">
            <v>LGA</v>
          </cell>
          <cell r="F1471">
            <v>0.02</v>
          </cell>
          <cell r="G1471">
            <v>0</v>
          </cell>
          <cell r="H1471">
            <v>1.37</v>
          </cell>
          <cell r="I1471" t="str">
            <v>メ</v>
          </cell>
        </row>
        <row r="1472">
          <cell r="A1472" t="str">
            <v>乗0メMHA</v>
          </cell>
          <cell r="B1472" t="str">
            <v>乗用(メタノール)</v>
          </cell>
          <cell r="C1472" t="str">
            <v>乗0メ</v>
          </cell>
          <cell r="D1472" t="str">
            <v>H21</v>
          </cell>
          <cell r="E1472" t="str">
            <v>MHA</v>
          </cell>
          <cell r="F1472">
            <v>0.02</v>
          </cell>
          <cell r="G1472">
            <v>0</v>
          </cell>
          <cell r="H1472">
            <v>1.37</v>
          </cell>
          <cell r="I1472" t="str">
            <v>メ</v>
          </cell>
        </row>
        <row r="1473">
          <cell r="A1473" t="str">
            <v>乗0メMGA</v>
          </cell>
          <cell r="B1473" t="str">
            <v>乗用(メタノール)</v>
          </cell>
          <cell r="C1473" t="str">
            <v>乗0メ</v>
          </cell>
          <cell r="D1473" t="str">
            <v>H21</v>
          </cell>
          <cell r="E1473" t="str">
            <v>MGA</v>
          </cell>
          <cell r="F1473">
            <v>0.02</v>
          </cell>
          <cell r="G1473">
            <v>0</v>
          </cell>
          <cell r="H1473">
            <v>1.37</v>
          </cell>
          <cell r="I1473" t="str">
            <v>メ</v>
          </cell>
        </row>
        <row r="1474">
          <cell r="A1474" t="str">
            <v>乗0メRHA</v>
          </cell>
          <cell r="B1474" t="str">
            <v>乗用(メタノール)</v>
          </cell>
          <cell r="C1474" t="str">
            <v>乗0メ</v>
          </cell>
          <cell r="D1474" t="str">
            <v>H21</v>
          </cell>
          <cell r="E1474" t="str">
            <v>RHA</v>
          </cell>
          <cell r="F1474">
            <v>0.01</v>
          </cell>
          <cell r="G1474">
            <v>0</v>
          </cell>
          <cell r="H1474">
            <v>1.37</v>
          </cell>
          <cell r="I1474" t="str">
            <v>メ</v>
          </cell>
        </row>
        <row r="1475">
          <cell r="A1475" t="str">
            <v>乗0メRGA</v>
          </cell>
          <cell r="B1475" t="str">
            <v>乗用(メタノール)</v>
          </cell>
          <cell r="C1475" t="str">
            <v>乗0メ</v>
          </cell>
          <cell r="D1475" t="str">
            <v>H21</v>
          </cell>
          <cell r="E1475" t="str">
            <v>RGA</v>
          </cell>
          <cell r="F1475">
            <v>0.01</v>
          </cell>
          <cell r="G1475">
            <v>0</v>
          </cell>
          <cell r="H1475">
            <v>1.37</v>
          </cell>
          <cell r="I1475" t="str">
            <v>メ</v>
          </cell>
        </row>
        <row r="1476">
          <cell r="A1476" t="str">
            <v>乗0メQHA</v>
          </cell>
          <cell r="B1476" t="str">
            <v>乗用(メタノール)</v>
          </cell>
          <cell r="C1476" t="str">
            <v>乗0メ</v>
          </cell>
          <cell r="D1476" t="str">
            <v>H21</v>
          </cell>
          <cell r="E1476" t="str">
            <v>QHA</v>
          </cell>
          <cell r="F1476">
            <v>3.5999999999999997E-2</v>
          </cell>
          <cell r="G1476">
            <v>0</v>
          </cell>
          <cell r="H1476">
            <v>1.37</v>
          </cell>
          <cell r="I1476" t="str">
            <v>メ</v>
          </cell>
        </row>
        <row r="1477">
          <cell r="A1477" t="str">
            <v>乗0メQGA</v>
          </cell>
          <cell r="B1477" t="str">
            <v>乗用(メタノール)</v>
          </cell>
          <cell r="C1477" t="str">
            <v>乗0メ</v>
          </cell>
          <cell r="D1477" t="str">
            <v>H21</v>
          </cell>
          <cell r="E1477" t="str">
            <v>QGA</v>
          </cell>
          <cell r="F1477">
            <v>3.5999999999999997E-2</v>
          </cell>
          <cell r="G1477">
            <v>0</v>
          </cell>
          <cell r="H1477">
            <v>1.37</v>
          </cell>
          <cell r="I1477" t="str">
            <v>メ</v>
          </cell>
        </row>
        <row r="1478">
          <cell r="A1478" t="str">
            <v>乗0メ3HA</v>
          </cell>
          <cell r="B1478" t="str">
            <v>乗用(メタノール)</v>
          </cell>
          <cell r="C1478" t="str">
            <v>乗0メ</v>
          </cell>
          <cell r="D1478" t="str">
            <v>H30</v>
          </cell>
          <cell r="E1478" t="str">
            <v>3HA</v>
          </cell>
          <cell r="F1478">
            <v>7.4999999999999997E-2</v>
          </cell>
          <cell r="G1478">
            <v>0</v>
          </cell>
          <cell r="H1478">
            <v>1.37</v>
          </cell>
          <cell r="I1478" t="str">
            <v>メ</v>
          </cell>
        </row>
        <row r="1479">
          <cell r="A1479" t="str">
            <v>乗0メ3GA</v>
          </cell>
          <cell r="B1479" t="str">
            <v>乗用(メタノール)</v>
          </cell>
          <cell r="C1479" t="str">
            <v>乗0メ</v>
          </cell>
          <cell r="D1479" t="str">
            <v>H30</v>
          </cell>
          <cell r="E1479" t="str">
            <v>3GA</v>
          </cell>
          <cell r="F1479">
            <v>3.7499999999999999E-2</v>
          </cell>
          <cell r="G1479">
            <v>0</v>
          </cell>
          <cell r="H1479">
            <v>1.37</v>
          </cell>
          <cell r="I1479" t="str">
            <v>メ</v>
          </cell>
        </row>
        <row r="1480">
          <cell r="A1480" t="str">
            <v>乗0メ4HA</v>
          </cell>
          <cell r="B1480" t="str">
            <v>乗用(メタノール)</v>
          </cell>
          <cell r="C1480" t="str">
            <v>乗0メ</v>
          </cell>
          <cell r="D1480" t="str">
            <v>H30</v>
          </cell>
          <cell r="E1480" t="str">
            <v>4HA</v>
          </cell>
          <cell r="F1480">
            <v>5.6249999999999994E-2</v>
          </cell>
          <cell r="G1480">
            <v>0</v>
          </cell>
          <cell r="H1480">
            <v>1.37</v>
          </cell>
          <cell r="I1480" t="str">
            <v>メ</v>
          </cell>
        </row>
        <row r="1481">
          <cell r="A1481" t="str">
            <v>乗0メ4GA</v>
          </cell>
          <cell r="B1481" t="str">
            <v>乗用(メタノール)</v>
          </cell>
          <cell r="C1481" t="str">
            <v>乗0メ</v>
          </cell>
          <cell r="D1481" t="str">
            <v>H30</v>
          </cell>
          <cell r="E1481" t="str">
            <v>4GA</v>
          </cell>
          <cell r="F1481">
            <v>5.6249999999999994E-2</v>
          </cell>
          <cell r="G1481">
            <v>0</v>
          </cell>
          <cell r="H1481">
            <v>1.37</v>
          </cell>
          <cell r="I1481" t="str">
            <v>メ</v>
          </cell>
        </row>
        <row r="1482">
          <cell r="A1482" t="str">
            <v>乗0メ5HA</v>
          </cell>
          <cell r="B1482" t="str">
            <v>乗用(メタノール)</v>
          </cell>
          <cell r="C1482" t="str">
            <v>乗0メ</v>
          </cell>
          <cell r="D1482" t="str">
            <v>H30</v>
          </cell>
          <cell r="E1482" t="str">
            <v>5HA</v>
          </cell>
          <cell r="F1482">
            <v>3.7499999999999999E-2</v>
          </cell>
          <cell r="G1482">
            <v>0</v>
          </cell>
          <cell r="H1482">
            <v>1.37</v>
          </cell>
          <cell r="I1482" t="str">
            <v>メ</v>
          </cell>
        </row>
        <row r="1483">
          <cell r="A1483" t="str">
            <v>乗0メ5GA</v>
          </cell>
          <cell r="B1483" t="str">
            <v>乗用(メタノール)</v>
          </cell>
          <cell r="C1483" t="str">
            <v>乗0メ</v>
          </cell>
          <cell r="D1483" t="str">
            <v>H30</v>
          </cell>
          <cell r="E1483" t="str">
            <v>5GA</v>
          </cell>
          <cell r="F1483">
            <v>3.7499999999999999E-2</v>
          </cell>
          <cell r="G1483">
            <v>0</v>
          </cell>
          <cell r="H1483">
            <v>1.37</v>
          </cell>
          <cell r="I1483" t="str">
            <v>メ</v>
          </cell>
        </row>
        <row r="1484">
          <cell r="A1484" t="str">
            <v>乗0メ6HA</v>
          </cell>
          <cell r="B1484" t="str">
            <v>乗用(メタノール)</v>
          </cell>
          <cell r="C1484" t="str">
            <v>乗0メ</v>
          </cell>
          <cell r="D1484" t="str">
            <v>H30</v>
          </cell>
          <cell r="E1484" t="str">
            <v>6HA</v>
          </cell>
          <cell r="F1484">
            <v>1.8749999999999999E-2</v>
          </cell>
          <cell r="G1484">
            <v>0</v>
          </cell>
          <cell r="H1484">
            <v>1.37</v>
          </cell>
          <cell r="I1484" t="str">
            <v>メ</v>
          </cell>
        </row>
        <row r="1485">
          <cell r="A1485" t="str">
            <v>乗0メ6GA</v>
          </cell>
          <cell r="B1485" t="str">
            <v>乗用(メタノール)</v>
          </cell>
          <cell r="C1485" t="str">
            <v>乗0メ</v>
          </cell>
          <cell r="D1485" t="str">
            <v>H30</v>
          </cell>
          <cell r="E1485" t="str">
            <v>6GA</v>
          </cell>
          <cell r="F1485">
            <v>1.8749999999999999E-2</v>
          </cell>
          <cell r="G1485">
            <v>0</v>
          </cell>
          <cell r="H1485">
            <v>1.37</v>
          </cell>
          <cell r="I1485" t="str">
            <v>メ</v>
          </cell>
        </row>
        <row r="1486">
          <cell r="A1486" t="str">
            <v>乗0メBGA</v>
          </cell>
          <cell r="B1486" t="str">
            <v>乗用(メタノール)</v>
          </cell>
          <cell r="C1486" t="str">
            <v>乗0メ</v>
          </cell>
          <cell r="D1486" t="str">
            <v>H17</v>
          </cell>
          <cell r="E1486" t="str">
            <v>BGA</v>
          </cell>
          <cell r="F1486">
            <v>6.3E-2</v>
          </cell>
          <cell r="G1486">
            <v>0</v>
          </cell>
          <cell r="H1486">
            <v>1.37</v>
          </cell>
          <cell r="I1486" t="str">
            <v>メ</v>
          </cell>
        </row>
        <row r="1487">
          <cell r="A1487" t="str">
            <v>乗0メBHA</v>
          </cell>
          <cell r="B1487" t="str">
            <v>乗用(メタノール)</v>
          </cell>
          <cell r="C1487" t="str">
            <v>乗0メ</v>
          </cell>
          <cell r="D1487" t="str">
            <v>H17</v>
          </cell>
          <cell r="E1487" t="str">
            <v>BHA</v>
          </cell>
          <cell r="F1487">
            <v>6.3E-2</v>
          </cell>
          <cell r="G1487">
            <v>0</v>
          </cell>
          <cell r="H1487">
            <v>1.37</v>
          </cell>
          <cell r="I1487" t="str">
            <v>メ</v>
          </cell>
        </row>
        <row r="1488">
          <cell r="A1488" t="str">
            <v>乗0電EA</v>
          </cell>
          <cell r="B1488" t="str">
            <v>乗用(電気)</v>
          </cell>
          <cell r="C1488" t="str">
            <v>乗0電</v>
          </cell>
          <cell r="E1488" t="str">
            <v>EA</v>
          </cell>
          <cell r="F1488">
            <v>0</v>
          </cell>
          <cell r="G1488">
            <v>0</v>
          </cell>
          <cell r="H1488">
            <v>0</v>
          </cell>
          <cell r="I1488" t="str">
            <v>電</v>
          </cell>
        </row>
        <row r="1489">
          <cell r="A1489" t="str">
            <v>貨1電EB</v>
          </cell>
          <cell r="B1489" t="str">
            <v>貨物～1.7t(電気)</v>
          </cell>
          <cell r="C1489" t="str">
            <v>貨1電</v>
          </cell>
          <cell r="E1489" t="str">
            <v>EB</v>
          </cell>
          <cell r="F1489">
            <v>0</v>
          </cell>
          <cell r="G1489">
            <v>0</v>
          </cell>
          <cell r="H1489">
            <v>0</v>
          </cell>
          <cell r="I1489" t="str">
            <v>電</v>
          </cell>
        </row>
        <row r="1490">
          <cell r="A1490" t="str">
            <v>貨2電EC</v>
          </cell>
          <cell r="B1490" t="str">
            <v>貨物1.7～2.5t(電気)</v>
          </cell>
          <cell r="C1490" t="str">
            <v>貨2電</v>
          </cell>
          <cell r="E1490" t="str">
            <v>EC</v>
          </cell>
          <cell r="F1490">
            <v>0</v>
          </cell>
          <cell r="G1490">
            <v>0</v>
          </cell>
          <cell r="H1490">
            <v>0</v>
          </cell>
          <cell r="I1490" t="str">
            <v>電</v>
          </cell>
        </row>
        <row r="1491">
          <cell r="A1491" t="str">
            <v>貨3電EC</v>
          </cell>
          <cell r="B1491" t="str">
            <v>貨物2.5～3.5t(電気)</v>
          </cell>
          <cell r="C1491" t="str">
            <v>貨3電</v>
          </cell>
          <cell r="E1491" t="str">
            <v>EC</v>
          </cell>
          <cell r="F1491">
            <v>0</v>
          </cell>
          <cell r="G1491">
            <v>0</v>
          </cell>
          <cell r="H1491">
            <v>0</v>
          </cell>
          <cell r="I1491" t="str">
            <v>電</v>
          </cell>
        </row>
        <row r="1492">
          <cell r="A1492" t="str">
            <v>貨4電ED</v>
          </cell>
          <cell r="B1492" t="str">
            <v>貨物3.5t～(電気)</v>
          </cell>
          <cell r="C1492" t="str">
            <v>貨4電</v>
          </cell>
          <cell r="E1492" t="str">
            <v>ED</v>
          </cell>
          <cell r="F1492">
            <v>0</v>
          </cell>
          <cell r="G1492">
            <v>0</v>
          </cell>
          <cell r="H1492">
            <v>0</v>
          </cell>
          <cell r="I1492" t="str">
            <v>電</v>
          </cell>
        </row>
        <row r="1493">
          <cell r="A1493" t="str">
            <v>乗0電ZAA</v>
          </cell>
          <cell r="B1493" t="str">
            <v>電気自動車全て</v>
          </cell>
          <cell r="C1493" t="str">
            <v>乗0電</v>
          </cell>
          <cell r="D1493" t="str">
            <v>H17</v>
          </cell>
          <cell r="E1493" t="str">
            <v>ZAA</v>
          </cell>
          <cell r="F1493">
            <v>0</v>
          </cell>
          <cell r="G1493">
            <v>0</v>
          </cell>
          <cell r="H1493">
            <v>0</v>
          </cell>
          <cell r="I1493" t="str">
            <v>電</v>
          </cell>
        </row>
        <row r="1494">
          <cell r="A1494" t="str">
            <v>貨1電ZAB</v>
          </cell>
          <cell r="B1494" t="str">
            <v>電気自動車全て</v>
          </cell>
          <cell r="C1494" t="str">
            <v>貨1電</v>
          </cell>
          <cell r="D1494" t="str">
            <v>H17</v>
          </cell>
          <cell r="E1494" t="str">
            <v>ZAB</v>
          </cell>
          <cell r="F1494">
            <v>0</v>
          </cell>
          <cell r="G1494">
            <v>0</v>
          </cell>
          <cell r="H1494">
            <v>0</v>
          </cell>
          <cell r="I1494" t="str">
            <v>電</v>
          </cell>
        </row>
        <row r="1495">
          <cell r="A1495" t="str">
            <v>貨2電ZAB</v>
          </cell>
          <cell r="B1495" t="str">
            <v>電気自動車全て</v>
          </cell>
          <cell r="C1495" t="str">
            <v>貨2電</v>
          </cell>
          <cell r="D1495" t="str">
            <v>H17</v>
          </cell>
          <cell r="E1495" t="str">
            <v>ZAB</v>
          </cell>
          <cell r="F1495">
            <v>0</v>
          </cell>
          <cell r="G1495">
            <v>0</v>
          </cell>
          <cell r="H1495">
            <v>0</v>
          </cell>
          <cell r="I1495" t="str">
            <v>電</v>
          </cell>
        </row>
        <row r="1496">
          <cell r="A1496" t="str">
            <v>貨3電ZAB</v>
          </cell>
          <cell r="B1496" t="str">
            <v>電気自動車全て</v>
          </cell>
          <cell r="C1496" t="str">
            <v>貨3電</v>
          </cell>
          <cell r="D1496" t="str">
            <v>H17</v>
          </cell>
          <cell r="E1496" t="str">
            <v>ZAB</v>
          </cell>
          <cell r="F1496">
            <v>0</v>
          </cell>
          <cell r="G1496">
            <v>0</v>
          </cell>
          <cell r="H1496">
            <v>0</v>
          </cell>
          <cell r="I1496" t="str">
            <v>電</v>
          </cell>
        </row>
        <row r="1497">
          <cell r="A1497" t="str">
            <v>貨4電ZAB</v>
          </cell>
          <cell r="B1497" t="str">
            <v>電気自動車全て</v>
          </cell>
          <cell r="C1497" t="str">
            <v>貨4電</v>
          </cell>
          <cell r="D1497" t="str">
            <v>H17</v>
          </cell>
          <cell r="E1497" t="str">
            <v>ZAB</v>
          </cell>
          <cell r="F1497">
            <v>0</v>
          </cell>
          <cell r="G1497">
            <v>0</v>
          </cell>
          <cell r="H1497">
            <v>0</v>
          </cell>
          <cell r="I1497" t="str">
            <v>電</v>
          </cell>
        </row>
        <row r="1498">
          <cell r="A1498" t="str">
            <v>貨1電ZAC</v>
          </cell>
          <cell r="B1498" t="str">
            <v>電気自動車全て</v>
          </cell>
          <cell r="C1498" t="str">
            <v>貨1電</v>
          </cell>
          <cell r="D1498" t="str">
            <v>H17</v>
          </cell>
          <cell r="E1498" t="str">
            <v>ZAC</v>
          </cell>
          <cell r="F1498">
            <v>0</v>
          </cell>
          <cell r="G1498">
            <v>0</v>
          </cell>
          <cell r="H1498">
            <v>0</v>
          </cell>
          <cell r="I1498" t="str">
            <v>電</v>
          </cell>
        </row>
        <row r="1499">
          <cell r="A1499" t="str">
            <v>貨2電ZAC</v>
          </cell>
          <cell r="B1499" t="str">
            <v>電気自動車全て</v>
          </cell>
          <cell r="C1499" t="str">
            <v>貨2電</v>
          </cell>
          <cell r="D1499" t="str">
            <v>H17</v>
          </cell>
          <cell r="E1499" t="str">
            <v>ZAC</v>
          </cell>
          <cell r="F1499">
            <v>0</v>
          </cell>
          <cell r="G1499">
            <v>0</v>
          </cell>
          <cell r="H1499">
            <v>0</v>
          </cell>
          <cell r="I1499" t="str">
            <v>電</v>
          </cell>
        </row>
        <row r="1500">
          <cell r="A1500" t="str">
            <v>貨3電ZAC</v>
          </cell>
          <cell r="B1500" t="str">
            <v>電気自動車全て</v>
          </cell>
          <cell r="C1500" t="str">
            <v>貨3電</v>
          </cell>
          <cell r="D1500" t="str">
            <v>H17</v>
          </cell>
          <cell r="E1500" t="str">
            <v>ZAC</v>
          </cell>
          <cell r="F1500">
            <v>0</v>
          </cell>
          <cell r="G1500">
            <v>0</v>
          </cell>
          <cell r="H1500">
            <v>0</v>
          </cell>
          <cell r="I1500" t="str">
            <v>電</v>
          </cell>
        </row>
        <row r="1501">
          <cell r="A1501" t="str">
            <v>貨4電ZAC</v>
          </cell>
          <cell r="B1501" t="str">
            <v>電気自動車全て</v>
          </cell>
          <cell r="C1501" t="str">
            <v>貨4電</v>
          </cell>
          <cell r="D1501" t="str">
            <v>H17</v>
          </cell>
          <cell r="E1501" t="str">
            <v>ZAC</v>
          </cell>
          <cell r="F1501">
            <v>0</v>
          </cell>
          <cell r="G1501">
            <v>0</v>
          </cell>
          <cell r="H1501">
            <v>0</v>
          </cell>
          <cell r="I1501" t="str">
            <v>電</v>
          </cell>
        </row>
        <row r="1502">
          <cell r="A1502" t="str">
            <v>乗0燃電ZBA</v>
          </cell>
          <cell r="B1502" t="str">
            <v>電気自動車全て</v>
          </cell>
          <cell r="C1502" t="str">
            <v>乗0燃電</v>
          </cell>
          <cell r="D1502" t="str">
            <v>H17</v>
          </cell>
          <cell r="E1502" t="str">
            <v>ZBA</v>
          </cell>
          <cell r="F1502">
            <v>0</v>
          </cell>
          <cell r="G1502">
            <v>0</v>
          </cell>
          <cell r="H1502">
            <v>0</v>
          </cell>
          <cell r="I1502" t="str">
            <v>燃電</v>
          </cell>
        </row>
        <row r="1503">
          <cell r="A1503" t="str">
            <v>貨1燃電ZBB</v>
          </cell>
          <cell r="B1503" t="str">
            <v>電気自動車全て</v>
          </cell>
          <cell r="C1503" t="str">
            <v>貨1燃電</v>
          </cell>
          <cell r="D1503" t="str">
            <v>H17</v>
          </cell>
          <cell r="E1503" t="str">
            <v>ZBB</v>
          </cell>
          <cell r="F1503">
            <v>0</v>
          </cell>
          <cell r="G1503">
            <v>0</v>
          </cell>
          <cell r="H1503">
            <v>0</v>
          </cell>
          <cell r="I1503" t="str">
            <v>燃電</v>
          </cell>
        </row>
        <row r="1504">
          <cell r="A1504" t="str">
            <v>貨2燃電ZBB</v>
          </cell>
          <cell r="B1504" t="str">
            <v>電気自動車全て</v>
          </cell>
          <cell r="C1504" t="str">
            <v>貨2燃電</v>
          </cell>
          <cell r="D1504" t="str">
            <v>H17</v>
          </cell>
          <cell r="E1504" t="str">
            <v>ZBB</v>
          </cell>
          <cell r="F1504">
            <v>0</v>
          </cell>
          <cell r="G1504">
            <v>0</v>
          </cell>
          <cell r="H1504">
            <v>0</v>
          </cell>
          <cell r="I1504" t="str">
            <v>燃電</v>
          </cell>
        </row>
        <row r="1505">
          <cell r="A1505" t="str">
            <v>貨3燃電ZBB</v>
          </cell>
          <cell r="B1505" t="str">
            <v>電気自動車全て</v>
          </cell>
          <cell r="C1505" t="str">
            <v>貨3燃電</v>
          </cell>
          <cell r="D1505" t="str">
            <v>H17</v>
          </cell>
          <cell r="E1505" t="str">
            <v>ZBB</v>
          </cell>
          <cell r="F1505">
            <v>0</v>
          </cell>
          <cell r="G1505">
            <v>0</v>
          </cell>
          <cell r="H1505">
            <v>0</v>
          </cell>
          <cell r="I1505" t="str">
            <v>燃電</v>
          </cell>
        </row>
        <row r="1506">
          <cell r="A1506" t="str">
            <v>貨4燃電ZBB</v>
          </cell>
          <cell r="B1506" t="str">
            <v>電気自動車全て</v>
          </cell>
          <cell r="C1506" t="str">
            <v>貨4燃電</v>
          </cell>
          <cell r="D1506" t="str">
            <v>H17</v>
          </cell>
          <cell r="E1506" t="str">
            <v>ZBB</v>
          </cell>
          <cell r="F1506">
            <v>0</v>
          </cell>
          <cell r="G1506">
            <v>0</v>
          </cell>
          <cell r="H1506">
            <v>0</v>
          </cell>
          <cell r="I1506" t="str">
            <v>燃電</v>
          </cell>
        </row>
        <row r="1507">
          <cell r="A1507" t="str">
            <v>貨1燃電ZBC</v>
          </cell>
          <cell r="B1507" t="str">
            <v>電気自動車全て</v>
          </cell>
          <cell r="C1507" t="str">
            <v>貨1燃電</v>
          </cell>
          <cell r="D1507" t="str">
            <v>H17</v>
          </cell>
          <cell r="E1507" t="str">
            <v>ZBC</v>
          </cell>
          <cell r="F1507">
            <v>0</v>
          </cell>
          <cell r="G1507">
            <v>0</v>
          </cell>
          <cell r="H1507">
            <v>0</v>
          </cell>
          <cell r="I1507" t="str">
            <v>燃電</v>
          </cell>
        </row>
        <row r="1508">
          <cell r="A1508" t="str">
            <v>貨2燃電ZBC</v>
          </cell>
          <cell r="B1508" t="str">
            <v>電気自動車全て</v>
          </cell>
          <cell r="C1508" t="str">
            <v>貨2燃電</v>
          </cell>
          <cell r="D1508" t="str">
            <v>H17</v>
          </cell>
          <cell r="E1508" t="str">
            <v>ZBC</v>
          </cell>
          <cell r="F1508">
            <v>0</v>
          </cell>
          <cell r="G1508">
            <v>0</v>
          </cell>
          <cell r="H1508">
            <v>0</v>
          </cell>
          <cell r="I1508" t="str">
            <v>燃電</v>
          </cell>
        </row>
        <row r="1509">
          <cell r="A1509" t="str">
            <v>貨3燃電ZBC</v>
          </cell>
          <cell r="B1509" t="str">
            <v>電気自動車全て</v>
          </cell>
          <cell r="C1509" t="str">
            <v>貨3燃電</v>
          </cell>
          <cell r="D1509" t="str">
            <v>H17</v>
          </cell>
          <cell r="E1509" t="str">
            <v>ZBC</v>
          </cell>
          <cell r="F1509">
            <v>0</v>
          </cell>
          <cell r="G1509">
            <v>0</v>
          </cell>
          <cell r="H1509">
            <v>0</v>
          </cell>
          <cell r="I1509" t="str">
            <v>燃電</v>
          </cell>
        </row>
        <row r="1510">
          <cell r="A1510" t="str">
            <v>貨4燃電ZBC</v>
          </cell>
          <cell r="B1510" t="str">
            <v>電気自動車全て</v>
          </cell>
          <cell r="C1510" t="str">
            <v>貨4燃電</v>
          </cell>
          <cell r="D1510" t="str">
            <v>H17</v>
          </cell>
          <cell r="E1510" t="str">
            <v>ZBC</v>
          </cell>
          <cell r="F1510">
            <v>0</v>
          </cell>
          <cell r="G1510">
            <v>0</v>
          </cell>
          <cell r="H1510">
            <v>0</v>
          </cell>
          <cell r="I1510" t="str">
            <v>燃電</v>
          </cell>
        </row>
        <row r="1511">
          <cell r="A1511" t="str">
            <v>乗0電</v>
          </cell>
          <cell r="B1511" t="str">
            <v>電気自動車全て</v>
          </cell>
          <cell r="C1511" t="str">
            <v>乗0電</v>
          </cell>
          <cell r="F1511">
            <v>0</v>
          </cell>
          <cell r="G1511">
            <v>0</v>
          </cell>
          <cell r="H1511">
            <v>0</v>
          </cell>
          <cell r="I1511" t="str">
            <v>電</v>
          </cell>
        </row>
        <row r="1512">
          <cell r="A1512" t="str">
            <v/>
          </cell>
        </row>
        <row r="1513">
          <cell r="A1513" t="str">
            <v/>
          </cell>
        </row>
        <row r="1514">
          <cell r="A1514" t="str">
            <v>貨4CU</v>
          </cell>
          <cell r="B1514" t="str">
            <v>バス貨物3.5t～(CNG)</v>
          </cell>
          <cell r="C1514" t="str">
            <v>貨4C</v>
          </cell>
          <cell r="E1514" t="str">
            <v>U</v>
          </cell>
          <cell r="F1514">
            <v>0.28000000000000003</v>
          </cell>
          <cell r="G1514">
            <v>0</v>
          </cell>
          <cell r="H1514">
            <v>2.23</v>
          </cell>
          <cell r="I1514" t="str">
            <v>C</v>
          </cell>
        </row>
        <row r="1515">
          <cell r="A1515" t="str">
            <v>貨4CKK</v>
          </cell>
          <cell r="B1515" t="str">
            <v>バス貨物3.5t～(CNG)</v>
          </cell>
          <cell r="C1515" t="str">
            <v>貨4C</v>
          </cell>
          <cell r="E1515" t="str">
            <v>KK</v>
          </cell>
          <cell r="F1515">
            <v>0.17499999999999999</v>
          </cell>
          <cell r="G1515">
            <v>0</v>
          </cell>
          <cell r="H1515">
            <v>2.23</v>
          </cell>
          <cell r="I1515" t="str">
            <v>C</v>
          </cell>
        </row>
        <row r="1516">
          <cell r="A1516" t="str">
            <v>貨4CPB</v>
          </cell>
          <cell r="B1516" t="str">
            <v>バス貨物3.5t～(CNG)</v>
          </cell>
          <cell r="C1516" t="str">
            <v>貨4C</v>
          </cell>
          <cell r="E1516" t="str">
            <v>PB</v>
          </cell>
          <cell r="F1516">
            <v>0.13</v>
          </cell>
          <cell r="G1516">
            <v>0</v>
          </cell>
          <cell r="H1516">
            <v>2.23</v>
          </cell>
          <cell r="I1516" t="str">
            <v>C</v>
          </cell>
        </row>
        <row r="1517">
          <cell r="A1517" t="str">
            <v>貨4CKR</v>
          </cell>
          <cell r="B1517" t="str">
            <v>バス貨物3.5t～(CNG)</v>
          </cell>
          <cell r="C1517" t="str">
            <v>貨4C</v>
          </cell>
          <cell r="E1517" t="str">
            <v>KR</v>
          </cell>
          <cell r="F1517">
            <v>0.13</v>
          </cell>
          <cell r="G1517">
            <v>0</v>
          </cell>
          <cell r="H1517">
            <v>2.23</v>
          </cell>
          <cell r="I1517" t="str">
            <v>C</v>
          </cell>
        </row>
        <row r="1518">
          <cell r="A1518" t="str">
            <v>貨4CKC</v>
          </cell>
          <cell r="B1518" t="str">
            <v>バス貨物3.5t～(CNG)</v>
          </cell>
          <cell r="C1518" t="str">
            <v>貨4C</v>
          </cell>
          <cell r="E1518" t="str">
            <v>KC</v>
          </cell>
          <cell r="F1518">
            <v>0.23</v>
          </cell>
          <cell r="G1518">
            <v>0</v>
          </cell>
          <cell r="H1518">
            <v>2.23</v>
          </cell>
          <cell r="I1518" t="str">
            <v>C</v>
          </cell>
        </row>
        <row r="1519">
          <cell r="A1519" t="str">
            <v>貨4ガTC</v>
          </cell>
          <cell r="B1519" t="str">
            <v>バス貨物3.5t～(ガソリン・LPG)</v>
          </cell>
          <cell r="C1519" t="str">
            <v>貨4ガ</v>
          </cell>
          <cell r="D1519" t="str">
            <v>H13</v>
          </cell>
          <cell r="E1519" t="str">
            <v>TC</v>
          </cell>
          <cell r="F1519">
            <v>1.3125000000000001E-2</v>
          </cell>
          <cell r="G1519">
            <v>0</v>
          </cell>
          <cell r="H1519">
            <v>2.3199999999999998</v>
          </cell>
          <cell r="I1519" t="str">
            <v>ガL3</v>
          </cell>
        </row>
        <row r="1520">
          <cell r="A1520" t="str">
            <v>貨4CKL</v>
          </cell>
          <cell r="B1520" t="str">
            <v>バス貨物3.5t～(CNG)</v>
          </cell>
          <cell r="C1520" t="str">
            <v>貨4C</v>
          </cell>
          <cell r="E1520" t="str">
            <v>KL</v>
          </cell>
          <cell r="F1520">
            <v>0.17499999999999999</v>
          </cell>
          <cell r="G1520">
            <v>0</v>
          </cell>
          <cell r="H1520">
            <v>2.23</v>
          </cell>
          <cell r="I1520" t="str">
            <v>C</v>
          </cell>
        </row>
        <row r="1521">
          <cell r="A1521" t="str">
            <v>貨4軽LDF</v>
          </cell>
          <cell r="B1521" t="str">
            <v>バス貨物3.5t～(軽油)</v>
          </cell>
          <cell r="C1521" t="str">
            <v>貨4軽</v>
          </cell>
          <cell r="D1521" t="str">
            <v>H21</v>
          </cell>
          <cell r="E1521" t="str">
            <v>LDF</v>
          </cell>
          <cell r="F1521">
            <v>0.15</v>
          </cell>
          <cell r="G1521">
            <v>7.0000000000000001E-3</v>
          </cell>
          <cell r="H1521">
            <v>2.58</v>
          </cell>
          <cell r="I1521" t="str">
            <v>軽ポ</v>
          </cell>
        </row>
        <row r="1522">
          <cell r="A1522" t="str">
            <v>貨4電TPG</v>
          </cell>
          <cell r="B1522" t="str">
            <v>バス貨物3.5t～(電気)</v>
          </cell>
          <cell r="C1522" t="str">
            <v>貨4電</v>
          </cell>
          <cell r="D1522" t="str">
            <v>H30</v>
          </cell>
          <cell r="E1522" t="str">
            <v>TPG</v>
          </cell>
          <cell r="F1522">
            <v>0</v>
          </cell>
          <cell r="G1522">
            <v>0</v>
          </cell>
          <cell r="H1522">
            <v>0</v>
          </cell>
          <cell r="I1522" t="str">
            <v>電</v>
          </cell>
        </row>
        <row r="1523">
          <cell r="A1523" t="str">
            <v/>
          </cell>
        </row>
        <row r="1524">
          <cell r="A1524" t="str">
            <v/>
          </cell>
        </row>
        <row r="1525">
          <cell r="A1525" t="str">
            <v/>
          </cell>
        </row>
        <row r="1526">
          <cell r="A1526" t="str">
            <v/>
          </cell>
        </row>
        <row r="1527">
          <cell r="A1527" t="str">
            <v/>
          </cell>
        </row>
        <row r="1528">
          <cell r="A1528" t="str">
            <v>0</v>
          </cell>
          <cell r="C1528" t="str">
            <v/>
          </cell>
          <cell r="E1528">
            <v>0</v>
          </cell>
          <cell r="F1528">
            <v>0</v>
          </cell>
          <cell r="G1528">
            <v>0</v>
          </cell>
          <cell r="H1528">
            <v>0</v>
          </cell>
          <cell r="I1528">
            <v>0</v>
          </cell>
        </row>
        <row r="1529">
          <cell r="A1529" t="str">
            <v>0</v>
          </cell>
          <cell r="C1529" t="str">
            <v/>
          </cell>
          <cell r="E1529">
            <v>0</v>
          </cell>
          <cell r="F1529">
            <v>0</v>
          </cell>
          <cell r="G1529">
            <v>0</v>
          </cell>
          <cell r="H1529">
            <v>0</v>
          </cell>
          <cell r="I1529">
            <v>0</v>
          </cell>
        </row>
        <row r="1530">
          <cell r="A1530" t="str">
            <v>0</v>
          </cell>
          <cell r="C1530" t="str">
            <v/>
          </cell>
          <cell r="E1530">
            <v>0</v>
          </cell>
          <cell r="F1530">
            <v>0</v>
          </cell>
          <cell r="G1530">
            <v>0</v>
          </cell>
          <cell r="H1530">
            <v>0</v>
          </cell>
          <cell r="I1530">
            <v>0</v>
          </cell>
        </row>
        <row r="1531">
          <cell r="A1531" t="str">
            <v>0</v>
          </cell>
          <cell r="C1531" t="str">
            <v/>
          </cell>
          <cell r="E1531">
            <v>0</v>
          </cell>
          <cell r="F1531">
            <v>0</v>
          </cell>
          <cell r="G1531">
            <v>0</v>
          </cell>
          <cell r="H1531">
            <v>0</v>
          </cell>
          <cell r="I1531">
            <v>0</v>
          </cell>
        </row>
        <row r="1532">
          <cell r="A1532" t="str">
            <v>0</v>
          </cell>
          <cell r="C1532" t="str">
            <v/>
          </cell>
          <cell r="E1532">
            <v>0</v>
          </cell>
          <cell r="F1532">
            <v>0</v>
          </cell>
          <cell r="G1532">
            <v>0</v>
          </cell>
          <cell r="H1532">
            <v>0</v>
          </cell>
          <cell r="I1532">
            <v>0</v>
          </cell>
        </row>
        <row r="1533">
          <cell r="A1533" t="str">
            <v>0</v>
          </cell>
          <cell r="C1533" t="str">
            <v/>
          </cell>
          <cell r="E1533">
            <v>0</v>
          </cell>
          <cell r="F1533">
            <v>0</v>
          </cell>
          <cell r="G1533">
            <v>0</v>
          </cell>
          <cell r="H1533">
            <v>0</v>
          </cell>
          <cell r="I1533">
            <v>0</v>
          </cell>
        </row>
        <row r="1534">
          <cell r="A1534" t="str">
            <v>0</v>
          </cell>
          <cell r="C1534" t="str">
            <v/>
          </cell>
          <cell r="E1534">
            <v>0</v>
          </cell>
          <cell r="F1534">
            <v>0</v>
          </cell>
          <cell r="G1534">
            <v>0</v>
          </cell>
          <cell r="H1534">
            <v>0</v>
          </cell>
          <cell r="I1534">
            <v>0</v>
          </cell>
        </row>
        <row r="1535">
          <cell r="A1535" t="str">
            <v>0</v>
          </cell>
          <cell r="C1535" t="str">
            <v/>
          </cell>
          <cell r="E1535">
            <v>0</v>
          </cell>
          <cell r="F1535">
            <v>0</v>
          </cell>
          <cell r="G1535">
            <v>0</v>
          </cell>
          <cell r="H1535">
            <v>0</v>
          </cell>
          <cell r="I1535">
            <v>0</v>
          </cell>
        </row>
        <row r="1536">
          <cell r="A1536" t="str">
            <v>0</v>
          </cell>
          <cell r="C1536" t="str">
            <v/>
          </cell>
          <cell r="E1536">
            <v>0</v>
          </cell>
          <cell r="F1536">
            <v>0</v>
          </cell>
          <cell r="G1536">
            <v>0</v>
          </cell>
          <cell r="H1536">
            <v>0</v>
          </cell>
          <cell r="I1536">
            <v>0</v>
          </cell>
        </row>
        <row r="1537">
          <cell r="A1537" t="str">
            <v>0</v>
          </cell>
          <cell r="C1537" t="str">
            <v/>
          </cell>
          <cell r="E1537">
            <v>0</v>
          </cell>
          <cell r="F1537">
            <v>0</v>
          </cell>
          <cell r="G1537">
            <v>0</v>
          </cell>
          <cell r="H1537">
            <v>0</v>
          </cell>
          <cell r="I1537">
            <v>0</v>
          </cell>
        </row>
      </sheetData>
      <sheetData sheetId="10" refreshError="1"/>
      <sheetData sheetId="11" refreshError="1"/>
      <sheetData sheetId="12">
        <row r="2">
          <cell r="A2" t="str">
            <v>－</v>
          </cell>
          <cell r="B2">
            <v>1</v>
          </cell>
          <cell r="C2" t="str">
            <v>あ</v>
          </cell>
          <cell r="D2" t="str">
            <v>所沢</v>
          </cell>
        </row>
        <row r="3">
          <cell r="A3" t="str">
            <v>2CG</v>
          </cell>
          <cell r="B3">
            <v>2</v>
          </cell>
          <cell r="C3" t="str">
            <v>い</v>
          </cell>
          <cell r="D3" t="str">
            <v>熊谷</v>
          </cell>
        </row>
        <row r="4">
          <cell r="A4" t="str">
            <v>2DG</v>
          </cell>
          <cell r="B4">
            <v>3</v>
          </cell>
          <cell r="C4" t="str">
            <v>う</v>
          </cell>
          <cell r="D4" t="str">
            <v>大宮</v>
          </cell>
        </row>
        <row r="5">
          <cell r="A5" t="str">
            <v>2EG</v>
          </cell>
          <cell r="B5">
            <v>4</v>
          </cell>
          <cell r="C5" t="str">
            <v>え</v>
          </cell>
          <cell r="D5" t="str">
            <v>春日部</v>
          </cell>
        </row>
        <row r="6">
          <cell r="A6" t="str">
            <v>2FG</v>
          </cell>
          <cell r="B6">
            <v>5</v>
          </cell>
          <cell r="C6" t="str">
            <v>か</v>
          </cell>
          <cell r="D6" t="str">
            <v>川越</v>
          </cell>
        </row>
        <row r="7">
          <cell r="A7" t="str">
            <v>2GG</v>
          </cell>
          <cell r="B7">
            <v>6</v>
          </cell>
          <cell r="C7" t="str">
            <v>き</v>
          </cell>
          <cell r="D7" t="str">
            <v>川口</v>
          </cell>
        </row>
        <row r="8">
          <cell r="A8" t="str">
            <v>2HG</v>
          </cell>
          <cell r="B8">
            <v>7</v>
          </cell>
          <cell r="C8" t="str">
            <v>く</v>
          </cell>
          <cell r="D8" t="str">
            <v>越谷</v>
          </cell>
        </row>
        <row r="9">
          <cell r="A9" t="str">
            <v>2JG</v>
          </cell>
          <cell r="B9">
            <v>8</v>
          </cell>
          <cell r="C9" t="str">
            <v>け</v>
          </cell>
        </row>
        <row r="10">
          <cell r="A10" t="str">
            <v>2KG</v>
          </cell>
          <cell r="B10">
            <v>9</v>
          </cell>
          <cell r="C10" t="str">
            <v>こ</v>
          </cell>
        </row>
        <row r="11">
          <cell r="A11" t="str">
            <v>2MG</v>
          </cell>
          <cell r="B11">
            <v>10</v>
          </cell>
          <cell r="C11" t="str">
            <v>を</v>
          </cell>
        </row>
        <row r="12">
          <cell r="A12" t="str">
            <v>2NG</v>
          </cell>
          <cell r="B12">
            <v>11</v>
          </cell>
          <cell r="C12" t="str">
            <v>さ</v>
          </cell>
        </row>
        <row r="13">
          <cell r="A13" t="str">
            <v>2PG</v>
          </cell>
          <cell r="B13">
            <v>12</v>
          </cell>
          <cell r="C13" t="str">
            <v>す</v>
          </cell>
        </row>
        <row r="14">
          <cell r="A14" t="str">
            <v>2QG</v>
          </cell>
          <cell r="B14">
            <v>13</v>
          </cell>
          <cell r="C14" t="str">
            <v>せ</v>
          </cell>
        </row>
        <row r="15">
          <cell r="A15" t="str">
            <v>2RG</v>
          </cell>
          <cell r="B15">
            <v>14</v>
          </cell>
          <cell r="C15" t="str">
            <v>そ</v>
          </cell>
        </row>
        <row r="16">
          <cell r="A16" t="str">
            <v>2SG</v>
          </cell>
          <cell r="B16">
            <v>15</v>
          </cell>
          <cell r="C16" t="str">
            <v>た</v>
          </cell>
        </row>
        <row r="17">
          <cell r="A17" t="str">
            <v>2TG</v>
          </cell>
          <cell r="B17">
            <v>16</v>
          </cell>
          <cell r="C17" t="str">
            <v>ち</v>
          </cell>
        </row>
        <row r="18">
          <cell r="A18" t="str">
            <v>3AA</v>
          </cell>
          <cell r="B18">
            <v>17</v>
          </cell>
          <cell r="C18" t="str">
            <v>つ</v>
          </cell>
        </row>
        <row r="19">
          <cell r="A19" t="str">
            <v>3AE</v>
          </cell>
          <cell r="B19">
            <v>18</v>
          </cell>
          <cell r="C19" t="str">
            <v>て</v>
          </cell>
        </row>
        <row r="20">
          <cell r="A20" t="str">
            <v>3AF</v>
          </cell>
          <cell r="B20">
            <v>19</v>
          </cell>
          <cell r="C20" t="str">
            <v>と</v>
          </cell>
        </row>
        <row r="21">
          <cell r="A21" t="str">
            <v>3BA</v>
          </cell>
          <cell r="B21">
            <v>20</v>
          </cell>
          <cell r="C21" t="str">
            <v>な</v>
          </cell>
        </row>
        <row r="22">
          <cell r="A22" t="str">
            <v>3BE</v>
          </cell>
          <cell r="B22">
            <v>21</v>
          </cell>
          <cell r="C22" t="str">
            <v>に</v>
          </cell>
        </row>
        <row r="23">
          <cell r="A23" t="str">
            <v>3BF</v>
          </cell>
          <cell r="B23">
            <v>22</v>
          </cell>
          <cell r="C23" t="str">
            <v>ぬ</v>
          </cell>
        </row>
        <row r="24">
          <cell r="A24" t="str">
            <v>3CA</v>
          </cell>
          <cell r="B24">
            <v>23</v>
          </cell>
          <cell r="C24" t="str">
            <v>ね</v>
          </cell>
        </row>
        <row r="25">
          <cell r="A25" t="str">
            <v>3CE</v>
          </cell>
          <cell r="B25">
            <v>24</v>
          </cell>
          <cell r="C25" t="str">
            <v>の</v>
          </cell>
        </row>
        <row r="26">
          <cell r="A26" t="str">
            <v>3CF</v>
          </cell>
          <cell r="B26">
            <v>25</v>
          </cell>
          <cell r="C26" t="str">
            <v>は</v>
          </cell>
        </row>
        <row r="27">
          <cell r="A27" t="str">
            <v>3DA</v>
          </cell>
          <cell r="B27">
            <v>26</v>
          </cell>
          <cell r="C27" t="str">
            <v>ひ</v>
          </cell>
        </row>
        <row r="28">
          <cell r="A28" t="str">
            <v>3DE</v>
          </cell>
          <cell r="B28">
            <v>27</v>
          </cell>
          <cell r="C28" t="str">
            <v>ふ</v>
          </cell>
        </row>
        <row r="29">
          <cell r="A29" t="str">
            <v>3DF</v>
          </cell>
          <cell r="B29">
            <v>28</v>
          </cell>
          <cell r="C29" t="str">
            <v>ほ</v>
          </cell>
        </row>
        <row r="30">
          <cell r="A30" t="str">
            <v>3EA</v>
          </cell>
          <cell r="B30">
            <v>29</v>
          </cell>
          <cell r="C30" t="str">
            <v>ま</v>
          </cell>
        </row>
        <row r="31">
          <cell r="A31" t="str">
            <v>3EE</v>
          </cell>
          <cell r="B31">
            <v>30</v>
          </cell>
          <cell r="C31" t="str">
            <v>み</v>
          </cell>
        </row>
        <row r="32">
          <cell r="A32" t="str">
            <v>3EF</v>
          </cell>
          <cell r="B32">
            <v>31</v>
          </cell>
          <cell r="C32" t="str">
            <v>む</v>
          </cell>
        </row>
        <row r="33">
          <cell r="A33" t="str">
            <v>3FA</v>
          </cell>
          <cell r="B33">
            <v>32</v>
          </cell>
          <cell r="C33" t="str">
            <v>め</v>
          </cell>
        </row>
        <row r="34">
          <cell r="A34" t="str">
            <v>3FE</v>
          </cell>
          <cell r="B34">
            <v>33</v>
          </cell>
          <cell r="C34" t="str">
            <v>も</v>
          </cell>
        </row>
        <row r="35">
          <cell r="A35" t="str">
            <v>3FF</v>
          </cell>
          <cell r="B35">
            <v>34</v>
          </cell>
          <cell r="C35" t="str">
            <v>や</v>
          </cell>
        </row>
        <row r="36">
          <cell r="A36" t="str">
            <v>3GA</v>
          </cell>
          <cell r="B36">
            <v>35</v>
          </cell>
          <cell r="C36" t="str">
            <v>ゆ</v>
          </cell>
        </row>
        <row r="37">
          <cell r="A37" t="str">
            <v>3GE</v>
          </cell>
          <cell r="B37">
            <v>36</v>
          </cell>
          <cell r="C37" t="str">
            <v>ら</v>
          </cell>
        </row>
        <row r="38">
          <cell r="A38" t="str">
            <v>3GF</v>
          </cell>
          <cell r="B38">
            <v>37</v>
          </cell>
          <cell r="C38" t="str">
            <v>り</v>
          </cell>
        </row>
        <row r="39">
          <cell r="A39" t="str">
            <v>3HA</v>
          </cell>
          <cell r="B39">
            <v>38</v>
          </cell>
          <cell r="C39" t="str">
            <v>る</v>
          </cell>
        </row>
        <row r="40">
          <cell r="A40" t="str">
            <v>3HE</v>
          </cell>
          <cell r="B40">
            <v>39</v>
          </cell>
          <cell r="C40" t="str">
            <v>ろ</v>
          </cell>
        </row>
        <row r="41">
          <cell r="A41" t="str">
            <v>3HF</v>
          </cell>
          <cell r="B41">
            <v>40</v>
          </cell>
          <cell r="C41" t="str">
            <v>れ</v>
          </cell>
        </row>
        <row r="42">
          <cell r="A42" t="str">
            <v>3LA</v>
          </cell>
          <cell r="B42">
            <v>41</v>
          </cell>
          <cell r="C42" t="str">
            <v>わ</v>
          </cell>
        </row>
        <row r="43">
          <cell r="A43" t="str">
            <v>3LE</v>
          </cell>
          <cell r="B43">
            <v>42</v>
          </cell>
          <cell r="C43" t="str">
            <v>Ｅ</v>
          </cell>
        </row>
        <row r="44">
          <cell r="A44" t="str">
            <v>3LF</v>
          </cell>
          <cell r="B44">
            <v>43</v>
          </cell>
          <cell r="C44" t="str">
            <v>Ｈ</v>
          </cell>
        </row>
        <row r="45">
          <cell r="A45" t="str">
            <v>3MA</v>
          </cell>
          <cell r="B45">
            <v>44</v>
          </cell>
          <cell r="C45" t="str">
            <v>Ｋ</v>
          </cell>
        </row>
        <row r="46">
          <cell r="A46" t="str">
            <v>3ME</v>
          </cell>
          <cell r="B46">
            <v>45</v>
          </cell>
          <cell r="C46" t="str">
            <v>Ｍ</v>
          </cell>
        </row>
        <row r="47">
          <cell r="A47" t="str">
            <v>3MF</v>
          </cell>
          <cell r="B47">
            <v>46</v>
          </cell>
          <cell r="C47" t="str">
            <v>Ｔ</v>
          </cell>
        </row>
        <row r="48">
          <cell r="A48" t="str">
            <v>4AA</v>
          </cell>
          <cell r="B48">
            <v>47</v>
          </cell>
          <cell r="C48" t="str">
            <v>Ｙ</v>
          </cell>
        </row>
        <row r="49">
          <cell r="A49" t="str">
            <v>4AE</v>
          </cell>
          <cell r="B49">
            <v>48</v>
          </cell>
          <cell r="C49" t="str">
            <v>よ</v>
          </cell>
        </row>
        <row r="50">
          <cell r="A50" t="str">
            <v>4AF</v>
          </cell>
          <cell r="B50">
            <v>49</v>
          </cell>
        </row>
        <row r="51">
          <cell r="A51" t="str">
            <v>4BA</v>
          </cell>
          <cell r="B51">
            <v>50</v>
          </cell>
        </row>
        <row r="52">
          <cell r="A52" t="str">
            <v>4BE</v>
          </cell>
        </row>
        <row r="53">
          <cell r="A53" t="str">
            <v>4BF</v>
          </cell>
        </row>
        <row r="54">
          <cell r="A54" t="str">
            <v>4CA</v>
          </cell>
        </row>
        <row r="55">
          <cell r="A55" t="str">
            <v>4CE</v>
          </cell>
        </row>
        <row r="56">
          <cell r="A56" t="str">
            <v>4CF</v>
          </cell>
        </row>
        <row r="57">
          <cell r="A57" t="str">
            <v>4DA</v>
          </cell>
        </row>
        <row r="58">
          <cell r="A58" t="str">
            <v>4DE</v>
          </cell>
        </row>
        <row r="59">
          <cell r="A59" t="str">
            <v>4DF</v>
          </cell>
        </row>
        <row r="60">
          <cell r="A60" t="str">
            <v>4EA</v>
          </cell>
        </row>
        <row r="61">
          <cell r="A61" t="str">
            <v>4EE</v>
          </cell>
        </row>
        <row r="62">
          <cell r="A62" t="str">
            <v>4EF</v>
          </cell>
        </row>
        <row r="63">
          <cell r="A63" t="str">
            <v>4FA</v>
          </cell>
        </row>
        <row r="64">
          <cell r="A64" t="str">
            <v>4FE</v>
          </cell>
        </row>
        <row r="65">
          <cell r="A65" t="str">
            <v>4FF</v>
          </cell>
        </row>
        <row r="66">
          <cell r="A66" t="str">
            <v>4GA</v>
          </cell>
        </row>
        <row r="67">
          <cell r="A67" t="str">
            <v>4GE</v>
          </cell>
        </row>
        <row r="68">
          <cell r="A68" t="str">
            <v>4GF</v>
          </cell>
        </row>
        <row r="69">
          <cell r="A69" t="str">
            <v>4HA</v>
          </cell>
        </row>
        <row r="70">
          <cell r="A70" t="str">
            <v>4HE</v>
          </cell>
        </row>
        <row r="71">
          <cell r="A71" t="str">
            <v>4HF</v>
          </cell>
        </row>
        <row r="72">
          <cell r="A72" t="str">
            <v>4LA</v>
          </cell>
        </row>
        <row r="73">
          <cell r="A73" t="str">
            <v>4LE</v>
          </cell>
        </row>
        <row r="74">
          <cell r="A74" t="str">
            <v>4LF</v>
          </cell>
        </row>
        <row r="75">
          <cell r="A75" t="str">
            <v>4MA</v>
          </cell>
        </row>
        <row r="76">
          <cell r="A76" t="str">
            <v>4ME</v>
          </cell>
        </row>
        <row r="77">
          <cell r="A77" t="str">
            <v>4MF</v>
          </cell>
        </row>
        <row r="78">
          <cell r="A78" t="str">
            <v>5AA</v>
          </cell>
        </row>
        <row r="79">
          <cell r="A79" t="str">
            <v>5AE</v>
          </cell>
        </row>
        <row r="80">
          <cell r="A80" t="str">
            <v>5AF</v>
          </cell>
        </row>
        <row r="81">
          <cell r="A81" t="str">
            <v>5BA</v>
          </cell>
        </row>
        <row r="82">
          <cell r="A82" t="str">
            <v>5BE</v>
          </cell>
        </row>
        <row r="83">
          <cell r="A83" t="str">
            <v>5BF</v>
          </cell>
        </row>
        <row r="84">
          <cell r="A84" t="str">
            <v>5CA</v>
          </cell>
        </row>
        <row r="85">
          <cell r="A85" t="str">
            <v>5CE</v>
          </cell>
        </row>
        <row r="86">
          <cell r="A86" t="str">
            <v>5CF</v>
          </cell>
        </row>
        <row r="87">
          <cell r="A87" t="str">
            <v>5DA</v>
          </cell>
        </row>
        <row r="88">
          <cell r="A88" t="str">
            <v>5DE</v>
          </cell>
        </row>
        <row r="89">
          <cell r="A89" t="str">
            <v>5DF</v>
          </cell>
        </row>
        <row r="90">
          <cell r="A90" t="str">
            <v>5EA</v>
          </cell>
        </row>
        <row r="91">
          <cell r="A91" t="str">
            <v>5EE</v>
          </cell>
        </row>
        <row r="92">
          <cell r="A92" t="str">
            <v>5EF</v>
          </cell>
        </row>
        <row r="93">
          <cell r="A93" t="str">
            <v>5FA</v>
          </cell>
        </row>
        <row r="94">
          <cell r="A94" t="str">
            <v>5FE</v>
          </cell>
        </row>
        <row r="95">
          <cell r="A95" t="str">
            <v>5FF</v>
          </cell>
        </row>
        <row r="96">
          <cell r="A96" t="str">
            <v>5GA</v>
          </cell>
        </row>
        <row r="97">
          <cell r="A97" t="str">
            <v>5GE</v>
          </cell>
        </row>
        <row r="98">
          <cell r="A98" t="str">
            <v>5GF</v>
          </cell>
        </row>
        <row r="99">
          <cell r="A99" t="str">
            <v>5HA</v>
          </cell>
        </row>
        <row r="100">
          <cell r="A100" t="str">
            <v>5HE</v>
          </cell>
        </row>
        <row r="101">
          <cell r="A101" t="str">
            <v>5HF</v>
          </cell>
        </row>
        <row r="102">
          <cell r="A102" t="str">
            <v>5LA</v>
          </cell>
        </row>
        <row r="103">
          <cell r="A103" t="str">
            <v>5LE</v>
          </cell>
        </row>
        <row r="104">
          <cell r="A104" t="str">
            <v>5LF</v>
          </cell>
        </row>
        <row r="105">
          <cell r="A105" t="str">
            <v>5MA</v>
          </cell>
        </row>
        <row r="106">
          <cell r="A106" t="str">
            <v>5ME</v>
          </cell>
        </row>
        <row r="107">
          <cell r="A107" t="str">
            <v>5MF</v>
          </cell>
        </row>
        <row r="108">
          <cell r="A108" t="str">
            <v>6AA</v>
          </cell>
        </row>
        <row r="109">
          <cell r="A109" t="str">
            <v>6AE</v>
          </cell>
        </row>
        <row r="110">
          <cell r="A110" t="str">
            <v>6AF</v>
          </cell>
        </row>
        <row r="111">
          <cell r="A111" t="str">
            <v>6BA</v>
          </cell>
        </row>
        <row r="112">
          <cell r="A112" t="str">
            <v>6BE</v>
          </cell>
        </row>
        <row r="113">
          <cell r="A113" t="str">
            <v>6BF</v>
          </cell>
        </row>
        <row r="114">
          <cell r="A114" t="str">
            <v>6CA</v>
          </cell>
        </row>
        <row r="115">
          <cell r="A115" t="str">
            <v>6CE</v>
          </cell>
        </row>
        <row r="116">
          <cell r="A116" t="str">
            <v>6CF</v>
          </cell>
        </row>
        <row r="117">
          <cell r="A117" t="str">
            <v>6DA</v>
          </cell>
        </row>
        <row r="118">
          <cell r="A118" t="str">
            <v>6DE</v>
          </cell>
        </row>
        <row r="119">
          <cell r="A119" t="str">
            <v>6DF</v>
          </cell>
        </row>
        <row r="120">
          <cell r="A120" t="str">
            <v>6EA</v>
          </cell>
        </row>
        <row r="121">
          <cell r="A121" t="str">
            <v>6EE</v>
          </cell>
        </row>
        <row r="122">
          <cell r="A122" t="str">
            <v>6EF</v>
          </cell>
        </row>
        <row r="123">
          <cell r="A123" t="str">
            <v>6FA</v>
          </cell>
        </row>
        <row r="124">
          <cell r="A124" t="str">
            <v>6FE</v>
          </cell>
        </row>
        <row r="125">
          <cell r="A125" t="str">
            <v>6FF</v>
          </cell>
        </row>
        <row r="126">
          <cell r="A126" t="str">
            <v>6GA</v>
          </cell>
        </row>
        <row r="127">
          <cell r="A127" t="str">
            <v>6GE</v>
          </cell>
        </row>
        <row r="128">
          <cell r="A128" t="str">
            <v>6GF</v>
          </cell>
        </row>
        <row r="129">
          <cell r="A129" t="str">
            <v>6HA</v>
          </cell>
        </row>
        <row r="130">
          <cell r="A130" t="str">
            <v>6HE</v>
          </cell>
        </row>
        <row r="131">
          <cell r="A131" t="str">
            <v>6HF</v>
          </cell>
        </row>
        <row r="132">
          <cell r="A132" t="str">
            <v>6LA</v>
          </cell>
        </row>
        <row r="133">
          <cell r="A133" t="str">
            <v>6LE</v>
          </cell>
        </row>
        <row r="134">
          <cell r="A134" t="str">
            <v>6LF</v>
          </cell>
        </row>
        <row r="135">
          <cell r="A135" t="str">
            <v>6MA</v>
          </cell>
        </row>
        <row r="136">
          <cell r="A136" t="str">
            <v>6ME</v>
          </cell>
        </row>
        <row r="137">
          <cell r="A137" t="str">
            <v>6MF</v>
          </cell>
        </row>
        <row r="138">
          <cell r="A138" t="str">
            <v>A</v>
          </cell>
        </row>
        <row r="139">
          <cell r="A139" t="str">
            <v>AAA</v>
          </cell>
        </row>
        <row r="140">
          <cell r="A140" t="str">
            <v>AAE</v>
          </cell>
        </row>
        <row r="141">
          <cell r="A141" t="str">
            <v>AAF</v>
          </cell>
        </row>
        <row r="142">
          <cell r="A142" t="str">
            <v>AAG</v>
          </cell>
        </row>
        <row r="143">
          <cell r="A143" t="str">
            <v>ABA</v>
          </cell>
        </row>
        <row r="144">
          <cell r="A144" t="str">
            <v>ABE</v>
          </cell>
        </row>
        <row r="145">
          <cell r="A145" t="str">
            <v>ABF</v>
          </cell>
        </row>
        <row r="146">
          <cell r="A146" t="str">
            <v>ABG</v>
          </cell>
        </row>
        <row r="147">
          <cell r="A147" t="str">
            <v>ACB</v>
          </cell>
        </row>
        <row r="148">
          <cell r="A148" t="str">
            <v>ACC</v>
          </cell>
        </row>
        <row r="149">
          <cell r="A149" t="str">
            <v>ACE</v>
          </cell>
        </row>
        <row r="150">
          <cell r="A150" t="str">
            <v>ACF</v>
          </cell>
        </row>
        <row r="151">
          <cell r="A151" t="str">
            <v>ACG</v>
          </cell>
        </row>
        <row r="152">
          <cell r="A152" t="str">
            <v>ACGS</v>
          </cell>
        </row>
        <row r="153">
          <cell r="A153" t="str">
            <v>ADB</v>
          </cell>
        </row>
        <row r="154">
          <cell r="A154" t="str">
            <v>ADC</v>
          </cell>
        </row>
        <row r="155">
          <cell r="A155" t="str">
            <v>ADE</v>
          </cell>
        </row>
        <row r="156">
          <cell r="A156" t="str">
            <v>ADF</v>
          </cell>
        </row>
        <row r="157">
          <cell r="A157" t="str">
            <v>ADG</v>
          </cell>
        </row>
        <row r="158">
          <cell r="A158" t="str">
            <v>ADGS</v>
          </cell>
        </row>
        <row r="159">
          <cell r="A159" t="str">
            <v>AEA</v>
          </cell>
        </row>
        <row r="160">
          <cell r="A160" t="str">
            <v>AEB</v>
          </cell>
        </row>
        <row r="161">
          <cell r="A161" t="str">
            <v>AEC</v>
          </cell>
        </row>
        <row r="162">
          <cell r="A162" t="str">
            <v>AEE</v>
          </cell>
        </row>
        <row r="163">
          <cell r="A163" t="str">
            <v>AEF</v>
          </cell>
        </row>
        <row r="164">
          <cell r="A164" t="str">
            <v>AEG</v>
          </cell>
        </row>
        <row r="165">
          <cell r="A165" t="str">
            <v>AFA</v>
          </cell>
        </row>
        <row r="166">
          <cell r="A166" t="str">
            <v>AFB</v>
          </cell>
        </row>
        <row r="167">
          <cell r="A167" t="str">
            <v>AFC</v>
          </cell>
        </row>
        <row r="168">
          <cell r="A168" t="str">
            <v>AFE</v>
          </cell>
        </row>
        <row r="169">
          <cell r="A169" t="str">
            <v>AFF</v>
          </cell>
        </row>
        <row r="170">
          <cell r="A170" t="str">
            <v>AFG</v>
          </cell>
        </row>
        <row r="171">
          <cell r="A171" t="str">
            <v>AGA</v>
          </cell>
        </row>
        <row r="172">
          <cell r="A172" t="str">
            <v>AGE</v>
          </cell>
        </row>
        <row r="173">
          <cell r="A173" t="str">
            <v>AGF</v>
          </cell>
        </row>
        <row r="174">
          <cell r="A174" t="str">
            <v>AGG</v>
          </cell>
        </row>
        <row r="175">
          <cell r="A175" t="str">
            <v>AHA</v>
          </cell>
        </row>
        <row r="176">
          <cell r="A176" t="str">
            <v>AHE</v>
          </cell>
        </row>
        <row r="177">
          <cell r="A177" t="str">
            <v>AHF</v>
          </cell>
        </row>
        <row r="178">
          <cell r="A178" t="str">
            <v>AHG</v>
          </cell>
        </row>
        <row r="179">
          <cell r="A179" t="str">
            <v>AJB</v>
          </cell>
        </row>
        <row r="180">
          <cell r="A180" t="str">
            <v>AJC</v>
          </cell>
        </row>
        <row r="181">
          <cell r="A181" t="str">
            <v>AJE</v>
          </cell>
        </row>
        <row r="182">
          <cell r="A182" t="str">
            <v>AJF</v>
          </cell>
        </row>
        <row r="183">
          <cell r="A183" t="str">
            <v>AJG</v>
          </cell>
        </row>
        <row r="184">
          <cell r="A184" t="str">
            <v>AKB</v>
          </cell>
        </row>
        <row r="185">
          <cell r="A185" t="str">
            <v>AKC</v>
          </cell>
        </row>
        <row r="186">
          <cell r="A186" t="str">
            <v>AKF</v>
          </cell>
        </row>
        <row r="187">
          <cell r="A187" t="str">
            <v>AKG</v>
          </cell>
        </row>
        <row r="188">
          <cell r="A188" t="str">
            <v>ALA</v>
          </cell>
        </row>
        <row r="189">
          <cell r="A189" t="str">
            <v>ALE</v>
          </cell>
        </row>
        <row r="190">
          <cell r="A190" t="str">
            <v>ALF</v>
          </cell>
        </row>
        <row r="191">
          <cell r="A191" t="str">
            <v>ALG</v>
          </cell>
        </row>
        <row r="192">
          <cell r="A192" t="str">
            <v>AMB</v>
          </cell>
        </row>
        <row r="193">
          <cell r="A193" t="str">
            <v>AMC</v>
          </cell>
        </row>
        <row r="194">
          <cell r="A194" t="str">
            <v>AME</v>
          </cell>
        </row>
        <row r="195">
          <cell r="A195" t="str">
            <v>AMF</v>
          </cell>
        </row>
        <row r="196">
          <cell r="A196" t="str">
            <v>AMG</v>
          </cell>
        </row>
        <row r="197">
          <cell r="A197" t="str">
            <v>B</v>
          </cell>
        </row>
        <row r="198">
          <cell r="A198" t="str">
            <v>BAA</v>
          </cell>
        </row>
        <row r="199">
          <cell r="A199" t="str">
            <v>BAE</v>
          </cell>
        </row>
        <row r="200">
          <cell r="A200" t="str">
            <v>BAF</v>
          </cell>
        </row>
        <row r="201">
          <cell r="A201" t="str">
            <v>BAG</v>
          </cell>
        </row>
        <row r="202">
          <cell r="A202" t="str">
            <v>BBA</v>
          </cell>
        </row>
        <row r="203">
          <cell r="A203" t="str">
            <v>BBE</v>
          </cell>
        </row>
        <row r="204">
          <cell r="A204" t="str">
            <v>BBF</v>
          </cell>
        </row>
        <row r="205">
          <cell r="A205" t="str">
            <v>BBG</v>
          </cell>
        </row>
        <row r="206">
          <cell r="A206" t="str">
            <v>BCB</v>
          </cell>
        </row>
        <row r="207">
          <cell r="A207" t="str">
            <v>BCC</v>
          </cell>
        </row>
        <row r="208">
          <cell r="A208" t="str">
            <v>BCE</v>
          </cell>
        </row>
        <row r="209">
          <cell r="A209" t="str">
            <v>BCF</v>
          </cell>
        </row>
        <row r="210">
          <cell r="A210" t="str">
            <v>BCG</v>
          </cell>
        </row>
        <row r="211">
          <cell r="A211" t="str">
            <v>BDB</v>
          </cell>
        </row>
        <row r="212">
          <cell r="A212" t="str">
            <v>BDC</v>
          </cell>
        </row>
        <row r="213">
          <cell r="A213" t="str">
            <v>BDE</v>
          </cell>
        </row>
        <row r="214">
          <cell r="A214" t="str">
            <v>BDF</v>
          </cell>
        </row>
        <row r="215">
          <cell r="A215" t="str">
            <v>BDG</v>
          </cell>
        </row>
        <row r="216">
          <cell r="A216" t="str">
            <v>BDGS</v>
          </cell>
        </row>
        <row r="217">
          <cell r="A217" t="str">
            <v>BEA</v>
          </cell>
        </row>
        <row r="218">
          <cell r="A218" t="str">
            <v>BEB</v>
          </cell>
        </row>
        <row r="219">
          <cell r="A219" t="str">
            <v>BEC</v>
          </cell>
        </row>
        <row r="220">
          <cell r="A220" t="str">
            <v>BEE</v>
          </cell>
        </row>
        <row r="221">
          <cell r="A221" t="str">
            <v>BEF</v>
          </cell>
        </row>
        <row r="222">
          <cell r="A222" t="str">
            <v>BEG</v>
          </cell>
        </row>
        <row r="223">
          <cell r="A223" t="str">
            <v>BFA</v>
          </cell>
        </row>
        <row r="224">
          <cell r="A224" t="str">
            <v>BFB</v>
          </cell>
        </row>
        <row r="225">
          <cell r="A225" t="str">
            <v>BFC</v>
          </cell>
        </row>
        <row r="226">
          <cell r="A226" t="str">
            <v>BFE</v>
          </cell>
        </row>
        <row r="227">
          <cell r="A227" t="str">
            <v>BFF</v>
          </cell>
        </row>
        <row r="228">
          <cell r="A228" t="str">
            <v>BFG</v>
          </cell>
        </row>
        <row r="229">
          <cell r="A229" t="str">
            <v>BGA</v>
          </cell>
        </row>
        <row r="230">
          <cell r="A230" t="str">
            <v>BGE</v>
          </cell>
        </row>
        <row r="231">
          <cell r="A231" t="str">
            <v>BGF</v>
          </cell>
        </row>
        <row r="232">
          <cell r="A232" t="str">
            <v>BGG</v>
          </cell>
        </row>
        <row r="233">
          <cell r="A233" t="str">
            <v>BHA</v>
          </cell>
        </row>
        <row r="234">
          <cell r="A234" t="str">
            <v>BHE</v>
          </cell>
        </row>
        <row r="235">
          <cell r="A235" t="str">
            <v>BHF</v>
          </cell>
        </row>
        <row r="236">
          <cell r="A236" t="str">
            <v>BHG</v>
          </cell>
        </row>
        <row r="237">
          <cell r="A237" t="str">
            <v>BJB</v>
          </cell>
        </row>
        <row r="238">
          <cell r="A238" t="str">
            <v>BJC</v>
          </cell>
        </row>
        <row r="239">
          <cell r="A239" t="str">
            <v>BJE</v>
          </cell>
        </row>
        <row r="240">
          <cell r="A240" t="str">
            <v>BJF</v>
          </cell>
        </row>
        <row r="241">
          <cell r="A241" t="str">
            <v>BJG</v>
          </cell>
        </row>
        <row r="242">
          <cell r="A242" t="str">
            <v>BJGS</v>
          </cell>
        </row>
        <row r="243">
          <cell r="A243" t="str">
            <v>BKB</v>
          </cell>
        </row>
        <row r="244">
          <cell r="A244" t="str">
            <v>BKC</v>
          </cell>
        </row>
        <row r="245">
          <cell r="A245" t="str">
            <v>BKE</v>
          </cell>
        </row>
        <row r="246">
          <cell r="A246" t="str">
            <v>BKF</v>
          </cell>
        </row>
        <row r="247">
          <cell r="A247" t="str">
            <v>BKG</v>
          </cell>
        </row>
        <row r="248">
          <cell r="A248" t="str">
            <v>BKGS</v>
          </cell>
        </row>
        <row r="249">
          <cell r="A249" t="str">
            <v>BLG</v>
          </cell>
        </row>
        <row r="250">
          <cell r="A250" t="str">
            <v>BMG</v>
          </cell>
        </row>
        <row r="251">
          <cell r="A251" t="str">
            <v>C</v>
          </cell>
        </row>
        <row r="252">
          <cell r="A252" t="str">
            <v>CAA</v>
          </cell>
        </row>
        <row r="253">
          <cell r="A253" t="str">
            <v>CAE</v>
          </cell>
        </row>
        <row r="254">
          <cell r="A254" t="str">
            <v>CAF</v>
          </cell>
        </row>
        <row r="255">
          <cell r="A255" t="str">
            <v>CAG</v>
          </cell>
        </row>
        <row r="256">
          <cell r="A256" t="str">
            <v>CBA</v>
          </cell>
        </row>
        <row r="257">
          <cell r="A257" t="str">
            <v>CBE</v>
          </cell>
        </row>
        <row r="258">
          <cell r="A258" t="str">
            <v>CBF</v>
          </cell>
        </row>
        <row r="259">
          <cell r="A259" t="str">
            <v>CBG</v>
          </cell>
        </row>
        <row r="260">
          <cell r="A260" t="str">
            <v>CCB</v>
          </cell>
        </row>
        <row r="261">
          <cell r="A261" t="str">
            <v>CCC</v>
          </cell>
        </row>
        <row r="262">
          <cell r="A262" t="str">
            <v>CCE</v>
          </cell>
        </row>
        <row r="263">
          <cell r="A263" t="str">
            <v>CCF</v>
          </cell>
        </row>
        <row r="264">
          <cell r="A264" t="str">
            <v>CCG</v>
          </cell>
        </row>
        <row r="265">
          <cell r="A265" t="str">
            <v>CDB</v>
          </cell>
        </row>
        <row r="266">
          <cell r="A266" t="str">
            <v>CDC</v>
          </cell>
        </row>
        <row r="267">
          <cell r="A267" t="str">
            <v>CDE</v>
          </cell>
        </row>
        <row r="268">
          <cell r="A268" t="str">
            <v>CDF</v>
          </cell>
        </row>
        <row r="269">
          <cell r="A269" t="str">
            <v>CDG</v>
          </cell>
        </row>
        <row r="270">
          <cell r="A270" t="str">
            <v>CEA</v>
          </cell>
        </row>
        <row r="271">
          <cell r="A271" t="str">
            <v>CEB</v>
          </cell>
        </row>
        <row r="272">
          <cell r="A272" t="str">
            <v>CEC</v>
          </cell>
        </row>
        <row r="273">
          <cell r="A273" t="str">
            <v>CEE</v>
          </cell>
        </row>
        <row r="274">
          <cell r="A274" t="str">
            <v>CEF</v>
          </cell>
        </row>
        <row r="275">
          <cell r="A275" t="str">
            <v>CEG</v>
          </cell>
        </row>
        <row r="276">
          <cell r="A276" t="str">
            <v>CFA</v>
          </cell>
        </row>
        <row r="277">
          <cell r="A277" t="str">
            <v>CFB</v>
          </cell>
        </row>
        <row r="278">
          <cell r="A278" t="str">
            <v>CFC</v>
          </cell>
        </row>
        <row r="279">
          <cell r="A279" t="str">
            <v>CFE</v>
          </cell>
        </row>
        <row r="280">
          <cell r="A280" t="str">
            <v>CFF</v>
          </cell>
        </row>
        <row r="281">
          <cell r="A281" t="str">
            <v>CFG</v>
          </cell>
        </row>
        <row r="282">
          <cell r="A282" t="str">
            <v>CGA</v>
          </cell>
        </row>
        <row r="283">
          <cell r="A283" t="str">
            <v>CGE</v>
          </cell>
        </row>
        <row r="284">
          <cell r="A284" t="str">
            <v>CGF</v>
          </cell>
        </row>
        <row r="285">
          <cell r="A285" t="str">
            <v>CGG</v>
          </cell>
        </row>
        <row r="286">
          <cell r="A286" t="str">
            <v>CHA</v>
          </cell>
        </row>
        <row r="287">
          <cell r="A287" t="str">
            <v>CHE</v>
          </cell>
        </row>
        <row r="288">
          <cell r="A288" t="str">
            <v>CHF</v>
          </cell>
        </row>
        <row r="289">
          <cell r="A289" t="str">
            <v>CHG</v>
          </cell>
        </row>
        <row r="290">
          <cell r="A290" t="str">
            <v>CJB</v>
          </cell>
        </row>
        <row r="291">
          <cell r="A291" t="str">
            <v>CJC</v>
          </cell>
        </row>
        <row r="292">
          <cell r="A292" t="str">
            <v>CJE</v>
          </cell>
        </row>
        <row r="293">
          <cell r="A293" t="str">
            <v>CJF</v>
          </cell>
        </row>
        <row r="294">
          <cell r="A294" t="str">
            <v>CJG</v>
          </cell>
        </row>
        <row r="295">
          <cell r="A295" t="str">
            <v>CKB</v>
          </cell>
        </row>
        <row r="296">
          <cell r="A296" t="str">
            <v>CKC</v>
          </cell>
        </row>
        <row r="297">
          <cell r="A297" t="str">
            <v>CKE</v>
          </cell>
        </row>
        <row r="298">
          <cell r="A298" t="str">
            <v>CKF</v>
          </cell>
        </row>
        <row r="299">
          <cell r="A299" t="str">
            <v>CKG</v>
          </cell>
        </row>
        <row r="300">
          <cell r="A300" t="str">
            <v>CLA</v>
          </cell>
        </row>
        <row r="301">
          <cell r="A301" t="str">
            <v>CLE</v>
          </cell>
        </row>
        <row r="302">
          <cell r="A302" t="str">
            <v>CLF</v>
          </cell>
        </row>
        <row r="303">
          <cell r="A303" t="str">
            <v>CMB</v>
          </cell>
        </row>
        <row r="304">
          <cell r="A304" t="str">
            <v>CMC</v>
          </cell>
        </row>
        <row r="305">
          <cell r="A305" t="str">
            <v>CME</v>
          </cell>
        </row>
        <row r="306">
          <cell r="A306" t="str">
            <v>CMF</v>
          </cell>
        </row>
        <row r="307">
          <cell r="A307" t="str">
            <v>DA</v>
          </cell>
        </row>
        <row r="308">
          <cell r="A308" t="str">
            <v>DAA</v>
          </cell>
        </row>
        <row r="309">
          <cell r="A309" t="str">
            <v>DAE</v>
          </cell>
        </row>
        <row r="310">
          <cell r="A310" t="str">
            <v>DAF</v>
          </cell>
        </row>
        <row r="311">
          <cell r="A311" t="str">
            <v>DAG</v>
          </cell>
        </row>
        <row r="312">
          <cell r="A312" t="str">
            <v>DB</v>
          </cell>
        </row>
        <row r="313">
          <cell r="A313" t="str">
            <v>DBA</v>
          </cell>
        </row>
        <row r="314">
          <cell r="A314" t="str">
            <v>DBE</v>
          </cell>
        </row>
        <row r="315">
          <cell r="A315" t="str">
            <v>DBF</v>
          </cell>
        </row>
        <row r="316">
          <cell r="A316" t="str">
            <v>DBG</v>
          </cell>
        </row>
        <row r="317">
          <cell r="A317" t="str">
            <v>DC</v>
          </cell>
        </row>
        <row r="318">
          <cell r="A318" t="str">
            <v>DCB</v>
          </cell>
        </row>
        <row r="319">
          <cell r="A319" t="str">
            <v>DCC</v>
          </cell>
        </row>
        <row r="320">
          <cell r="A320" t="str">
            <v>DCE</v>
          </cell>
        </row>
        <row r="321">
          <cell r="A321" t="str">
            <v>DCF</v>
          </cell>
        </row>
        <row r="322">
          <cell r="A322" t="str">
            <v>DCG</v>
          </cell>
        </row>
        <row r="323">
          <cell r="A323" t="str">
            <v>DD</v>
          </cell>
        </row>
        <row r="324">
          <cell r="A324" t="str">
            <v>DDB</v>
          </cell>
        </row>
        <row r="325">
          <cell r="A325" t="str">
            <v>DDC</v>
          </cell>
        </row>
        <row r="326">
          <cell r="A326" t="str">
            <v>DDE</v>
          </cell>
        </row>
        <row r="327">
          <cell r="A327" t="str">
            <v>DDF</v>
          </cell>
        </row>
        <row r="328">
          <cell r="A328" t="str">
            <v>DDG</v>
          </cell>
        </row>
        <row r="329">
          <cell r="A329" t="str">
            <v>DE</v>
          </cell>
        </row>
        <row r="330">
          <cell r="A330" t="str">
            <v>DEA</v>
          </cell>
        </row>
        <row r="331">
          <cell r="A331" t="str">
            <v>DEB</v>
          </cell>
        </row>
        <row r="332">
          <cell r="A332" t="str">
            <v>DEC</v>
          </cell>
        </row>
        <row r="333">
          <cell r="A333" t="str">
            <v>DEE</v>
          </cell>
        </row>
        <row r="334">
          <cell r="A334" t="str">
            <v>DEF</v>
          </cell>
        </row>
        <row r="335">
          <cell r="A335" t="str">
            <v>DEG</v>
          </cell>
        </row>
        <row r="336">
          <cell r="A336" t="str">
            <v>DF</v>
          </cell>
        </row>
        <row r="337">
          <cell r="A337" t="str">
            <v>DFA</v>
          </cell>
        </row>
        <row r="338">
          <cell r="A338" t="str">
            <v>DFB</v>
          </cell>
        </row>
        <row r="339">
          <cell r="A339" t="str">
            <v>DFC</v>
          </cell>
        </row>
        <row r="340">
          <cell r="A340" t="str">
            <v>DFE</v>
          </cell>
        </row>
        <row r="341">
          <cell r="A341" t="str">
            <v>DFF</v>
          </cell>
        </row>
        <row r="342">
          <cell r="A342" t="str">
            <v>DFG</v>
          </cell>
        </row>
        <row r="343">
          <cell r="A343" t="str">
            <v>DG</v>
          </cell>
        </row>
        <row r="344">
          <cell r="A344" t="str">
            <v>DGA</v>
          </cell>
        </row>
        <row r="345">
          <cell r="A345" t="str">
            <v>DGE</v>
          </cell>
        </row>
        <row r="346">
          <cell r="A346" t="str">
            <v>DGF</v>
          </cell>
        </row>
        <row r="347">
          <cell r="A347" t="str">
            <v>DGG</v>
          </cell>
        </row>
        <row r="348">
          <cell r="A348" t="str">
            <v>DH</v>
          </cell>
        </row>
        <row r="349">
          <cell r="A349" t="str">
            <v>DHA</v>
          </cell>
        </row>
        <row r="350">
          <cell r="A350" t="str">
            <v>DHE</v>
          </cell>
        </row>
        <row r="351">
          <cell r="A351" t="str">
            <v>DHF</v>
          </cell>
        </row>
        <row r="352">
          <cell r="A352" t="str">
            <v>DHG</v>
          </cell>
        </row>
        <row r="353">
          <cell r="A353" t="str">
            <v>DJ</v>
          </cell>
        </row>
        <row r="354">
          <cell r="A354" t="str">
            <v>DJB</v>
          </cell>
        </row>
        <row r="355">
          <cell r="A355" t="str">
            <v>DJC</v>
          </cell>
        </row>
        <row r="356">
          <cell r="A356" t="str">
            <v>DJE</v>
          </cell>
        </row>
        <row r="357">
          <cell r="A357" t="str">
            <v>DJF</v>
          </cell>
        </row>
        <row r="358">
          <cell r="A358" t="str">
            <v>DJG</v>
          </cell>
        </row>
        <row r="359">
          <cell r="A359" t="str">
            <v>DK</v>
          </cell>
        </row>
        <row r="360">
          <cell r="A360" t="str">
            <v>DKB</v>
          </cell>
        </row>
        <row r="361">
          <cell r="A361" t="str">
            <v>DKC</v>
          </cell>
        </row>
        <row r="362">
          <cell r="A362" t="str">
            <v>DKE</v>
          </cell>
        </row>
        <row r="363">
          <cell r="A363" t="str">
            <v>DKF</v>
          </cell>
        </row>
        <row r="364">
          <cell r="A364" t="str">
            <v>DKG</v>
          </cell>
        </row>
        <row r="365">
          <cell r="A365" t="str">
            <v>DL</v>
          </cell>
        </row>
        <row r="366">
          <cell r="A366" t="str">
            <v>DLA</v>
          </cell>
        </row>
        <row r="367">
          <cell r="A367" t="str">
            <v>DLE</v>
          </cell>
        </row>
        <row r="368">
          <cell r="A368" t="str">
            <v>DLF</v>
          </cell>
        </row>
        <row r="369">
          <cell r="A369" t="str">
            <v>DM</v>
          </cell>
        </row>
        <row r="370">
          <cell r="A370" t="str">
            <v>DMB</v>
          </cell>
        </row>
        <row r="371">
          <cell r="A371" t="str">
            <v>DMC</v>
          </cell>
        </row>
        <row r="372">
          <cell r="A372" t="str">
            <v>DME</v>
          </cell>
        </row>
        <row r="373">
          <cell r="A373" t="str">
            <v>DMF</v>
          </cell>
        </row>
        <row r="374">
          <cell r="A374" t="str">
            <v>DN</v>
          </cell>
        </row>
        <row r="375">
          <cell r="A375" t="str">
            <v>DP</v>
          </cell>
        </row>
        <row r="376">
          <cell r="A376" t="str">
            <v>DQ</v>
          </cell>
        </row>
        <row r="377">
          <cell r="A377" t="str">
            <v>DR</v>
          </cell>
        </row>
        <row r="378">
          <cell r="A378" t="str">
            <v>DS</v>
          </cell>
        </row>
        <row r="379">
          <cell r="A379" t="str">
            <v>DT</v>
          </cell>
        </row>
        <row r="380">
          <cell r="A380" t="str">
            <v>DU</v>
          </cell>
        </row>
        <row r="381">
          <cell r="A381" t="str">
            <v>DV</v>
          </cell>
        </row>
        <row r="382">
          <cell r="A382" t="str">
            <v>DW</v>
          </cell>
        </row>
        <row r="383">
          <cell r="A383" t="str">
            <v>E</v>
          </cell>
        </row>
        <row r="384">
          <cell r="A384" t="str">
            <v>EA</v>
          </cell>
        </row>
        <row r="385">
          <cell r="A385" t="str">
            <v>EB</v>
          </cell>
        </row>
        <row r="386">
          <cell r="A386" t="str">
            <v>EC</v>
          </cell>
        </row>
        <row r="387">
          <cell r="A387" t="str">
            <v>ED</v>
          </cell>
        </row>
        <row r="388">
          <cell r="A388" t="str">
            <v>FCA</v>
          </cell>
        </row>
        <row r="389">
          <cell r="A389" t="str">
            <v>FCB</v>
          </cell>
        </row>
        <row r="390">
          <cell r="A390" t="str">
            <v>FCC</v>
          </cell>
        </row>
        <row r="391">
          <cell r="A391" t="str">
            <v>FDA</v>
          </cell>
        </row>
        <row r="392">
          <cell r="A392" t="str">
            <v>FDB</v>
          </cell>
        </row>
        <row r="393">
          <cell r="A393" t="str">
            <v>FDC</v>
          </cell>
        </row>
        <row r="394">
          <cell r="A394" t="str">
            <v>FMA</v>
          </cell>
        </row>
        <row r="395">
          <cell r="A395" t="str">
            <v>FMB</v>
          </cell>
        </row>
        <row r="396">
          <cell r="A396" t="str">
            <v>FMC</v>
          </cell>
        </row>
        <row r="397">
          <cell r="A397" t="str">
            <v>GA</v>
          </cell>
        </row>
        <row r="398">
          <cell r="A398" t="str">
            <v>GB</v>
          </cell>
        </row>
        <row r="399">
          <cell r="A399" t="str">
            <v>GC</v>
          </cell>
        </row>
        <row r="400">
          <cell r="A400" t="str">
            <v>GE</v>
          </cell>
        </row>
        <row r="401">
          <cell r="A401" t="str">
            <v>GF</v>
          </cell>
        </row>
        <row r="402">
          <cell r="A402" t="str">
            <v>GG</v>
          </cell>
        </row>
        <row r="403">
          <cell r="A403" t="str">
            <v>GH</v>
          </cell>
        </row>
        <row r="404">
          <cell r="A404" t="str">
            <v>GJ</v>
          </cell>
        </row>
        <row r="405">
          <cell r="A405" t="str">
            <v>GK</v>
          </cell>
        </row>
        <row r="406">
          <cell r="A406" t="str">
            <v>GL</v>
          </cell>
        </row>
        <row r="407">
          <cell r="A407" t="str">
            <v>H</v>
          </cell>
        </row>
        <row r="408">
          <cell r="A408" t="str">
            <v>HA</v>
          </cell>
        </row>
        <row r="409">
          <cell r="A409" t="str">
            <v>HB</v>
          </cell>
        </row>
        <row r="410">
          <cell r="A410" t="str">
            <v>HC</v>
          </cell>
        </row>
        <row r="411">
          <cell r="A411" t="str">
            <v>HD</v>
          </cell>
        </row>
        <row r="412">
          <cell r="A412" t="str">
            <v>HE</v>
          </cell>
        </row>
        <row r="413">
          <cell r="A413" t="str">
            <v>HF</v>
          </cell>
        </row>
        <row r="414">
          <cell r="A414" t="str">
            <v>HG</v>
          </cell>
        </row>
        <row r="415">
          <cell r="A415" t="str">
            <v>HJ</v>
          </cell>
        </row>
        <row r="416">
          <cell r="A416" t="str">
            <v>HK</v>
          </cell>
        </row>
        <row r="417">
          <cell r="A417" t="str">
            <v>HL</v>
          </cell>
        </row>
        <row r="418">
          <cell r="A418" t="str">
            <v>HM</v>
          </cell>
        </row>
        <row r="419">
          <cell r="A419" t="str">
            <v>HN</v>
          </cell>
        </row>
        <row r="420">
          <cell r="A420" t="str">
            <v>HP</v>
          </cell>
        </row>
        <row r="421">
          <cell r="A421" t="str">
            <v>HQ</v>
          </cell>
        </row>
        <row r="422">
          <cell r="A422" t="str">
            <v>HR</v>
          </cell>
        </row>
        <row r="423">
          <cell r="A423" t="str">
            <v>HT</v>
          </cell>
        </row>
        <row r="424">
          <cell r="A424" t="str">
            <v>HU</v>
          </cell>
        </row>
        <row r="425">
          <cell r="A425" t="str">
            <v>HW</v>
          </cell>
        </row>
        <row r="426">
          <cell r="A426" t="str">
            <v>HX</v>
          </cell>
        </row>
        <row r="427">
          <cell r="A427" t="str">
            <v>HY</v>
          </cell>
        </row>
        <row r="428">
          <cell r="A428" t="str">
            <v>HZ</v>
          </cell>
        </row>
        <row r="429">
          <cell r="A429" t="str">
            <v>J</v>
          </cell>
        </row>
        <row r="430">
          <cell r="A430" t="str">
            <v>K</v>
          </cell>
        </row>
        <row r="431">
          <cell r="A431" t="str">
            <v>KA</v>
          </cell>
        </row>
        <row r="432">
          <cell r="A432" t="str">
            <v>KB</v>
          </cell>
        </row>
        <row r="433">
          <cell r="A433" t="str">
            <v>KC</v>
          </cell>
        </row>
        <row r="434">
          <cell r="A434" t="str">
            <v>KD</v>
          </cell>
        </row>
        <row r="435">
          <cell r="A435" t="str">
            <v>KE</v>
          </cell>
        </row>
        <row r="436">
          <cell r="A436" t="str">
            <v>KF</v>
          </cell>
        </row>
        <row r="437">
          <cell r="A437" t="str">
            <v>KG</v>
          </cell>
        </row>
        <row r="438">
          <cell r="A438" t="str">
            <v>KH</v>
          </cell>
        </row>
        <row r="439">
          <cell r="A439" t="str">
            <v>KJ</v>
          </cell>
        </row>
        <row r="440">
          <cell r="A440" t="str">
            <v>KK</v>
          </cell>
        </row>
        <row r="441">
          <cell r="A441" t="str">
            <v>KL</v>
          </cell>
        </row>
        <row r="442">
          <cell r="A442" t="str">
            <v>KM</v>
          </cell>
        </row>
        <row r="443">
          <cell r="A443" t="str">
            <v>KN</v>
          </cell>
        </row>
        <row r="444">
          <cell r="A444" t="str">
            <v>KP</v>
          </cell>
        </row>
        <row r="445">
          <cell r="A445" t="str">
            <v>KQ</v>
          </cell>
        </row>
        <row r="446">
          <cell r="A446" t="str">
            <v>KR</v>
          </cell>
        </row>
        <row r="447">
          <cell r="A447" t="str">
            <v>KS</v>
          </cell>
        </row>
        <row r="448">
          <cell r="A448" t="str">
            <v>L</v>
          </cell>
        </row>
        <row r="449">
          <cell r="A449" t="str">
            <v>LA</v>
          </cell>
        </row>
        <row r="450">
          <cell r="A450" t="str">
            <v>LAA</v>
          </cell>
        </row>
        <row r="451">
          <cell r="A451" t="str">
            <v>LAE</v>
          </cell>
        </row>
        <row r="452">
          <cell r="A452" t="str">
            <v>LAF</v>
          </cell>
        </row>
        <row r="453">
          <cell r="A453" t="str">
            <v>LAG</v>
          </cell>
        </row>
        <row r="454">
          <cell r="A454" t="str">
            <v>LB</v>
          </cell>
        </row>
        <row r="455">
          <cell r="A455" t="str">
            <v>LBA</v>
          </cell>
        </row>
        <row r="456">
          <cell r="A456" t="str">
            <v>LBE</v>
          </cell>
        </row>
        <row r="457">
          <cell r="A457" t="str">
            <v>LBF</v>
          </cell>
        </row>
        <row r="458">
          <cell r="A458" t="str">
            <v>LBG</v>
          </cell>
        </row>
        <row r="459">
          <cell r="A459" t="str">
            <v>LC</v>
          </cell>
        </row>
        <row r="460">
          <cell r="A460" t="str">
            <v>LCA</v>
          </cell>
        </row>
        <row r="461">
          <cell r="A461" t="str">
            <v>LCB</v>
          </cell>
        </row>
        <row r="462">
          <cell r="A462" t="str">
            <v>LCC</v>
          </cell>
        </row>
        <row r="463">
          <cell r="A463" t="str">
            <v>LCE</v>
          </cell>
        </row>
        <row r="464">
          <cell r="A464" t="str">
            <v>LCF</v>
          </cell>
        </row>
        <row r="465">
          <cell r="A465" t="str">
            <v>LCG</v>
          </cell>
        </row>
        <row r="466">
          <cell r="A466" t="str">
            <v>LD</v>
          </cell>
        </row>
        <row r="467">
          <cell r="A467" t="str">
            <v>LDA</v>
          </cell>
        </row>
        <row r="468">
          <cell r="A468" t="str">
            <v>LDB</v>
          </cell>
        </row>
        <row r="469">
          <cell r="A469" t="str">
            <v>LDC</v>
          </cell>
        </row>
        <row r="470">
          <cell r="A470" t="str">
            <v>LDE</v>
          </cell>
        </row>
        <row r="471">
          <cell r="A471" t="str">
            <v>LDF</v>
          </cell>
        </row>
        <row r="472">
          <cell r="A472" t="str">
            <v>LDG</v>
          </cell>
        </row>
        <row r="473">
          <cell r="A473" t="str">
            <v>LEA</v>
          </cell>
        </row>
        <row r="474">
          <cell r="A474" t="str">
            <v>LEE</v>
          </cell>
        </row>
        <row r="475">
          <cell r="A475" t="str">
            <v>LEF</v>
          </cell>
        </row>
        <row r="476">
          <cell r="A476" t="str">
            <v>LEG</v>
          </cell>
        </row>
        <row r="477">
          <cell r="A477" t="str">
            <v>LF</v>
          </cell>
        </row>
        <row r="478">
          <cell r="A478" t="str">
            <v>LFA</v>
          </cell>
        </row>
        <row r="479">
          <cell r="A479" t="str">
            <v>LFE</v>
          </cell>
        </row>
        <row r="480">
          <cell r="A480" t="str">
            <v>LFF</v>
          </cell>
        </row>
        <row r="481">
          <cell r="A481" t="str">
            <v>LFG</v>
          </cell>
        </row>
        <row r="482">
          <cell r="A482" t="str">
            <v>LG</v>
          </cell>
        </row>
        <row r="483">
          <cell r="A483" t="str">
            <v>LGA</v>
          </cell>
        </row>
        <row r="484">
          <cell r="A484" t="str">
            <v>LGE</v>
          </cell>
        </row>
        <row r="485">
          <cell r="A485" t="str">
            <v>LGF</v>
          </cell>
        </row>
        <row r="486">
          <cell r="A486" t="str">
            <v>LGG</v>
          </cell>
        </row>
        <row r="487">
          <cell r="A487" t="str">
            <v>LH</v>
          </cell>
        </row>
        <row r="488">
          <cell r="A488" t="str">
            <v>LHA</v>
          </cell>
        </row>
        <row r="489">
          <cell r="A489" t="str">
            <v>LHE</v>
          </cell>
        </row>
        <row r="490">
          <cell r="A490" t="str">
            <v>LHF</v>
          </cell>
        </row>
        <row r="491">
          <cell r="A491" t="str">
            <v>LHG</v>
          </cell>
        </row>
        <row r="492">
          <cell r="A492" t="str">
            <v>LJ</v>
          </cell>
        </row>
        <row r="493">
          <cell r="A493" t="str">
            <v>LJE</v>
          </cell>
        </row>
        <row r="494">
          <cell r="A494" t="str">
            <v>LJF</v>
          </cell>
        </row>
        <row r="495">
          <cell r="A495" t="str">
            <v>LJG</v>
          </cell>
        </row>
        <row r="496">
          <cell r="A496" t="str">
            <v>LK</v>
          </cell>
        </row>
        <row r="497">
          <cell r="A497" t="str">
            <v>LKE</v>
          </cell>
        </row>
        <row r="498">
          <cell r="A498" t="str">
            <v>LKF</v>
          </cell>
        </row>
        <row r="499">
          <cell r="A499" t="str">
            <v>LKG</v>
          </cell>
        </row>
        <row r="500">
          <cell r="A500" t="str">
            <v>LL</v>
          </cell>
        </row>
        <row r="501">
          <cell r="A501" t="str">
            <v>LLA</v>
          </cell>
        </row>
        <row r="502">
          <cell r="A502" t="str">
            <v>LLE</v>
          </cell>
        </row>
        <row r="503">
          <cell r="A503" t="str">
            <v>LLF</v>
          </cell>
        </row>
        <row r="504">
          <cell r="A504" t="str">
            <v>LLG</v>
          </cell>
        </row>
        <row r="505">
          <cell r="A505" t="str">
            <v>LM</v>
          </cell>
        </row>
        <row r="506">
          <cell r="A506" t="str">
            <v>LMA</v>
          </cell>
        </row>
        <row r="507">
          <cell r="A507" t="str">
            <v>LMB</v>
          </cell>
        </row>
        <row r="508">
          <cell r="A508" t="str">
            <v>LMC</v>
          </cell>
        </row>
        <row r="509">
          <cell r="A509" t="str">
            <v>LME</v>
          </cell>
        </row>
        <row r="510">
          <cell r="A510" t="str">
            <v>LMF</v>
          </cell>
        </row>
        <row r="511">
          <cell r="A511" t="str">
            <v>LMG</v>
          </cell>
        </row>
        <row r="512">
          <cell r="A512" t="str">
            <v>LN</v>
          </cell>
        </row>
        <row r="513">
          <cell r="A513" t="str">
            <v>LNE</v>
          </cell>
        </row>
        <row r="514">
          <cell r="A514" t="str">
            <v>LNF</v>
          </cell>
        </row>
        <row r="515">
          <cell r="A515" t="str">
            <v>LNG</v>
          </cell>
        </row>
        <row r="516">
          <cell r="A516" t="str">
            <v>LP</v>
          </cell>
        </row>
        <row r="517">
          <cell r="A517" t="str">
            <v>LPE</v>
          </cell>
        </row>
        <row r="518">
          <cell r="A518" t="str">
            <v>LPF</v>
          </cell>
        </row>
        <row r="519">
          <cell r="A519" t="str">
            <v>LPG</v>
          </cell>
        </row>
        <row r="520">
          <cell r="A520" t="str">
            <v>LQ</v>
          </cell>
        </row>
        <row r="521">
          <cell r="A521" t="str">
            <v>LQE</v>
          </cell>
        </row>
        <row r="522">
          <cell r="A522" t="str">
            <v>LQF</v>
          </cell>
        </row>
        <row r="523">
          <cell r="A523" t="str">
            <v>LQG</v>
          </cell>
        </row>
        <row r="524">
          <cell r="A524" t="str">
            <v>LR</v>
          </cell>
        </row>
        <row r="525">
          <cell r="A525" t="str">
            <v>LRE</v>
          </cell>
        </row>
        <row r="526">
          <cell r="A526" t="str">
            <v>LRF</v>
          </cell>
        </row>
        <row r="527">
          <cell r="A527" t="str">
            <v>LRG</v>
          </cell>
        </row>
        <row r="528">
          <cell r="A528" t="str">
            <v>LSG</v>
          </cell>
        </row>
        <row r="529">
          <cell r="A529" t="str">
            <v>LTG</v>
          </cell>
        </row>
        <row r="530">
          <cell r="A530" t="str">
            <v>M</v>
          </cell>
        </row>
        <row r="531">
          <cell r="A531" t="str">
            <v>MAA</v>
          </cell>
        </row>
        <row r="532">
          <cell r="A532" t="str">
            <v>MAE</v>
          </cell>
        </row>
        <row r="533">
          <cell r="A533" t="str">
            <v>MAF</v>
          </cell>
        </row>
        <row r="534">
          <cell r="A534" t="str">
            <v>MAG</v>
          </cell>
        </row>
        <row r="535">
          <cell r="A535" t="str">
            <v>MBA</v>
          </cell>
        </row>
        <row r="536">
          <cell r="A536" t="str">
            <v>MBE</v>
          </cell>
        </row>
        <row r="537">
          <cell r="A537" t="str">
            <v>MBF</v>
          </cell>
        </row>
        <row r="538">
          <cell r="A538" t="str">
            <v>MBG</v>
          </cell>
        </row>
        <row r="539">
          <cell r="A539" t="str">
            <v>MCA</v>
          </cell>
        </row>
        <row r="540">
          <cell r="A540" t="str">
            <v>MCB</v>
          </cell>
        </row>
        <row r="541">
          <cell r="A541" t="str">
            <v>MCC</v>
          </cell>
        </row>
        <row r="542">
          <cell r="A542" t="str">
            <v>MCE</v>
          </cell>
        </row>
        <row r="543">
          <cell r="A543" t="str">
            <v>MCF</v>
          </cell>
        </row>
        <row r="544">
          <cell r="A544" t="str">
            <v>MCG</v>
          </cell>
        </row>
        <row r="545">
          <cell r="A545" t="str">
            <v>MDA</v>
          </cell>
        </row>
        <row r="546">
          <cell r="A546" t="str">
            <v>MDB</v>
          </cell>
        </row>
        <row r="547">
          <cell r="A547" t="str">
            <v>MDC</v>
          </cell>
        </row>
        <row r="548">
          <cell r="A548" t="str">
            <v>MDE</v>
          </cell>
        </row>
        <row r="549">
          <cell r="A549" t="str">
            <v>MDF</v>
          </cell>
        </row>
        <row r="550">
          <cell r="A550" t="str">
            <v>MDG</v>
          </cell>
        </row>
        <row r="551">
          <cell r="A551" t="str">
            <v>MEA</v>
          </cell>
        </row>
        <row r="552">
          <cell r="A552" t="str">
            <v>MEE</v>
          </cell>
        </row>
        <row r="553">
          <cell r="A553" t="str">
            <v>MEF</v>
          </cell>
        </row>
        <row r="554">
          <cell r="A554" t="str">
            <v>MEG</v>
          </cell>
        </row>
        <row r="555">
          <cell r="A555" t="str">
            <v>MFA</v>
          </cell>
        </row>
        <row r="556">
          <cell r="A556" t="str">
            <v>MFE</v>
          </cell>
        </row>
        <row r="557">
          <cell r="A557" t="str">
            <v>MFF</v>
          </cell>
        </row>
        <row r="558">
          <cell r="A558" t="str">
            <v>MFG</v>
          </cell>
        </row>
        <row r="559">
          <cell r="A559" t="str">
            <v>MGA</v>
          </cell>
        </row>
        <row r="560">
          <cell r="A560" t="str">
            <v>MGE</v>
          </cell>
        </row>
        <row r="561">
          <cell r="A561" t="str">
            <v>MGF</v>
          </cell>
        </row>
        <row r="562">
          <cell r="A562" t="str">
            <v>MGG</v>
          </cell>
        </row>
        <row r="563">
          <cell r="A563" t="str">
            <v>MHA</v>
          </cell>
        </row>
        <row r="564">
          <cell r="A564" t="str">
            <v>MHE</v>
          </cell>
        </row>
        <row r="565">
          <cell r="A565" t="str">
            <v>MHF</v>
          </cell>
        </row>
        <row r="566">
          <cell r="A566" t="str">
            <v>MHG</v>
          </cell>
        </row>
        <row r="567">
          <cell r="A567" t="str">
            <v>MJE</v>
          </cell>
        </row>
        <row r="568">
          <cell r="A568" t="str">
            <v>MJF</v>
          </cell>
        </row>
        <row r="569">
          <cell r="A569" t="str">
            <v>MJG</v>
          </cell>
        </row>
        <row r="570">
          <cell r="A570" t="str">
            <v>MKE</v>
          </cell>
        </row>
        <row r="571">
          <cell r="A571" t="str">
            <v>MKF</v>
          </cell>
        </row>
        <row r="572">
          <cell r="A572" t="str">
            <v>MKG</v>
          </cell>
        </row>
        <row r="573">
          <cell r="A573" t="str">
            <v>MLA</v>
          </cell>
        </row>
        <row r="574">
          <cell r="A574" t="str">
            <v>MLE</v>
          </cell>
        </row>
        <row r="575">
          <cell r="A575" t="str">
            <v>MLF</v>
          </cell>
        </row>
        <row r="576">
          <cell r="A576" t="str">
            <v>MLG</v>
          </cell>
        </row>
        <row r="577">
          <cell r="A577" t="str">
            <v>MMA</v>
          </cell>
        </row>
        <row r="578">
          <cell r="A578" t="str">
            <v>MMB</v>
          </cell>
        </row>
        <row r="579">
          <cell r="A579" t="str">
            <v>MMC</v>
          </cell>
        </row>
        <row r="580">
          <cell r="A580" t="str">
            <v>MME</v>
          </cell>
        </row>
        <row r="581">
          <cell r="A581" t="str">
            <v>MMF</v>
          </cell>
        </row>
        <row r="582">
          <cell r="A582" t="str">
            <v>MMG</v>
          </cell>
        </row>
        <row r="583">
          <cell r="A583" t="str">
            <v>MNE</v>
          </cell>
        </row>
        <row r="584">
          <cell r="A584" t="str">
            <v>MNF</v>
          </cell>
        </row>
        <row r="585">
          <cell r="A585" t="str">
            <v>MNG</v>
          </cell>
        </row>
        <row r="586">
          <cell r="A586" t="str">
            <v>MPE</v>
          </cell>
        </row>
        <row r="587">
          <cell r="A587" t="str">
            <v>MPF</v>
          </cell>
        </row>
        <row r="588">
          <cell r="A588" t="str">
            <v>MPG</v>
          </cell>
        </row>
        <row r="589">
          <cell r="A589" t="str">
            <v>MQE</v>
          </cell>
        </row>
        <row r="590">
          <cell r="A590" t="str">
            <v>MQF</v>
          </cell>
        </row>
        <row r="591">
          <cell r="A591" t="str">
            <v>MQG</v>
          </cell>
        </row>
        <row r="592">
          <cell r="A592" t="str">
            <v>MRE</v>
          </cell>
        </row>
        <row r="593">
          <cell r="A593" t="str">
            <v>MRF</v>
          </cell>
        </row>
        <row r="594">
          <cell r="A594" t="str">
            <v>MRG</v>
          </cell>
        </row>
        <row r="595">
          <cell r="A595" t="str">
            <v>N</v>
          </cell>
        </row>
        <row r="596">
          <cell r="A596" t="str">
            <v>NAB</v>
          </cell>
        </row>
        <row r="597">
          <cell r="A597" t="str">
            <v>NAE</v>
          </cell>
        </row>
        <row r="598">
          <cell r="A598" t="str">
            <v>NAF</v>
          </cell>
        </row>
        <row r="599">
          <cell r="A599" t="str">
            <v>NAG</v>
          </cell>
        </row>
        <row r="600">
          <cell r="A600" t="str">
            <v>NBB</v>
          </cell>
        </row>
        <row r="601">
          <cell r="A601" t="str">
            <v>NBE</v>
          </cell>
        </row>
        <row r="602">
          <cell r="A602" t="str">
            <v>NBF</v>
          </cell>
        </row>
        <row r="603">
          <cell r="A603" t="str">
            <v>NBG</v>
          </cell>
        </row>
        <row r="604">
          <cell r="A604" t="str">
            <v>NCB</v>
          </cell>
        </row>
        <row r="605">
          <cell r="A605" t="str">
            <v>NCC</v>
          </cell>
        </row>
        <row r="606">
          <cell r="A606" t="str">
            <v>NCE</v>
          </cell>
        </row>
        <row r="607">
          <cell r="A607" t="str">
            <v>NCF</v>
          </cell>
        </row>
        <row r="608">
          <cell r="A608" t="str">
            <v>NCG</v>
          </cell>
        </row>
        <row r="609">
          <cell r="A609" t="str">
            <v>NDB</v>
          </cell>
        </row>
        <row r="610">
          <cell r="A610" t="str">
            <v>NDC</v>
          </cell>
        </row>
        <row r="611">
          <cell r="A611" t="str">
            <v>NDE</v>
          </cell>
        </row>
        <row r="612">
          <cell r="A612" t="str">
            <v>NDF</v>
          </cell>
        </row>
        <row r="613">
          <cell r="A613" t="str">
            <v>NDG</v>
          </cell>
        </row>
        <row r="614">
          <cell r="A614" t="str">
            <v>NEA</v>
          </cell>
        </row>
        <row r="615">
          <cell r="A615" t="str">
            <v>NEB</v>
          </cell>
        </row>
        <row r="616">
          <cell r="A616" t="str">
            <v>NEC</v>
          </cell>
        </row>
        <row r="617">
          <cell r="A617" t="str">
            <v>NEE</v>
          </cell>
        </row>
        <row r="618">
          <cell r="A618" t="str">
            <v>NEF</v>
          </cell>
        </row>
        <row r="619">
          <cell r="A619" t="str">
            <v>NEG</v>
          </cell>
        </row>
        <row r="620">
          <cell r="A620" t="str">
            <v>NFA</v>
          </cell>
        </row>
        <row r="621">
          <cell r="A621" t="str">
            <v>NFB</v>
          </cell>
        </row>
        <row r="622">
          <cell r="A622" t="str">
            <v>NFC</v>
          </cell>
        </row>
        <row r="623">
          <cell r="A623" t="str">
            <v>NFE</v>
          </cell>
        </row>
        <row r="624">
          <cell r="A624" t="str">
            <v>NFF</v>
          </cell>
        </row>
        <row r="625">
          <cell r="A625" t="str">
            <v>NFG</v>
          </cell>
        </row>
        <row r="626">
          <cell r="A626" t="str">
            <v>NJB</v>
          </cell>
        </row>
        <row r="627">
          <cell r="A627" t="str">
            <v>NJC</v>
          </cell>
        </row>
        <row r="628">
          <cell r="A628" t="str">
            <v>NJE</v>
          </cell>
        </row>
        <row r="629">
          <cell r="A629" t="str">
            <v>NJF</v>
          </cell>
        </row>
        <row r="630">
          <cell r="A630" t="str">
            <v>NJG</v>
          </cell>
        </row>
        <row r="631">
          <cell r="A631" t="str">
            <v>NKB</v>
          </cell>
        </row>
        <row r="632">
          <cell r="A632" t="str">
            <v>NKC</v>
          </cell>
        </row>
        <row r="633">
          <cell r="A633" t="str">
            <v>NKE</v>
          </cell>
        </row>
        <row r="634">
          <cell r="A634" t="str">
            <v>NKF</v>
          </cell>
        </row>
        <row r="635">
          <cell r="A635" t="str">
            <v>NKG</v>
          </cell>
        </row>
        <row r="636">
          <cell r="A636" t="str">
            <v>NLG</v>
          </cell>
        </row>
        <row r="637">
          <cell r="A637" t="str">
            <v>NMG</v>
          </cell>
        </row>
        <row r="638">
          <cell r="A638" t="str">
            <v>P</v>
          </cell>
        </row>
        <row r="639">
          <cell r="A639" t="str">
            <v>PA</v>
          </cell>
        </row>
        <row r="640">
          <cell r="A640" t="str">
            <v>PB</v>
          </cell>
        </row>
        <row r="641">
          <cell r="A641" t="str">
            <v>PC</v>
          </cell>
        </row>
        <row r="642">
          <cell r="A642" t="str">
            <v>PCB</v>
          </cell>
        </row>
        <row r="643">
          <cell r="A643" t="str">
            <v>PCC</v>
          </cell>
        </row>
        <row r="644">
          <cell r="A644" t="str">
            <v>PCE</v>
          </cell>
        </row>
        <row r="645">
          <cell r="A645" t="str">
            <v>PCF</v>
          </cell>
        </row>
        <row r="646">
          <cell r="A646" t="str">
            <v>PCG</v>
          </cell>
        </row>
        <row r="647">
          <cell r="A647" t="str">
            <v>PD</v>
          </cell>
        </row>
        <row r="648">
          <cell r="A648" t="str">
            <v>PDB</v>
          </cell>
        </row>
        <row r="649">
          <cell r="A649" t="str">
            <v>PDC</v>
          </cell>
        </row>
        <row r="650">
          <cell r="A650" t="str">
            <v>PDE</v>
          </cell>
        </row>
        <row r="651">
          <cell r="A651" t="str">
            <v>PDF</v>
          </cell>
        </row>
        <row r="652">
          <cell r="A652" t="str">
            <v>PDG</v>
          </cell>
        </row>
        <row r="653">
          <cell r="A653" t="str">
            <v>PDGS</v>
          </cell>
        </row>
        <row r="654">
          <cell r="A654" t="str">
            <v>PE</v>
          </cell>
        </row>
        <row r="655">
          <cell r="A655" t="str">
            <v>PEG</v>
          </cell>
        </row>
        <row r="656">
          <cell r="A656" t="str">
            <v>PF</v>
          </cell>
        </row>
        <row r="657">
          <cell r="A657" t="str">
            <v>PFG</v>
          </cell>
        </row>
        <row r="658">
          <cell r="A658" t="str">
            <v>PG</v>
          </cell>
        </row>
        <row r="659">
          <cell r="A659" t="str">
            <v>PH</v>
          </cell>
        </row>
        <row r="660">
          <cell r="A660" t="str">
            <v>PJ</v>
          </cell>
        </row>
        <row r="661">
          <cell r="A661" t="str">
            <v>PJB</v>
          </cell>
        </row>
        <row r="662">
          <cell r="A662" t="str">
            <v>PJC</v>
          </cell>
        </row>
        <row r="663">
          <cell r="A663" t="str">
            <v>PJE</v>
          </cell>
        </row>
        <row r="664">
          <cell r="A664" t="str">
            <v>PJF</v>
          </cell>
        </row>
        <row r="665">
          <cell r="A665" t="str">
            <v>PJG</v>
          </cell>
        </row>
        <row r="666">
          <cell r="A666" t="str">
            <v>PK</v>
          </cell>
        </row>
        <row r="667">
          <cell r="A667" t="str">
            <v>PKB</v>
          </cell>
        </row>
        <row r="668">
          <cell r="A668" t="str">
            <v>PKC</v>
          </cell>
        </row>
        <row r="669">
          <cell r="A669" t="str">
            <v>PKE</v>
          </cell>
        </row>
        <row r="670">
          <cell r="A670" t="str">
            <v>PKF</v>
          </cell>
        </row>
        <row r="671">
          <cell r="A671" t="str">
            <v>PKG</v>
          </cell>
        </row>
        <row r="672">
          <cell r="A672" t="str">
            <v>PKGS</v>
          </cell>
        </row>
        <row r="673">
          <cell r="A673" t="str">
            <v>PL</v>
          </cell>
        </row>
        <row r="674">
          <cell r="A674" t="str">
            <v>PLG</v>
          </cell>
        </row>
        <row r="675">
          <cell r="A675" t="str">
            <v>PM</v>
          </cell>
        </row>
        <row r="676">
          <cell r="A676" t="str">
            <v>PMG</v>
          </cell>
        </row>
        <row r="677">
          <cell r="A677" t="str">
            <v>PN</v>
          </cell>
        </row>
        <row r="678">
          <cell r="A678" t="str">
            <v>PP</v>
          </cell>
        </row>
        <row r="679">
          <cell r="A679" t="str">
            <v>PQ</v>
          </cell>
        </row>
        <row r="680">
          <cell r="A680" t="str">
            <v>PR</v>
          </cell>
        </row>
        <row r="681">
          <cell r="A681" t="str">
            <v>Q</v>
          </cell>
        </row>
        <row r="682">
          <cell r="A682" t="str">
            <v>QAA</v>
          </cell>
        </row>
        <row r="683">
          <cell r="A683" t="str">
            <v>QAE</v>
          </cell>
        </row>
        <row r="684">
          <cell r="A684" t="str">
            <v>QAF</v>
          </cell>
        </row>
        <row r="685">
          <cell r="A685" t="str">
            <v>QAG</v>
          </cell>
        </row>
        <row r="686">
          <cell r="A686" t="str">
            <v>QBA</v>
          </cell>
        </row>
        <row r="687">
          <cell r="A687" t="str">
            <v>QBE</v>
          </cell>
        </row>
        <row r="688">
          <cell r="A688" t="str">
            <v>QBF</v>
          </cell>
        </row>
        <row r="689">
          <cell r="A689" t="str">
            <v>QBG</v>
          </cell>
        </row>
        <row r="690">
          <cell r="A690" t="str">
            <v>QCA</v>
          </cell>
        </row>
        <row r="691">
          <cell r="A691" t="str">
            <v>QCB</v>
          </cell>
        </row>
        <row r="692">
          <cell r="A692" t="str">
            <v>QCC</v>
          </cell>
        </row>
        <row r="693">
          <cell r="A693" t="str">
            <v>QCE</v>
          </cell>
        </row>
        <row r="694">
          <cell r="A694" t="str">
            <v>QCF</v>
          </cell>
        </row>
        <row r="695">
          <cell r="A695" t="str">
            <v>QCG</v>
          </cell>
        </row>
        <row r="696">
          <cell r="A696" t="str">
            <v>QDA</v>
          </cell>
        </row>
        <row r="697">
          <cell r="A697" t="str">
            <v>QDB</v>
          </cell>
        </row>
        <row r="698">
          <cell r="A698" t="str">
            <v>QDC</v>
          </cell>
        </row>
        <row r="699">
          <cell r="A699" t="str">
            <v>QDE</v>
          </cell>
        </row>
        <row r="700">
          <cell r="A700" t="str">
            <v>QDF</v>
          </cell>
        </row>
        <row r="701">
          <cell r="A701" t="str">
            <v>QDG</v>
          </cell>
        </row>
        <row r="702">
          <cell r="A702" t="str">
            <v>QEA</v>
          </cell>
        </row>
        <row r="703">
          <cell r="A703" t="str">
            <v>QEE</v>
          </cell>
        </row>
        <row r="704">
          <cell r="A704" t="str">
            <v>QEF</v>
          </cell>
        </row>
        <row r="705">
          <cell r="A705" t="str">
            <v>QEG</v>
          </cell>
        </row>
        <row r="706">
          <cell r="A706" t="str">
            <v>QFA</v>
          </cell>
        </row>
        <row r="707">
          <cell r="A707" t="str">
            <v>QFE</v>
          </cell>
        </row>
        <row r="708">
          <cell r="A708" t="str">
            <v>QFF</v>
          </cell>
        </row>
        <row r="709">
          <cell r="A709" t="str">
            <v>QFG</v>
          </cell>
        </row>
        <row r="710">
          <cell r="A710" t="str">
            <v>QGA</v>
          </cell>
        </row>
        <row r="711">
          <cell r="A711" t="str">
            <v>QGE</v>
          </cell>
        </row>
        <row r="712">
          <cell r="A712" t="str">
            <v>QGF</v>
          </cell>
        </row>
        <row r="713">
          <cell r="A713" t="str">
            <v>QGG</v>
          </cell>
        </row>
        <row r="714">
          <cell r="A714" t="str">
            <v>QHA</v>
          </cell>
        </row>
        <row r="715">
          <cell r="A715" t="str">
            <v>QHE</v>
          </cell>
        </row>
        <row r="716">
          <cell r="A716" t="str">
            <v>QHF</v>
          </cell>
        </row>
        <row r="717">
          <cell r="A717" t="str">
            <v>QHG</v>
          </cell>
        </row>
        <row r="718">
          <cell r="A718" t="str">
            <v>QJE</v>
          </cell>
        </row>
        <row r="719">
          <cell r="A719" t="str">
            <v>QJF</v>
          </cell>
        </row>
        <row r="720">
          <cell r="A720" t="str">
            <v>QJG</v>
          </cell>
        </row>
        <row r="721">
          <cell r="A721" t="str">
            <v>QKE</v>
          </cell>
        </row>
        <row r="722">
          <cell r="A722" t="str">
            <v>QKF</v>
          </cell>
        </row>
        <row r="723">
          <cell r="A723" t="str">
            <v>QKG</v>
          </cell>
        </row>
        <row r="724">
          <cell r="A724" t="str">
            <v>QLA</v>
          </cell>
        </row>
        <row r="725">
          <cell r="A725" t="str">
            <v>QLE</v>
          </cell>
        </row>
        <row r="726">
          <cell r="A726" t="str">
            <v>QLF</v>
          </cell>
        </row>
        <row r="727">
          <cell r="A727" t="str">
            <v>QLG</v>
          </cell>
        </row>
        <row r="728">
          <cell r="A728" t="str">
            <v>QMA</v>
          </cell>
        </row>
        <row r="729">
          <cell r="A729" t="str">
            <v>QMB</v>
          </cell>
        </row>
        <row r="730">
          <cell r="A730" t="str">
            <v>QMC</v>
          </cell>
        </row>
        <row r="731">
          <cell r="A731" t="str">
            <v>QME</v>
          </cell>
        </row>
        <row r="732">
          <cell r="A732" t="str">
            <v>QMF</v>
          </cell>
        </row>
        <row r="733">
          <cell r="A733" t="str">
            <v>QMG</v>
          </cell>
        </row>
        <row r="734">
          <cell r="A734" t="str">
            <v>QNE</v>
          </cell>
        </row>
        <row r="735">
          <cell r="A735" t="str">
            <v>QNF</v>
          </cell>
        </row>
        <row r="736">
          <cell r="A736" t="str">
            <v>QNG</v>
          </cell>
        </row>
        <row r="737">
          <cell r="A737" t="str">
            <v>QPE</v>
          </cell>
        </row>
        <row r="738">
          <cell r="A738" t="str">
            <v>QPF</v>
          </cell>
        </row>
        <row r="739">
          <cell r="A739" t="str">
            <v>QPG</v>
          </cell>
        </row>
        <row r="740">
          <cell r="A740" t="str">
            <v>QQE</v>
          </cell>
        </row>
        <row r="741">
          <cell r="A741" t="str">
            <v>QQF</v>
          </cell>
        </row>
        <row r="742">
          <cell r="A742" t="str">
            <v>QQG</v>
          </cell>
        </row>
        <row r="743">
          <cell r="A743" t="str">
            <v>QRE</v>
          </cell>
        </row>
        <row r="744">
          <cell r="A744" t="str">
            <v>QRF</v>
          </cell>
        </row>
        <row r="745">
          <cell r="A745" t="str">
            <v>QRG</v>
          </cell>
        </row>
        <row r="746">
          <cell r="A746" t="str">
            <v>QSG</v>
          </cell>
        </row>
        <row r="747">
          <cell r="A747" t="str">
            <v>QTG</v>
          </cell>
        </row>
        <row r="748">
          <cell r="A748" t="str">
            <v>R</v>
          </cell>
        </row>
        <row r="749">
          <cell r="A749" t="str">
            <v>RAA</v>
          </cell>
        </row>
        <row r="750">
          <cell r="A750" t="str">
            <v>RAE</v>
          </cell>
        </row>
        <row r="751">
          <cell r="A751" t="str">
            <v>RAF</v>
          </cell>
        </row>
        <row r="752">
          <cell r="A752" t="str">
            <v>RAG</v>
          </cell>
        </row>
        <row r="753">
          <cell r="A753" t="str">
            <v>RBA</v>
          </cell>
        </row>
        <row r="754">
          <cell r="A754" t="str">
            <v>RBE</v>
          </cell>
        </row>
        <row r="755">
          <cell r="A755" t="str">
            <v>RBF</v>
          </cell>
        </row>
        <row r="756">
          <cell r="A756" t="str">
            <v>RBG</v>
          </cell>
        </row>
        <row r="757">
          <cell r="A757" t="str">
            <v>RCA</v>
          </cell>
        </row>
        <row r="758">
          <cell r="A758" t="str">
            <v>RCB</v>
          </cell>
        </row>
        <row r="759">
          <cell r="A759" t="str">
            <v>RCC</v>
          </cell>
        </row>
        <row r="760">
          <cell r="A760" t="str">
            <v>RCE</v>
          </cell>
        </row>
        <row r="761">
          <cell r="A761" t="str">
            <v>RCF</v>
          </cell>
        </row>
        <row r="762">
          <cell r="A762" t="str">
            <v>RCG</v>
          </cell>
        </row>
        <row r="763">
          <cell r="A763" t="str">
            <v>RDA</v>
          </cell>
        </row>
        <row r="764">
          <cell r="A764" t="str">
            <v>RDB</v>
          </cell>
        </row>
        <row r="765">
          <cell r="A765" t="str">
            <v>RDC</v>
          </cell>
        </row>
        <row r="766">
          <cell r="A766" t="str">
            <v>RDE</v>
          </cell>
        </row>
        <row r="767">
          <cell r="A767" t="str">
            <v>RDF</v>
          </cell>
        </row>
        <row r="768">
          <cell r="A768" t="str">
            <v>RDG</v>
          </cell>
        </row>
        <row r="769">
          <cell r="A769" t="str">
            <v>REA</v>
          </cell>
        </row>
        <row r="770">
          <cell r="A770" t="str">
            <v>REE</v>
          </cell>
        </row>
        <row r="771">
          <cell r="A771" t="str">
            <v>REF</v>
          </cell>
        </row>
        <row r="772">
          <cell r="A772" t="str">
            <v>REG</v>
          </cell>
        </row>
        <row r="773">
          <cell r="A773" t="str">
            <v>RFA</v>
          </cell>
        </row>
        <row r="774">
          <cell r="A774" t="str">
            <v>RFE</v>
          </cell>
        </row>
        <row r="775">
          <cell r="A775" t="str">
            <v>RFF</v>
          </cell>
        </row>
        <row r="776">
          <cell r="A776" t="str">
            <v>RFG</v>
          </cell>
        </row>
        <row r="777">
          <cell r="A777" t="str">
            <v>RGA</v>
          </cell>
        </row>
        <row r="778">
          <cell r="A778" t="str">
            <v>RGE</v>
          </cell>
        </row>
        <row r="779">
          <cell r="A779" t="str">
            <v>RGF</v>
          </cell>
        </row>
        <row r="780">
          <cell r="A780" t="str">
            <v>RGG</v>
          </cell>
        </row>
        <row r="781">
          <cell r="A781" t="str">
            <v>RHA</v>
          </cell>
        </row>
        <row r="782">
          <cell r="A782" t="str">
            <v>RHE</v>
          </cell>
        </row>
        <row r="783">
          <cell r="A783" t="str">
            <v>RHF</v>
          </cell>
        </row>
        <row r="784">
          <cell r="A784" t="str">
            <v>RHG</v>
          </cell>
        </row>
        <row r="785">
          <cell r="A785" t="str">
            <v>RJE</v>
          </cell>
        </row>
        <row r="786">
          <cell r="A786" t="str">
            <v>RJF</v>
          </cell>
        </row>
        <row r="787">
          <cell r="A787" t="str">
            <v>RJG</v>
          </cell>
        </row>
        <row r="788">
          <cell r="A788" t="str">
            <v>RKE</v>
          </cell>
        </row>
        <row r="789">
          <cell r="A789" t="str">
            <v>RKF</v>
          </cell>
        </row>
        <row r="790">
          <cell r="A790" t="str">
            <v>RKG</v>
          </cell>
        </row>
        <row r="791">
          <cell r="A791" t="str">
            <v>RLA</v>
          </cell>
        </row>
        <row r="792">
          <cell r="A792" t="str">
            <v>RLE</v>
          </cell>
        </row>
        <row r="793">
          <cell r="A793" t="str">
            <v>RLF</v>
          </cell>
        </row>
        <row r="794">
          <cell r="A794" t="str">
            <v>RLG</v>
          </cell>
        </row>
        <row r="795">
          <cell r="A795" t="str">
            <v>RMA</v>
          </cell>
        </row>
        <row r="796">
          <cell r="A796" t="str">
            <v>RMB</v>
          </cell>
        </row>
        <row r="797">
          <cell r="A797" t="str">
            <v>RMC</v>
          </cell>
        </row>
        <row r="798">
          <cell r="A798" t="str">
            <v>RME</v>
          </cell>
        </row>
        <row r="799">
          <cell r="A799" t="str">
            <v>RMF</v>
          </cell>
        </row>
        <row r="800">
          <cell r="A800" t="str">
            <v>RMG</v>
          </cell>
        </row>
        <row r="801">
          <cell r="A801" t="str">
            <v>RNE</v>
          </cell>
        </row>
        <row r="802">
          <cell r="A802" t="str">
            <v>RNF</v>
          </cell>
        </row>
        <row r="803">
          <cell r="A803" t="str">
            <v>RNG</v>
          </cell>
        </row>
        <row r="804">
          <cell r="A804" t="str">
            <v>RPE</v>
          </cell>
        </row>
        <row r="805">
          <cell r="A805" t="str">
            <v>RPF</v>
          </cell>
        </row>
        <row r="806">
          <cell r="A806" t="str">
            <v>RPG</v>
          </cell>
        </row>
        <row r="807">
          <cell r="A807" t="str">
            <v>RQE</v>
          </cell>
        </row>
        <row r="808">
          <cell r="A808" t="str">
            <v>RQF</v>
          </cell>
        </row>
        <row r="809">
          <cell r="A809" t="str">
            <v>RQG</v>
          </cell>
        </row>
        <row r="810">
          <cell r="A810" t="str">
            <v>RRE</v>
          </cell>
        </row>
        <row r="811">
          <cell r="A811" t="str">
            <v>RRF</v>
          </cell>
        </row>
        <row r="812">
          <cell r="A812" t="str">
            <v>RRG</v>
          </cell>
        </row>
        <row r="813">
          <cell r="A813" t="str">
            <v>S</v>
          </cell>
        </row>
        <row r="814">
          <cell r="A814" t="str">
            <v>SCF</v>
          </cell>
        </row>
        <row r="815">
          <cell r="A815" t="str">
            <v>SCG</v>
          </cell>
        </row>
        <row r="816">
          <cell r="A816" t="str">
            <v>SDF</v>
          </cell>
        </row>
        <row r="817">
          <cell r="A817" t="str">
            <v>SDG</v>
          </cell>
        </row>
        <row r="818">
          <cell r="A818" t="str">
            <v>SEG</v>
          </cell>
        </row>
        <row r="819">
          <cell r="A819" t="str">
            <v>SFG</v>
          </cell>
        </row>
        <row r="820">
          <cell r="A820" t="str">
            <v>SGG</v>
          </cell>
        </row>
        <row r="821">
          <cell r="A821" t="str">
            <v>SHG</v>
          </cell>
        </row>
        <row r="822">
          <cell r="A822" t="str">
            <v>SJF</v>
          </cell>
        </row>
        <row r="823">
          <cell r="A823" t="str">
            <v>SJG</v>
          </cell>
        </row>
        <row r="824">
          <cell r="A824" t="str">
            <v>SKF</v>
          </cell>
        </row>
        <row r="825">
          <cell r="A825" t="str">
            <v>SKG</v>
          </cell>
        </row>
        <row r="826">
          <cell r="A826" t="str">
            <v>SMF</v>
          </cell>
        </row>
        <row r="827">
          <cell r="A827" t="str">
            <v>SMG</v>
          </cell>
        </row>
        <row r="828">
          <cell r="A828" t="str">
            <v>SNF</v>
          </cell>
        </row>
        <row r="829">
          <cell r="A829" t="str">
            <v>SNG</v>
          </cell>
        </row>
        <row r="830">
          <cell r="A830" t="str">
            <v>SPF</v>
          </cell>
        </row>
        <row r="831">
          <cell r="A831" t="str">
            <v>SPG</v>
          </cell>
        </row>
        <row r="832">
          <cell r="A832" t="str">
            <v>SQF</v>
          </cell>
        </row>
        <row r="833">
          <cell r="A833" t="str">
            <v>SQG</v>
          </cell>
        </row>
        <row r="834">
          <cell r="A834" t="str">
            <v>SRF</v>
          </cell>
        </row>
        <row r="835">
          <cell r="A835" t="str">
            <v>SRG</v>
          </cell>
        </row>
        <row r="836">
          <cell r="A836" t="str">
            <v>SSG</v>
          </cell>
        </row>
        <row r="837">
          <cell r="A837" t="str">
            <v>STG</v>
          </cell>
        </row>
        <row r="838">
          <cell r="A838" t="str">
            <v>T</v>
          </cell>
        </row>
        <row r="839">
          <cell r="A839" t="str">
            <v>TA</v>
          </cell>
        </row>
        <row r="840">
          <cell r="A840" t="str">
            <v>TB</v>
          </cell>
        </row>
        <row r="841">
          <cell r="A841" t="str">
            <v>TC</v>
          </cell>
        </row>
        <row r="842">
          <cell r="A842" t="str">
            <v>TCF</v>
          </cell>
        </row>
        <row r="843">
          <cell r="A843" t="str">
            <v>TCG</v>
          </cell>
        </row>
        <row r="844">
          <cell r="A844" t="str">
            <v>TD</v>
          </cell>
        </row>
        <row r="845">
          <cell r="A845" t="str">
            <v>TDF</v>
          </cell>
        </row>
        <row r="846">
          <cell r="A846" t="str">
            <v>TDG</v>
          </cell>
        </row>
        <row r="847">
          <cell r="A847" t="str">
            <v>TEG</v>
          </cell>
        </row>
        <row r="848">
          <cell r="A848" t="str">
            <v>TF</v>
          </cell>
        </row>
        <row r="849">
          <cell r="A849" t="str">
            <v>TFG</v>
          </cell>
        </row>
        <row r="850">
          <cell r="A850" t="str">
            <v>TG</v>
          </cell>
        </row>
        <row r="851">
          <cell r="A851" t="str">
            <v>TGG</v>
          </cell>
        </row>
        <row r="852">
          <cell r="A852" t="str">
            <v>TH</v>
          </cell>
        </row>
        <row r="853">
          <cell r="A853" t="str">
            <v>THG</v>
          </cell>
        </row>
        <row r="854">
          <cell r="A854" t="str">
            <v>TJ</v>
          </cell>
        </row>
        <row r="855">
          <cell r="A855" t="str">
            <v>TJF</v>
          </cell>
        </row>
        <row r="856">
          <cell r="A856" t="str">
            <v>TJG</v>
          </cell>
        </row>
        <row r="857">
          <cell r="A857" t="str">
            <v>TK</v>
          </cell>
        </row>
        <row r="858">
          <cell r="A858" t="str">
            <v>TKF</v>
          </cell>
        </row>
        <row r="859">
          <cell r="A859" t="str">
            <v>TKG</v>
          </cell>
        </row>
        <row r="860">
          <cell r="A860" t="str">
            <v>TL</v>
          </cell>
        </row>
        <row r="861">
          <cell r="A861" t="str">
            <v>TM</v>
          </cell>
        </row>
        <row r="862">
          <cell r="A862" t="str">
            <v>TMF</v>
          </cell>
        </row>
        <row r="863">
          <cell r="A863" t="str">
            <v>TMG</v>
          </cell>
        </row>
        <row r="864">
          <cell r="A864" t="str">
            <v>TN</v>
          </cell>
        </row>
        <row r="865">
          <cell r="A865" t="str">
            <v>TNF</v>
          </cell>
        </row>
        <row r="866">
          <cell r="A866" t="str">
            <v>TNG</v>
          </cell>
        </row>
        <row r="867">
          <cell r="A867" t="str">
            <v>TP</v>
          </cell>
        </row>
        <row r="868">
          <cell r="A868" t="str">
            <v>TPF</v>
          </cell>
        </row>
        <row r="869">
          <cell r="A869" t="str">
            <v>TPG</v>
          </cell>
        </row>
        <row r="870">
          <cell r="A870" t="str">
            <v>TQ</v>
          </cell>
        </row>
        <row r="871">
          <cell r="A871" t="str">
            <v>TQF</v>
          </cell>
        </row>
        <row r="872">
          <cell r="A872" t="str">
            <v>TQG</v>
          </cell>
        </row>
        <row r="873">
          <cell r="A873" t="str">
            <v>TR</v>
          </cell>
        </row>
        <row r="874">
          <cell r="A874" t="str">
            <v>TRF</v>
          </cell>
        </row>
        <row r="875">
          <cell r="A875" t="str">
            <v>TRG</v>
          </cell>
        </row>
        <row r="876">
          <cell r="A876" t="str">
            <v>TSG</v>
          </cell>
        </row>
        <row r="877">
          <cell r="A877" t="str">
            <v>TTG</v>
          </cell>
        </row>
        <row r="878">
          <cell r="A878" t="str">
            <v>U</v>
          </cell>
        </row>
        <row r="879">
          <cell r="A879" t="str">
            <v>UA</v>
          </cell>
        </row>
        <row r="880">
          <cell r="A880" t="str">
            <v>UB</v>
          </cell>
        </row>
        <row r="881">
          <cell r="A881" t="str">
            <v>UC</v>
          </cell>
        </row>
        <row r="882">
          <cell r="A882" t="str">
            <v>UD</v>
          </cell>
        </row>
        <row r="883">
          <cell r="A883" t="str">
            <v>UF</v>
          </cell>
        </row>
        <row r="884">
          <cell r="A884" t="str">
            <v>UG</v>
          </cell>
        </row>
        <row r="885">
          <cell r="A885" t="str">
            <v>UH</v>
          </cell>
        </row>
        <row r="886">
          <cell r="A886" t="str">
            <v>UJ</v>
          </cell>
        </row>
        <row r="887">
          <cell r="A887" t="str">
            <v>UK</v>
          </cell>
        </row>
        <row r="888">
          <cell r="A888" t="str">
            <v>UL</v>
          </cell>
        </row>
        <row r="889">
          <cell r="A889" t="str">
            <v>UM</v>
          </cell>
        </row>
        <row r="890">
          <cell r="A890" t="str">
            <v>UN</v>
          </cell>
        </row>
        <row r="891">
          <cell r="A891" t="str">
            <v>UP</v>
          </cell>
        </row>
        <row r="892">
          <cell r="A892" t="str">
            <v>UQ</v>
          </cell>
        </row>
        <row r="893">
          <cell r="A893" t="str">
            <v>UR</v>
          </cell>
        </row>
        <row r="894">
          <cell r="A894" t="str">
            <v>VA</v>
          </cell>
        </row>
        <row r="895">
          <cell r="A895" t="str">
            <v>VB</v>
          </cell>
        </row>
        <row r="896">
          <cell r="A896" t="str">
            <v>VC</v>
          </cell>
        </row>
        <row r="897">
          <cell r="A897" t="str">
            <v>VD</v>
          </cell>
        </row>
        <row r="898">
          <cell r="A898" t="str">
            <v>VE</v>
          </cell>
        </row>
        <row r="899">
          <cell r="A899" t="str">
            <v>VF</v>
          </cell>
        </row>
        <row r="900">
          <cell r="A900" t="str">
            <v>VG</v>
          </cell>
        </row>
        <row r="901">
          <cell r="A901" t="str">
            <v>VH</v>
          </cell>
        </row>
        <row r="902">
          <cell r="A902" t="str">
            <v>VJ</v>
          </cell>
        </row>
        <row r="903">
          <cell r="A903" t="str">
            <v>VK</v>
          </cell>
        </row>
        <row r="904">
          <cell r="A904" t="str">
            <v>VL</v>
          </cell>
        </row>
        <row r="905">
          <cell r="A905" t="str">
            <v>VM</v>
          </cell>
        </row>
        <row r="906">
          <cell r="A906" t="str">
            <v>VN</v>
          </cell>
        </row>
        <row r="907">
          <cell r="A907" t="str">
            <v>VP</v>
          </cell>
        </row>
        <row r="908">
          <cell r="A908" t="str">
            <v>VQ</v>
          </cell>
        </row>
        <row r="909">
          <cell r="A909" t="str">
            <v>VR</v>
          </cell>
        </row>
        <row r="910">
          <cell r="A910" t="str">
            <v>W</v>
          </cell>
        </row>
        <row r="911">
          <cell r="A911" t="str">
            <v>WA</v>
          </cell>
        </row>
        <row r="912">
          <cell r="A912" t="str">
            <v>WB</v>
          </cell>
        </row>
        <row r="913">
          <cell r="A913" t="str">
            <v>WC</v>
          </cell>
        </row>
        <row r="914">
          <cell r="A914" t="str">
            <v>WD</v>
          </cell>
        </row>
        <row r="915">
          <cell r="A915" t="str">
            <v>WE</v>
          </cell>
        </row>
        <row r="916">
          <cell r="A916" t="str">
            <v>WF</v>
          </cell>
        </row>
        <row r="917">
          <cell r="A917" t="str">
            <v>WG</v>
          </cell>
        </row>
        <row r="918">
          <cell r="A918" t="str">
            <v>WH</v>
          </cell>
        </row>
        <row r="919">
          <cell r="A919" t="str">
            <v>WJ</v>
          </cell>
        </row>
        <row r="920">
          <cell r="A920" t="str">
            <v>WK</v>
          </cell>
        </row>
        <row r="921">
          <cell r="A921" t="str">
            <v>WL</v>
          </cell>
        </row>
        <row r="922">
          <cell r="A922" t="str">
            <v>WM</v>
          </cell>
        </row>
        <row r="923">
          <cell r="A923" t="str">
            <v>WN</v>
          </cell>
        </row>
        <row r="924">
          <cell r="A924" t="str">
            <v>WP</v>
          </cell>
        </row>
        <row r="925">
          <cell r="A925" t="str">
            <v>WQ</v>
          </cell>
        </row>
        <row r="926">
          <cell r="A926" t="str">
            <v>WR</v>
          </cell>
        </row>
        <row r="927">
          <cell r="A927" t="str">
            <v>WS</v>
          </cell>
        </row>
        <row r="928">
          <cell r="A928" t="str">
            <v>WT</v>
          </cell>
        </row>
        <row r="929">
          <cell r="A929" t="str">
            <v>WU</v>
          </cell>
        </row>
        <row r="930">
          <cell r="A930" t="str">
            <v>WV</v>
          </cell>
        </row>
        <row r="931">
          <cell r="A931" t="str">
            <v>WW</v>
          </cell>
        </row>
        <row r="932">
          <cell r="A932" t="str">
            <v>X</v>
          </cell>
        </row>
        <row r="933">
          <cell r="A933" t="str">
            <v>XA</v>
          </cell>
        </row>
        <row r="934">
          <cell r="A934" t="str">
            <v>XB</v>
          </cell>
        </row>
        <row r="935">
          <cell r="A935" t="str">
            <v>XC</v>
          </cell>
        </row>
        <row r="936">
          <cell r="A936" t="str">
            <v>XD</v>
          </cell>
        </row>
        <row r="937">
          <cell r="A937" t="str">
            <v>XF</v>
          </cell>
        </row>
        <row r="938">
          <cell r="A938" t="str">
            <v>XG</v>
          </cell>
        </row>
        <row r="939">
          <cell r="A939" t="str">
            <v>XH</v>
          </cell>
        </row>
        <row r="940">
          <cell r="A940" t="str">
            <v>XJ</v>
          </cell>
        </row>
        <row r="941">
          <cell r="A941" t="str">
            <v>XK</v>
          </cell>
        </row>
        <row r="942">
          <cell r="A942" t="str">
            <v>XL</v>
          </cell>
        </row>
        <row r="943">
          <cell r="A943" t="str">
            <v>XM</v>
          </cell>
        </row>
        <row r="944">
          <cell r="A944" t="str">
            <v>Y</v>
          </cell>
        </row>
        <row r="945">
          <cell r="A945" t="str">
            <v>YA</v>
          </cell>
        </row>
        <row r="946">
          <cell r="A946" t="str">
            <v>YB</v>
          </cell>
        </row>
        <row r="947">
          <cell r="A947" t="str">
            <v>YC</v>
          </cell>
        </row>
        <row r="948">
          <cell r="A948" t="str">
            <v>YD</v>
          </cell>
        </row>
        <row r="949">
          <cell r="A949" t="str">
            <v>YF</v>
          </cell>
        </row>
        <row r="950">
          <cell r="A950" t="str">
            <v>YG</v>
          </cell>
        </row>
        <row r="951">
          <cell r="A951" t="str">
            <v>YH</v>
          </cell>
        </row>
        <row r="952">
          <cell r="A952" t="str">
            <v>YJ</v>
          </cell>
        </row>
        <row r="953">
          <cell r="A953" t="str">
            <v>YK</v>
          </cell>
        </row>
        <row r="954">
          <cell r="A954" t="str">
            <v>YL</v>
          </cell>
        </row>
        <row r="955">
          <cell r="A955" t="str">
            <v>YM</v>
          </cell>
        </row>
        <row r="956">
          <cell r="A956" t="str">
            <v>Z</v>
          </cell>
        </row>
        <row r="957">
          <cell r="A957" t="str">
            <v>ZA</v>
          </cell>
        </row>
        <row r="958">
          <cell r="A958" t="str">
            <v>ZAA</v>
          </cell>
        </row>
        <row r="959">
          <cell r="A959" t="str">
            <v>ZAB</v>
          </cell>
        </row>
        <row r="960">
          <cell r="A960" t="str">
            <v>ZAC</v>
          </cell>
        </row>
        <row r="961">
          <cell r="A961" t="str">
            <v>ZB</v>
          </cell>
        </row>
        <row r="962">
          <cell r="A962" t="str">
            <v>ZBA</v>
          </cell>
        </row>
        <row r="963">
          <cell r="A963" t="str">
            <v>ZBB</v>
          </cell>
        </row>
        <row r="964">
          <cell r="A964" t="str">
            <v>ZBC</v>
          </cell>
        </row>
        <row r="965">
          <cell r="A965" t="str">
            <v>ZC</v>
          </cell>
        </row>
        <row r="966">
          <cell r="A966" t="str">
            <v>ZD</v>
          </cell>
        </row>
        <row r="967">
          <cell r="A967" t="str">
            <v>ZF</v>
          </cell>
        </row>
        <row r="968">
          <cell r="A968" t="str">
            <v>ZG</v>
          </cell>
        </row>
        <row r="969">
          <cell r="A969" t="str">
            <v>ZH</v>
          </cell>
        </row>
        <row r="970">
          <cell r="A970" t="str">
            <v>ZJ</v>
          </cell>
        </row>
        <row r="971">
          <cell r="A971" t="str">
            <v>ZK</v>
          </cell>
        </row>
        <row r="972">
          <cell r="A972" t="str">
            <v>ZL</v>
          </cell>
        </row>
        <row r="973">
          <cell r="A973" t="str">
            <v>ZM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7" Type="http://schemas.openxmlformats.org/officeDocument/2006/relationships/ctrlProp" Target="../ctrlProps/ctrlProp32.xml"/><Relationship Id="rId2" Type="http://schemas.openxmlformats.org/officeDocument/2006/relationships/drawing" Target="../drawings/drawing8.xml"/><Relationship Id="rId16" Type="http://schemas.openxmlformats.org/officeDocument/2006/relationships/ctrlProp" Target="../ctrlProps/ctrlProp41.xml"/><Relationship Id="rId29" Type="http://schemas.openxmlformats.org/officeDocument/2006/relationships/ctrlProp" Target="../ctrlProps/ctrlProp54.xml"/><Relationship Id="rId1" Type="http://schemas.openxmlformats.org/officeDocument/2006/relationships/printerSettings" Target="../printerSettings/printerSettings11.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8" Type="http://schemas.openxmlformats.org/officeDocument/2006/relationships/ctrlProp" Target="../ctrlProps/ctrlProp33.xml"/><Relationship Id="rId3" Type="http://schemas.openxmlformats.org/officeDocument/2006/relationships/vmlDrawing" Target="../drawings/vmlDrawing5.v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20" Type="http://schemas.openxmlformats.org/officeDocument/2006/relationships/ctrlProp" Target="../ctrlProps/ctrlProp45.xml"/><Relationship Id="rId41" Type="http://schemas.openxmlformats.org/officeDocument/2006/relationships/ctrlProp" Target="../ctrlProps/ctrlProp66.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9.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12.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8" Type="http://schemas.openxmlformats.org/officeDocument/2006/relationships/ctrlProp" Target="../ctrlProps/ctrlProp75.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3" Type="http://schemas.openxmlformats.org/officeDocument/2006/relationships/vmlDrawing" Target="../drawings/vmlDrawing7.v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 Type="http://schemas.openxmlformats.org/officeDocument/2006/relationships/drawing" Target="../drawings/drawing10.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5" Type="http://schemas.openxmlformats.org/officeDocument/2006/relationships/ctrlProp" Target="../ctrlProps/ctrlProp118.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8.vml"/><Relationship Id="rId7" Type="http://schemas.openxmlformats.org/officeDocument/2006/relationships/ctrlProp" Target="../ctrlProps/ctrlProp127.xml"/><Relationship Id="rId12" Type="http://schemas.openxmlformats.org/officeDocument/2006/relationships/ctrlProp" Target="../ctrlProps/ctrlProp132.xml"/><Relationship Id="rId17" Type="http://schemas.openxmlformats.org/officeDocument/2006/relationships/ctrlProp" Target="../ctrlProps/ctrlProp137.xml"/><Relationship Id="rId2" Type="http://schemas.openxmlformats.org/officeDocument/2006/relationships/drawing" Target="../drawings/drawing11.xml"/><Relationship Id="rId16" Type="http://schemas.openxmlformats.org/officeDocument/2006/relationships/ctrlProp" Target="../ctrlProps/ctrlProp136.xml"/><Relationship Id="rId1" Type="http://schemas.openxmlformats.org/officeDocument/2006/relationships/printerSettings" Target="../printerSettings/printerSettings14.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5" Type="http://schemas.openxmlformats.org/officeDocument/2006/relationships/ctrlProp" Target="../ctrlProps/ctrlProp13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42.xml"/><Relationship Id="rId13" Type="http://schemas.openxmlformats.org/officeDocument/2006/relationships/ctrlProp" Target="../ctrlProps/ctrlProp147.xml"/><Relationship Id="rId18" Type="http://schemas.openxmlformats.org/officeDocument/2006/relationships/ctrlProp" Target="../ctrlProps/ctrlProp152.xml"/><Relationship Id="rId26" Type="http://schemas.openxmlformats.org/officeDocument/2006/relationships/ctrlProp" Target="../ctrlProps/ctrlProp160.xml"/><Relationship Id="rId3" Type="http://schemas.openxmlformats.org/officeDocument/2006/relationships/vmlDrawing" Target="../drawings/vmlDrawing9.vml"/><Relationship Id="rId21" Type="http://schemas.openxmlformats.org/officeDocument/2006/relationships/ctrlProp" Target="../ctrlProps/ctrlProp155.xml"/><Relationship Id="rId7" Type="http://schemas.openxmlformats.org/officeDocument/2006/relationships/ctrlProp" Target="../ctrlProps/ctrlProp141.x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2" Type="http://schemas.openxmlformats.org/officeDocument/2006/relationships/drawing" Target="../drawings/drawing12.xml"/><Relationship Id="rId16" Type="http://schemas.openxmlformats.org/officeDocument/2006/relationships/ctrlProp" Target="../ctrlProps/ctrlProp150.xml"/><Relationship Id="rId20" Type="http://schemas.openxmlformats.org/officeDocument/2006/relationships/ctrlProp" Target="../ctrlProps/ctrlProp154.xml"/><Relationship Id="rId1" Type="http://schemas.openxmlformats.org/officeDocument/2006/relationships/printerSettings" Target="../printerSettings/printerSettings15.bin"/><Relationship Id="rId6" Type="http://schemas.openxmlformats.org/officeDocument/2006/relationships/ctrlProp" Target="../ctrlProps/ctrlProp140.xml"/><Relationship Id="rId11" Type="http://schemas.openxmlformats.org/officeDocument/2006/relationships/ctrlProp" Target="../ctrlProps/ctrlProp145.xml"/><Relationship Id="rId24" Type="http://schemas.openxmlformats.org/officeDocument/2006/relationships/ctrlProp" Target="../ctrlProps/ctrlProp158.xml"/><Relationship Id="rId5" Type="http://schemas.openxmlformats.org/officeDocument/2006/relationships/ctrlProp" Target="../ctrlProps/ctrlProp139.xml"/><Relationship Id="rId15" Type="http://schemas.openxmlformats.org/officeDocument/2006/relationships/ctrlProp" Target="../ctrlProps/ctrlProp149.xml"/><Relationship Id="rId23" Type="http://schemas.openxmlformats.org/officeDocument/2006/relationships/ctrlProp" Target="../ctrlProps/ctrlProp157.xml"/><Relationship Id="rId10" Type="http://schemas.openxmlformats.org/officeDocument/2006/relationships/ctrlProp" Target="../ctrlProps/ctrlProp144.xml"/><Relationship Id="rId19" Type="http://schemas.openxmlformats.org/officeDocument/2006/relationships/ctrlProp" Target="../ctrlProps/ctrlProp153.xml"/><Relationship Id="rId4" Type="http://schemas.openxmlformats.org/officeDocument/2006/relationships/ctrlProp" Target="../ctrlProps/ctrlProp138.x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6.xml"/><Relationship Id="rId13" Type="http://schemas.openxmlformats.org/officeDocument/2006/relationships/ctrlProp" Target="../ctrlProps/ctrlProp171.xml"/><Relationship Id="rId18" Type="http://schemas.openxmlformats.org/officeDocument/2006/relationships/ctrlProp" Target="../ctrlProps/ctrlProp176.xml"/><Relationship Id="rId26" Type="http://schemas.openxmlformats.org/officeDocument/2006/relationships/ctrlProp" Target="../ctrlProps/ctrlProp184.xml"/><Relationship Id="rId3" Type="http://schemas.openxmlformats.org/officeDocument/2006/relationships/vmlDrawing" Target="../drawings/vmlDrawing10.vml"/><Relationship Id="rId21" Type="http://schemas.openxmlformats.org/officeDocument/2006/relationships/ctrlProp" Target="../ctrlProps/ctrlProp179.xml"/><Relationship Id="rId7" Type="http://schemas.openxmlformats.org/officeDocument/2006/relationships/ctrlProp" Target="../ctrlProps/ctrlProp165.xml"/><Relationship Id="rId12" Type="http://schemas.openxmlformats.org/officeDocument/2006/relationships/ctrlProp" Target="../ctrlProps/ctrlProp170.xml"/><Relationship Id="rId17" Type="http://schemas.openxmlformats.org/officeDocument/2006/relationships/ctrlProp" Target="../ctrlProps/ctrlProp175.xml"/><Relationship Id="rId25" Type="http://schemas.openxmlformats.org/officeDocument/2006/relationships/ctrlProp" Target="../ctrlProps/ctrlProp183.xml"/><Relationship Id="rId2" Type="http://schemas.openxmlformats.org/officeDocument/2006/relationships/drawing" Target="../drawings/drawing13.xml"/><Relationship Id="rId16" Type="http://schemas.openxmlformats.org/officeDocument/2006/relationships/ctrlProp" Target="../ctrlProps/ctrlProp174.xml"/><Relationship Id="rId20" Type="http://schemas.openxmlformats.org/officeDocument/2006/relationships/ctrlProp" Target="../ctrlProps/ctrlProp178.xml"/><Relationship Id="rId1" Type="http://schemas.openxmlformats.org/officeDocument/2006/relationships/printerSettings" Target="../printerSettings/printerSettings16.bin"/><Relationship Id="rId6" Type="http://schemas.openxmlformats.org/officeDocument/2006/relationships/ctrlProp" Target="../ctrlProps/ctrlProp164.xml"/><Relationship Id="rId11" Type="http://schemas.openxmlformats.org/officeDocument/2006/relationships/ctrlProp" Target="../ctrlProps/ctrlProp169.xml"/><Relationship Id="rId24" Type="http://schemas.openxmlformats.org/officeDocument/2006/relationships/ctrlProp" Target="../ctrlProps/ctrlProp182.xml"/><Relationship Id="rId5" Type="http://schemas.openxmlformats.org/officeDocument/2006/relationships/ctrlProp" Target="../ctrlProps/ctrlProp163.xml"/><Relationship Id="rId15" Type="http://schemas.openxmlformats.org/officeDocument/2006/relationships/ctrlProp" Target="../ctrlProps/ctrlProp173.xml"/><Relationship Id="rId23" Type="http://schemas.openxmlformats.org/officeDocument/2006/relationships/ctrlProp" Target="../ctrlProps/ctrlProp181.xml"/><Relationship Id="rId10" Type="http://schemas.openxmlformats.org/officeDocument/2006/relationships/ctrlProp" Target="../ctrlProps/ctrlProp168.xml"/><Relationship Id="rId19" Type="http://schemas.openxmlformats.org/officeDocument/2006/relationships/ctrlProp" Target="../ctrlProps/ctrlProp177.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 Id="rId22" Type="http://schemas.openxmlformats.org/officeDocument/2006/relationships/ctrlProp" Target="../ctrlProps/ctrlProp180.xml"/><Relationship Id="rId27" Type="http://schemas.openxmlformats.org/officeDocument/2006/relationships/ctrlProp" Target="../ctrlProps/ctrlProp18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0.xml"/><Relationship Id="rId13" Type="http://schemas.openxmlformats.org/officeDocument/2006/relationships/ctrlProp" Target="../ctrlProps/ctrlProp195.xml"/><Relationship Id="rId18" Type="http://schemas.openxmlformats.org/officeDocument/2006/relationships/ctrlProp" Target="../ctrlProps/ctrlProp200.xml"/><Relationship Id="rId3" Type="http://schemas.openxmlformats.org/officeDocument/2006/relationships/vmlDrawing" Target="../drawings/vmlDrawing11.vml"/><Relationship Id="rId21" Type="http://schemas.openxmlformats.org/officeDocument/2006/relationships/ctrlProp" Target="../ctrlProps/ctrlProp203.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 Type="http://schemas.openxmlformats.org/officeDocument/2006/relationships/drawing" Target="../drawings/drawing14.xml"/><Relationship Id="rId16" Type="http://schemas.openxmlformats.org/officeDocument/2006/relationships/ctrlProp" Target="../ctrlProps/ctrlProp198.xml"/><Relationship Id="rId20" Type="http://schemas.openxmlformats.org/officeDocument/2006/relationships/ctrlProp" Target="../ctrlProps/ctrlProp202.xml"/><Relationship Id="rId1" Type="http://schemas.openxmlformats.org/officeDocument/2006/relationships/printerSettings" Target="../printerSettings/printerSettings17.bin"/><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10" Type="http://schemas.openxmlformats.org/officeDocument/2006/relationships/ctrlProp" Target="../ctrlProps/ctrlProp192.xml"/><Relationship Id="rId19" Type="http://schemas.openxmlformats.org/officeDocument/2006/relationships/ctrlProp" Target="../ctrlProps/ctrlProp201.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3" Type="http://schemas.openxmlformats.org/officeDocument/2006/relationships/vmlDrawing" Target="../drawings/vmlDrawing12.v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 Type="http://schemas.openxmlformats.org/officeDocument/2006/relationships/drawing" Target="../drawings/drawing15.xml"/><Relationship Id="rId16" Type="http://schemas.openxmlformats.org/officeDocument/2006/relationships/ctrlProp" Target="../ctrlProps/ctrlProp219.xml"/><Relationship Id="rId20" Type="http://schemas.openxmlformats.org/officeDocument/2006/relationships/ctrlProp" Target="../ctrlProps/ctrlProp223.xml"/><Relationship Id="rId1" Type="http://schemas.openxmlformats.org/officeDocument/2006/relationships/printerSettings" Target="../printerSettings/printerSettings18.bin"/><Relationship Id="rId6" Type="http://schemas.openxmlformats.org/officeDocument/2006/relationships/ctrlProp" Target="../ctrlProps/ctrlProp209.xml"/><Relationship Id="rId11" Type="http://schemas.openxmlformats.org/officeDocument/2006/relationships/ctrlProp" Target="../ctrlProps/ctrlProp214.xml"/><Relationship Id="rId5" Type="http://schemas.openxmlformats.org/officeDocument/2006/relationships/ctrlProp" Target="../ctrlProps/ctrlProp208.xml"/><Relationship Id="rId15" Type="http://schemas.openxmlformats.org/officeDocument/2006/relationships/ctrlProp" Target="../ctrlProps/ctrlProp218.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3" Type="http://schemas.openxmlformats.org/officeDocument/2006/relationships/vmlDrawing" Target="../drawings/vmlDrawing13.vml"/><Relationship Id="rId21" Type="http://schemas.openxmlformats.org/officeDocument/2006/relationships/ctrlProp" Target="../ctrlProps/ctrlProp242.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 Type="http://schemas.openxmlformats.org/officeDocument/2006/relationships/drawing" Target="../drawings/drawing16.xml"/><Relationship Id="rId16" Type="http://schemas.openxmlformats.org/officeDocument/2006/relationships/ctrlProp" Target="../ctrlProps/ctrlProp237.xml"/><Relationship Id="rId20" Type="http://schemas.openxmlformats.org/officeDocument/2006/relationships/ctrlProp" Target="../ctrlProps/ctrlProp241.xml"/><Relationship Id="rId1" Type="http://schemas.openxmlformats.org/officeDocument/2006/relationships/printerSettings" Target="../printerSettings/printerSettings19.bin"/><Relationship Id="rId6" Type="http://schemas.openxmlformats.org/officeDocument/2006/relationships/ctrlProp" Target="../ctrlProps/ctrlProp227.xml"/><Relationship Id="rId11" Type="http://schemas.openxmlformats.org/officeDocument/2006/relationships/ctrlProp" Target="../ctrlProps/ctrlProp232.xml"/><Relationship Id="rId5" Type="http://schemas.openxmlformats.org/officeDocument/2006/relationships/ctrlProp" Target="../ctrlProps/ctrlProp226.xml"/><Relationship Id="rId15" Type="http://schemas.openxmlformats.org/officeDocument/2006/relationships/ctrlProp" Target="../ctrlProps/ctrlProp236.xml"/><Relationship Id="rId10" Type="http://schemas.openxmlformats.org/officeDocument/2006/relationships/ctrlProp" Target="../ctrlProps/ctrlProp231.xml"/><Relationship Id="rId19" Type="http://schemas.openxmlformats.org/officeDocument/2006/relationships/ctrlProp" Target="../ctrlProps/ctrlProp240.xml"/><Relationship Id="rId4" Type="http://schemas.openxmlformats.org/officeDocument/2006/relationships/ctrlProp" Target="../ctrlProps/ctrlProp225.x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6.xml"/><Relationship Id="rId1" Type="http://schemas.openxmlformats.org/officeDocument/2006/relationships/printerSettings" Target="../printerSettings/printerSettings30.bin"/><Relationship Id="rId4" Type="http://schemas.openxmlformats.org/officeDocument/2006/relationships/ctrlProp" Target="../ctrlProps/ctrlProp244.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7.xml"/><Relationship Id="rId1" Type="http://schemas.openxmlformats.org/officeDocument/2006/relationships/printerSettings" Target="../printerSettings/printerSettings33.bin"/><Relationship Id="rId4" Type="http://schemas.openxmlformats.org/officeDocument/2006/relationships/comments" Target="../comments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4.bin"/><Relationship Id="rId4" Type="http://schemas.openxmlformats.org/officeDocument/2006/relationships/ctrlProp" Target="../ctrlProps/ctrlProp245.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9.xml"/><Relationship Id="rId1" Type="http://schemas.openxmlformats.org/officeDocument/2006/relationships/printerSettings" Target="../printerSettings/printerSettings36.bin"/><Relationship Id="rId4" Type="http://schemas.openxmlformats.org/officeDocument/2006/relationships/comments" Target="../comments3.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250.xml"/><Relationship Id="rId13" Type="http://schemas.openxmlformats.org/officeDocument/2006/relationships/ctrlProp" Target="../ctrlProps/ctrlProp255.xml"/><Relationship Id="rId18" Type="http://schemas.openxmlformats.org/officeDocument/2006/relationships/ctrlProp" Target="../ctrlProps/ctrlProp260.xml"/><Relationship Id="rId26" Type="http://schemas.openxmlformats.org/officeDocument/2006/relationships/ctrlProp" Target="../ctrlProps/ctrlProp268.xml"/><Relationship Id="rId3" Type="http://schemas.openxmlformats.org/officeDocument/2006/relationships/vmlDrawing" Target="../drawings/vmlDrawing18.vml"/><Relationship Id="rId21" Type="http://schemas.openxmlformats.org/officeDocument/2006/relationships/ctrlProp" Target="../ctrlProps/ctrlProp263.xml"/><Relationship Id="rId7" Type="http://schemas.openxmlformats.org/officeDocument/2006/relationships/ctrlProp" Target="../ctrlProps/ctrlProp249.xml"/><Relationship Id="rId12" Type="http://schemas.openxmlformats.org/officeDocument/2006/relationships/ctrlProp" Target="../ctrlProps/ctrlProp254.xml"/><Relationship Id="rId17" Type="http://schemas.openxmlformats.org/officeDocument/2006/relationships/ctrlProp" Target="../ctrlProps/ctrlProp259.xml"/><Relationship Id="rId25" Type="http://schemas.openxmlformats.org/officeDocument/2006/relationships/ctrlProp" Target="../ctrlProps/ctrlProp267.xml"/><Relationship Id="rId2" Type="http://schemas.openxmlformats.org/officeDocument/2006/relationships/drawing" Target="../drawings/drawing30.xml"/><Relationship Id="rId16" Type="http://schemas.openxmlformats.org/officeDocument/2006/relationships/ctrlProp" Target="../ctrlProps/ctrlProp258.xml"/><Relationship Id="rId20" Type="http://schemas.openxmlformats.org/officeDocument/2006/relationships/ctrlProp" Target="../ctrlProps/ctrlProp262.xml"/><Relationship Id="rId1" Type="http://schemas.openxmlformats.org/officeDocument/2006/relationships/printerSettings" Target="../printerSettings/printerSettings37.bin"/><Relationship Id="rId6" Type="http://schemas.openxmlformats.org/officeDocument/2006/relationships/ctrlProp" Target="../ctrlProps/ctrlProp248.xml"/><Relationship Id="rId11" Type="http://schemas.openxmlformats.org/officeDocument/2006/relationships/ctrlProp" Target="../ctrlProps/ctrlProp253.xml"/><Relationship Id="rId24" Type="http://schemas.openxmlformats.org/officeDocument/2006/relationships/ctrlProp" Target="../ctrlProps/ctrlProp266.xml"/><Relationship Id="rId5" Type="http://schemas.openxmlformats.org/officeDocument/2006/relationships/ctrlProp" Target="../ctrlProps/ctrlProp247.xml"/><Relationship Id="rId15" Type="http://schemas.openxmlformats.org/officeDocument/2006/relationships/ctrlProp" Target="../ctrlProps/ctrlProp257.xml"/><Relationship Id="rId23" Type="http://schemas.openxmlformats.org/officeDocument/2006/relationships/ctrlProp" Target="../ctrlProps/ctrlProp265.xml"/><Relationship Id="rId28" Type="http://schemas.openxmlformats.org/officeDocument/2006/relationships/ctrlProp" Target="../ctrlProps/ctrlProp270.xml"/><Relationship Id="rId10" Type="http://schemas.openxmlformats.org/officeDocument/2006/relationships/ctrlProp" Target="../ctrlProps/ctrlProp252.xml"/><Relationship Id="rId19" Type="http://schemas.openxmlformats.org/officeDocument/2006/relationships/ctrlProp" Target="../ctrlProps/ctrlProp261.xml"/><Relationship Id="rId4" Type="http://schemas.openxmlformats.org/officeDocument/2006/relationships/ctrlProp" Target="../ctrlProps/ctrlProp246.xml"/><Relationship Id="rId9" Type="http://schemas.openxmlformats.org/officeDocument/2006/relationships/ctrlProp" Target="../ctrlProps/ctrlProp251.xml"/><Relationship Id="rId14" Type="http://schemas.openxmlformats.org/officeDocument/2006/relationships/ctrlProp" Target="../ctrlProps/ctrlProp256.xml"/><Relationship Id="rId22" Type="http://schemas.openxmlformats.org/officeDocument/2006/relationships/ctrlProp" Target="../ctrlProps/ctrlProp264.xml"/><Relationship Id="rId27" Type="http://schemas.openxmlformats.org/officeDocument/2006/relationships/ctrlProp" Target="../ctrlProps/ctrlProp269.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2.xml"/><Relationship Id="rId1" Type="http://schemas.openxmlformats.org/officeDocument/2006/relationships/printerSettings" Target="../printerSettings/printerSettings39.bin"/><Relationship Id="rId5" Type="http://schemas.openxmlformats.org/officeDocument/2006/relationships/ctrlProp" Target="../ctrlProps/ctrlProp272.xml"/><Relationship Id="rId4" Type="http://schemas.openxmlformats.org/officeDocument/2006/relationships/ctrlProp" Target="../ctrlProps/ctrlProp27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AD885-B924-45A2-ABDE-ACE14C3A34B5}">
  <sheetPr>
    <tabColor rgb="FFFFFFCC"/>
    <pageSetUpPr fitToPage="1"/>
  </sheetPr>
  <dimension ref="A1:C32"/>
  <sheetViews>
    <sheetView tabSelected="1" zoomScaleNormal="100" workbookViewId="0"/>
  </sheetViews>
  <sheetFormatPr defaultColWidth="9.375" defaultRowHeight="13.2"/>
  <cols>
    <col min="1" max="1" width="21.875" style="563" customWidth="1"/>
    <col min="2" max="2" width="35.875" style="491" customWidth="1"/>
    <col min="3" max="3" width="58.5" style="491" bestFit="1" customWidth="1"/>
    <col min="4" max="16384" width="9.375" style="491"/>
  </cols>
  <sheetData>
    <row r="1" spans="1:3" ht="23.25" customHeight="1">
      <c r="A1" s="560"/>
      <c r="B1" s="560" t="s">
        <v>658</v>
      </c>
      <c r="C1" s="560" t="s">
        <v>659</v>
      </c>
    </row>
    <row r="2" spans="1:3" ht="18" customHeight="1">
      <c r="A2" s="780" t="s">
        <v>669</v>
      </c>
      <c r="B2" s="564" t="s">
        <v>884</v>
      </c>
      <c r="C2" s="561" t="s">
        <v>660</v>
      </c>
    </row>
    <row r="3" spans="1:3" ht="18" customHeight="1">
      <c r="A3" s="781"/>
      <c r="B3" s="564" t="s">
        <v>990</v>
      </c>
      <c r="C3" s="561" t="s">
        <v>660</v>
      </c>
    </row>
    <row r="4" spans="1:3" ht="18" customHeight="1">
      <c r="A4" s="781"/>
      <c r="B4" s="760" t="s">
        <v>661</v>
      </c>
      <c r="C4" s="562" t="s">
        <v>964</v>
      </c>
    </row>
    <row r="5" spans="1:3" ht="18" customHeight="1">
      <c r="A5" s="781"/>
      <c r="B5" s="760" t="s">
        <v>988</v>
      </c>
      <c r="C5" s="562" t="s">
        <v>964</v>
      </c>
    </row>
    <row r="6" spans="1:3" ht="18" customHeight="1">
      <c r="A6" s="781"/>
      <c r="B6" s="760" t="s">
        <v>989</v>
      </c>
      <c r="C6" s="727"/>
    </row>
    <row r="7" spans="1:3" ht="18" customHeight="1">
      <c r="A7" s="781"/>
      <c r="B7" s="760" t="s">
        <v>998</v>
      </c>
      <c r="C7" s="562" t="s">
        <v>964</v>
      </c>
    </row>
    <row r="8" spans="1:3" ht="18" customHeight="1">
      <c r="A8" s="781"/>
      <c r="B8" s="564" t="s">
        <v>670</v>
      </c>
      <c r="C8" s="785" t="s">
        <v>908</v>
      </c>
    </row>
    <row r="9" spans="1:3" ht="18" customHeight="1">
      <c r="A9" s="781"/>
      <c r="B9" s="564" t="s">
        <v>671</v>
      </c>
      <c r="C9" s="787"/>
    </row>
    <row r="10" spans="1:3" ht="18" customHeight="1">
      <c r="A10" s="781"/>
      <c r="B10" s="564" t="s">
        <v>672</v>
      </c>
      <c r="C10" s="727"/>
    </row>
    <row r="11" spans="1:3" ht="18" customHeight="1">
      <c r="A11" s="781"/>
      <c r="B11" s="564" t="s">
        <v>903</v>
      </c>
      <c r="C11" s="785" t="s">
        <v>662</v>
      </c>
    </row>
    <row r="12" spans="1:3" ht="18" customHeight="1">
      <c r="A12" s="781"/>
      <c r="B12" s="564" t="s">
        <v>904</v>
      </c>
      <c r="C12" s="786"/>
    </row>
    <row r="13" spans="1:3" ht="18" customHeight="1">
      <c r="A13" s="781"/>
      <c r="B13" s="564" t="s">
        <v>663</v>
      </c>
      <c r="C13" s="785" t="s">
        <v>907</v>
      </c>
    </row>
    <row r="14" spans="1:3" ht="18" customHeight="1">
      <c r="A14" s="781"/>
      <c r="B14" s="564" t="s">
        <v>665</v>
      </c>
      <c r="C14" s="787"/>
    </row>
    <row r="15" spans="1:3" ht="18" customHeight="1">
      <c r="A15" s="781"/>
      <c r="B15" s="564" t="s">
        <v>666</v>
      </c>
      <c r="C15" s="787"/>
    </row>
    <row r="16" spans="1:3" ht="18" customHeight="1">
      <c r="A16" s="781"/>
      <c r="B16" s="564" t="s">
        <v>667</v>
      </c>
      <c r="C16" s="787"/>
    </row>
    <row r="17" spans="1:3" ht="18" customHeight="1">
      <c r="A17" s="781"/>
      <c r="B17" s="564" t="s">
        <v>668</v>
      </c>
      <c r="C17" s="787"/>
    </row>
    <row r="18" spans="1:3" s="565" customFormat="1" ht="18" customHeight="1">
      <c r="A18" s="781"/>
      <c r="B18" s="564" t="s">
        <v>664</v>
      </c>
      <c r="C18" s="787"/>
    </row>
    <row r="19" spans="1:3" s="565" customFormat="1" ht="18" customHeight="1">
      <c r="A19" s="781"/>
      <c r="B19" s="760" t="s">
        <v>682</v>
      </c>
      <c r="C19" s="786"/>
    </row>
    <row r="20" spans="1:3" ht="18" customHeight="1">
      <c r="A20" s="782" t="s">
        <v>673</v>
      </c>
      <c r="B20" s="760" t="s">
        <v>674</v>
      </c>
      <c r="C20" s="562" t="s">
        <v>660</v>
      </c>
    </row>
    <row r="21" spans="1:3" ht="18" customHeight="1">
      <c r="A21" s="783"/>
      <c r="B21" s="760" t="s">
        <v>675</v>
      </c>
      <c r="C21" s="562" t="s">
        <v>964</v>
      </c>
    </row>
    <row r="22" spans="1:3" ht="18" customHeight="1">
      <c r="A22" s="783"/>
      <c r="B22" s="760" t="s">
        <v>984</v>
      </c>
      <c r="C22" s="562" t="s">
        <v>964</v>
      </c>
    </row>
    <row r="23" spans="1:3" ht="18" customHeight="1">
      <c r="A23" s="783"/>
      <c r="B23" s="760" t="s">
        <v>985</v>
      </c>
      <c r="C23" s="727"/>
    </row>
    <row r="24" spans="1:3" ht="18" customHeight="1">
      <c r="A24" s="783"/>
      <c r="B24" s="760" t="s">
        <v>1035</v>
      </c>
      <c r="C24" s="562" t="s">
        <v>964</v>
      </c>
    </row>
    <row r="25" spans="1:3" ht="18" customHeight="1">
      <c r="A25" s="783"/>
      <c r="B25" s="760" t="s">
        <v>676</v>
      </c>
      <c r="C25" s="562" t="s">
        <v>992</v>
      </c>
    </row>
    <row r="26" spans="1:3" ht="18" customHeight="1">
      <c r="A26" s="783"/>
      <c r="B26" s="760" t="s">
        <v>677</v>
      </c>
      <c r="C26" s="562" t="s">
        <v>660</v>
      </c>
    </row>
    <row r="27" spans="1:3" ht="18" customHeight="1">
      <c r="A27" s="783"/>
      <c r="B27" s="564" t="s">
        <v>681</v>
      </c>
      <c r="C27" s="562" t="s">
        <v>660</v>
      </c>
    </row>
    <row r="28" spans="1:3" ht="18" customHeight="1">
      <c r="A28" s="784"/>
      <c r="B28" s="564" t="s">
        <v>906</v>
      </c>
      <c r="C28" s="562" t="s">
        <v>660</v>
      </c>
    </row>
    <row r="29" spans="1:3" ht="18" customHeight="1">
      <c r="A29" s="726" t="s">
        <v>982</v>
      </c>
      <c r="B29" s="564" t="s">
        <v>981</v>
      </c>
      <c r="C29" s="562" t="s">
        <v>983</v>
      </c>
    </row>
    <row r="30" spans="1:3" ht="18" customHeight="1">
      <c r="A30" s="779" t="s">
        <v>678</v>
      </c>
      <c r="B30" s="564" t="s">
        <v>679</v>
      </c>
      <c r="C30" s="562" t="s">
        <v>964</v>
      </c>
    </row>
    <row r="31" spans="1:3" ht="18" customHeight="1">
      <c r="A31" s="779"/>
      <c r="B31" s="564" t="s">
        <v>1036</v>
      </c>
      <c r="C31" s="562" t="s">
        <v>964</v>
      </c>
    </row>
    <row r="32" spans="1:3" ht="18" customHeight="1">
      <c r="A32" s="779"/>
      <c r="B32" s="564" t="s">
        <v>680</v>
      </c>
      <c r="C32" s="562" t="s">
        <v>992</v>
      </c>
    </row>
  </sheetData>
  <mergeCells count="6">
    <mergeCell ref="A30:A32"/>
    <mergeCell ref="A2:A19"/>
    <mergeCell ref="A20:A28"/>
    <mergeCell ref="C11:C12"/>
    <mergeCell ref="C13:C19"/>
    <mergeCell ref="C8:C9"/>
  </mergeCells>
  <phoneticPr fontId="10"/>
  <hyperlinks>
    <hyperlink ref="B2" location="交付申請書!A1" display="1_交付申請書" xr:uid="{E0DA7A2E-4D24-48A1-BA08-CC069BE54C42}"/>
    <hyperlink ref="B4" location="'1-1（省エネ）'!A1" display="1-1（省エネ）" xr:uid="{5611EE0A-506B-46F5-B495-53503DB53BBC}"/>
    <hyperlink ref="B13" location="'1-1（発電）'!A1" display="1-1（発電）" xr:uid="{B0D40C1A-D843-4478-B067-ED1C821F049C}"/>
    <hyperlink ref="B14" location="'1-1（蓄電池単体）'!A1" display="1-1（蓄電池単体）" xr:uid="{81793CF3-1C8C-4992-9818-F32336328AF2}"/>
    <hyperlink ref="B15" location="'1-1（熱利用) '!Print_Area" display="1-1（熱利用）" xr:uid="{9D01A697-6E5A-4EE7-979B-170186C23E72}"/>
    <hyperlink ref="B16" location="'1-1(燃料製造) '!Print_Area" display="1-1（燃料製造）" xr:uid="{56DF47C4-BFCB-4C41-829C-B7C3CCC5ADDF}"/>
    <hyperlink ref="B17" location="'1-1(革新的) '!Print_Area" display="1-1（革新的）" xr:uid="{97BB45DE-D42B-450C-9F93-E932BC46FA2C}"/>
    <hyperlink ref="B18" location="'1-1(自動車+V2H) '!Print_Area" display="1-1（自動車+V2H）" xr:uid="{F54B4B0F-3651-4858-859B-0FEE66D80507}"/>
    <hyperlink ref="B19" location="'1-1（V2H）'!A1" display="1-1（V2H）" xr:uid="{E2E924B1-E28A-4EB6-88ED-A024757C0AEF}"/>
    <hyperlink ref="B20" location="'6_実績報告書'!A1" display="6_実績報告書" xr:uid="{A310C635-F856-4132-9FE6-1D0C1E30F2FC}"/>
    <hyperlink ref="B21" location="'6-1事業報告（省エネ）'!A1" display="6-1事業報告（省エネ）" xr:uid="{0A3397DA-2A67-495C-99B9-4CF05385DF2B}"/>
    <hyperlink ref="B25" location="'6-1事業報告（再エネ）'!A1" display="6-1事業報告（再エネ）" xr:uid="{F29AB6C7-10B1-441E-8FBD-2AF87AE17834}"/>
    <hyperlink ref="B26" location="'6-2工事証明書'!A1" display="6-2工事証明書" xr:uid="{6D7290CD-4E8D-4110-890D-A70F47761519}"/>
    <hyperlink ref="B28" location="'実績報告ﾁｪｯｸｼｰﾄ(共通）'!Print_Area" display="実績報告ﾁｪｯｸｼｰﾄ (共通)" xr:uid="{307A0EA3-6F31-4036-BB62-CA402A21197B}"/>
    <hyperlink ref="B30" location="'8_効果報告（省エネ）'!A1" display="8_効果報告（省エネ）" xr:uid="{425AA9A2-BA67-4885-B802-7B7CDDD2D621}"/>
    <hyperlink ref="B32" location="'8_効果報告（再エネ）'!A1" display="8_効果報告（再エネ）" xr:uid="{4AB0027B-F1E2-4D86-82D5-8214F3B28191}"/>
    <hyperlink ref="B8" location="クレジット入会届!A1" display="ｸﾚｼﾞｯﾄ入会届" xr:uid="{B52F34E4-37B4-4AF4-8118-2447FDFA2DC2}"/>
    <hyperlink ref="B9" location="'1-2（LED）'!A1" display="1-2（LED）" xr:uid="{FD9F76A3-7984-4918-9D8C-3C159A48101F}"/>
    <hyperlink ref="B10" location="'1-2（LED）記入例'!A1" display="1-2（LED）記入例" xr:uid="{6BDCC0FD-4B0F-4C4B-92B0-2B7AE8675E14}"/>
    <hyperlink ref="B24" location="'（参考様式）実績換算表'!A1" display="（参考様式）実績換算表" xr:uid="{F28D3384-6B8B-454A-8B37-2FBDA2C866D3}"/>
    <hyperlink ref="B31" location="'（参考様式）効果報告換算表'!A1" display="（参考様式）効果報告換算表" xr:uid="{DD719333-4BE8-4386-8A0A-E600751521C3}"/>
    <hyperlink ref="B3" location="'事業計画書1-1（共通）'!A1" display="事業計画書1-1（共通）" xr:uid="{5C28326E-B890-48D7-B46E-68DB06096383}"/>
    <hyperlink ref="B7" location="'(参考様式）エネルギー換算表'!Print_Area" display="（参考様式）エネルギー換算表" xr:uid="{19AF5D22-0E68-41CE-B7B7-A4AB376F0A3A}"/>
    <hyperlink ref="B11" location="'交付申請ﾁｪｯｸｼｰﾄ（省エネ）'!Print_Area" display="交付申請ﾁｪｯｸｼｰﾄ（省エネ）" xr:uid="{70EF9B8C-003E-4DBE-817F-DC86949EFEFF}"/>
    <hyperlink ref="B12" location="'交付申請ﾁｪｯｸｼｰﾄ（再エネ）'!Print_Area" display="交付申請ﾁｪｯｸｼｰﾄ（再エネ）" xr:uid="{AF531144-F064-44B6-8DF2-24ED50BE2319}"/>
    <hyperlink ref="B27" location="'9_財産管理台帳'!A1" display="9_財産管理台帳" xr:uid="{D9475CAC-CA7C-464B-BB21-B5E995AB30E3}"/>
    <hyperlink ref="B5" location="'1-2行動計画書'!Print_Area" display="行動計画書1-2" xr:uid="{3F3C11A0-2FE5-4DF2-8594-C53A080687C2}"/>
    <hyperlink ref="B6" location="'1-2記載例(行動計画書)'!Print_Area" display="行動計画書1-2　記入例" xr:uid="{BEAAAA7B-F18C-4202-9D93-78F297376C45}"/>
    <hyperlink ref="B22" location="'6-3行動報告書'!Print_Area" display="行動報告書6-3" xr:uid="{966C1C5E-B608-453D-97E9-8856172605BD}"/>
    <hyperlink ref="B23" location="'1-3記載例(行動計画書)'!Print_Area" display="行動報告書6-3　記入例" xr:uid="{8D42A8B8-A5D4-4171-B464-ADC964214550}"/>
    <hyperlink ref="B29" location="'11_交付請求書'!Print_Area" display="11交付請求書" xr:uid="{18C420F6-405F-4D8F-BA7A-46D39371B1BB}"/>
  </hyperlinks>
  <pageMargins left="0.7" right="0.7" top="0.75" bottom="0.75" header="0.3" footer="0.3"/>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74BD-4ED5-4A60-BAAD-E252731D8B66}">
  <sheetPr>
    <tabColor rgb="FFFFC000"/>
    <pageSetUpPr fitToPage="1"/>
  </sheetPr>
  <dimension ref="A1:W29"/>
  <sheetViews>
    <sheetView showZeros="0" zoomScale="90" zoomScaleNormal="90" workbookViewId="0">
      <selection activeCell="A26" sqref="A26"/>
    </sheetView>
  </sheetViews>
  <sheetFormatPr defaultColWidth="9.375" defaultRowHeight="13.2"/>
  <cols>
    <col min="1" max="1" width="7.625" style="491" customWidth="1"/>
    <col min="2" max="2" width="10.625" style="491" customWidth="1"/>
    <col min="3" max="3" width="14.5" style="491" customWidth="1"/>
    <col min="4" max="4" width="14.125" style="491" customWidth="1"/>
    <col min="5" max="5" width="16.625" style="491" customWidth="1"/>
    <col min="6" max="6" width="15.375" style="491" customWidth="1"/>
    <col min="7" max="7" width="11.875" style="491" customWidth="1"/>
    <col min="8" max="8" width="17.875" style="491" customWidth="1"/>
    <col min="9" max="9" width="16.375" style="491" customWidth="1"/>
    <col min="10" max="10" width="14.125" style="491" customWidth="1"/>
    <col min="11" max="11" width="16.625" style="491" customWidth="1"/>
    <col min="12" max="12" width="15.375" style="491" customWidth="1"/>
    <col min="13" max="13" width="14.125" style="491" customWidth="1"/>
    <col min="14" max="14" width="11.875" style="491" customWidth="1"/>
    <col min="15" max="15" width="18" style="491" customWidth="1"/>
    <col min="16" max="16" width="16.375" style="491" customWidth="1"/>
    <col min="17" max="17" width="20.375" style="491" customWidth="1"/>
    <col min="18" max="18" width="8.375" style="491" customWidth="1"/>
    <col min="19" max="16384" width="9.375" style="491"/>
  </cols>
  <sheetData>
    <row r="1" spans="1:23" ht="18" customHeight="1">
      <c r="A1" s="543" t="s">
        <v>991</v>
      </c>
      <c r="B1" s="543"/>
      <c r="D1" s="543"/>
      <c r="E1" s="543"/>
      <c r="F1" s="543"/>
      <c r="G1" s="543"/>
      <c r="H1" s="543"/>
      <c r="I1" s="543"/>
      <c r="J1" s="543"/>
      <c r="K1" s="543"/>
      <c r="L1" s="543"/>
      <c r="M1" s="543"/>
      <c r="N1" s="543"/>
      <c r="O1" s="543"/>
      <c r="P1" s="543"/>
      <c r="Q1" s="543"/>
      <c r="R1" s="490"/>
      <c r="S1" s="490"/>
      <c r="T1" s="490"/>
    </row>
    <row r="2" spans="1:23" ht="29.4" customHeight="1">
      <c r="A2" s="543" t="s">
        <v>650</v>
      </c>
      <c r="B2" s="543"/>
      <c r="D2" s="543"/>
      <c r="E2" s="543"/>
      <c r="F2" s="543"/>
      <c r="G2" s="543"/>
      <c r="H2" s="543"/>
      <c r="I2" s="543"/>
      <c r="J2" s="543"/>
      <c r="K2" s="543"/>
      <c r="L2" s="543"/>
      <c r="M2" s="543"/>
      <c r="N2" s="543"/>
      <c r="O2" s="543"/>
      <c r="P2" s="543"/>
      <c r="Q2" s="543"/>
      <c r="R2" s="490"/>
      <c r="S2" s="490"/>
      <c r="T2" s="490"/>
    </row>
    <row r="3" spans="1:23" ht="17.399999999999999" customHeight="1">
      <c r="A3" s="543" t="s">
        <v>649</v>
      </c>
      <c r="B3" s="543"/>
      <c r="C3" s="543"/>
      <c r="D3" s="543"/>
      <c r="E3" s="543"/>
      <c r="F3" s="543"/>
      <c r="G3" s="543"/>
      <c r="H3" s="543"/>
      <c r="I3" s="545" t="s">
        <v>648</v>
      </c>
      <c r="J3" s="544" t="s">
        <v>647</v>
      </c>
      <c r="K3" s="543"/>
      <c r="P3" s="543"/>
      <c r="Q3" s="490"/>
      <c r="R3" s="490"/>
      <c r="S3" s="490"/>
    </row>
    <row r="4" spans="1:23" ht="17.399999999999999" customHeight="1">
      <c r="J4" s="554" t="s">
        <v>646</v>
      </c>
      <c r="K4" s="491" t="s">
        <v>645</v>
      </c>
      <c r="L4" s="543"/>
      <c r="M4" s="553" t="s">
        <v>644</v>
      </c>
      <c r="N4" s="543" t="s">
        <v>643</v>
      </c>
      <c r="O4" s="543"/>
      <c r="P4" s="543"/>
      <c r="Q4" s="490"/>
      <c r="R4" s="490"/>
      <c r="S4" s="490"/>
    </row>
    <row r="5" spans="1:23" ht="17.399999999999999" customHeight="1" thickBot="1">
      <c r="A5" s="544" t="s">
        <v>642</v>
      </c>
      <c r="B5" s="552"/>
      <c r="C5" s="551"/>
      <c r="D5" s="1261" t="s">
        <v>684</v>
      </c>
      <c r="E5" s="1261"/>
      <c r="F5" s="1261"/>
      <c r="I5" s="545" t="s">
        <v>641</v>
      </c>
      <c r="J5" s="544" t="s">
        <v>640</v>
      </c>
      <c r="K5" s="543"/>
      <c r="L5" s="543"/>
      <c r="M5" s="543"/>
      <c r="N5" s="543"/>
      <c r="O5" s="543"/>
      <c r="P5" s="490"/>
      <c r="Q5" s="490"/>
    </row>
    <row r="6" spans="1:23" ht="17.399999999999999" customHeight="1">
      <c r="A6" s="544"/>
      <c r="B6" s="544"/>
      <c r="D6" s="543"/>
      <c r="E6" s="543"/>
      <c r="F6" s="543"/>
      <c r="G6" s="543"/>
      <c r="H6" s="543"/>
      <c r="I6" s="545" t="s">
        <v>639</v>
      </c>
      <c r="J6" s="544" t="s">
        <v>638</v>
      </c>
      <c r="K6" s="543"/>
      <c r="L6" s="543"/>
      <c r="M6" s="543"/>
      <c r="N6" s="543"/>
      <c r="O6" s="543"/>
      <c r="S6" s="490"/>
    </row>
    <row r="7" spans="1:23" ht="17.399999999999999" customHeight="1">
      <c r="A7" s="544" t="s">
        <v>637</v>
      </c>
      <c r="B7" s="544"/>
      <c r="C7" s="550" t="s">
        <v>636</v>
      </c>
      <c r="D7" s="549" t="s">
        <v>635</v>
      </c>
      <c r="E7" s="544"/>
      <c r="F7" s="544"/>
      <c r="G7" s="544"/>
      <c r="H7" s="543"/>
      <c r="I7" s="545" t="s">
        <v>634</v>
      </c>
      <c r="J7" s="544" t="s">
        <v>633</v>
      </c>
      <c r="K7" s="543"/>
      <c r="L7" s="543"/>
      <c r="M7" s="543"/>
      <c r="N7" s="543"/>
      <c r="S7" s="490"/>
    </row>
    <row r="8" spans="1:23" ht="17.399999999999999" customHeight="1" thickBot="1">
      <c r="D8" s="548" t="s">
        <v>632</v>
      </c>
      <c r="E8" s="547"/>
      <c r="F8" s="547"/>
      <c r="G8" s="547"/>
      <c r="H8" s="543"/>
      <c r="I8" s="545" t="s">
        <v>631</v>
      </c>
      <c r="J8" s="544" t="s">
        <v>630</v>
      </c>
      <c r="U8" s="543"/>
      <c r="V8" s="543"/>
      <c r="W8" s="543"/>
    </row>
    <row r="9" spans="1:23" ht="17.399999999999999" customHeight="1">
      <c r="A9" s="543"/>
      <c r="B9" s="543"/>
      <c r="D9" s="543"/>
      <c r="E9" s="543"/>
      <c r="F9" s="543"/>
      <c r="G9" s="546" t="s">
        <v>629</v>
      </c>
      <c r="H9" s="543"/>
      <c r="I9" s="545" t="s">
        <v>628</v>
      </c>
      <c r="J9" s="544" t="s">
        <v>657</v>
      </c>
      <c r="R9" s="490"/>
      <c r="U9" s="543"/>
    </row>
    <row r="10" spans="1:23" ht="17.399999999999999" customHeight="1">
      <c r="A10" s="543"/>
      <c r="B10" s="543"/>
      <c r="D10" s="543"/>
      <c r="E10" s="543"/>
      <c r="F10" s="543"/>
      <c r="G10" s="543"/>
      <c r="H10" s="543"/>
      <c r="I10" s="545" t="s">
        <v>626</v>
      </c>
      <c r="J10" s="544" t="s">
        <v>625</v>
      </c>
      <c r="K10" s="543"/>
      <c r="L10" s="543"/>
      <c r="M10" s="543"/>
      <c r="S10" s="490"/>
    </row>
    <row r="11" spans="1:23">
      <c r="A11" s="543" t="s">
        <v>542</v>
      </c>
      <c r="B11" s="543"/>
      <c r="D11" s="543"/>
      <c r="E11" s="543"/>
      <c r="F11" s="543"/>
      <c r="G11" s="543"/>
      <c r="H11" s="543"/>
      <c r="I11" s="543"/>
      <c r="J11" s="543"/>
      <c r="K11" s="543"/>
      <c r="L11" s="543"/>
      <c r="M11" s="543"/>
      <c r="N11" s="543"/>
      <c r="T11" s="490"/>
    </row>
    <row r="12" spans="1:23" ht="9" customHeight="1"/>
    <row r="13" spans="1:23" ht="17.25" customHeight="1">
      <c r="A13" s="1262" t="s">
        <v>624</v>
      </c>
      <c r="B13" s="1262" t="s">
        <v>623</v>
      </c>
      <c r="C13" s="1264" t="s">
        <v>622</v>
      </c>
      <c r="D13" s="1266" t="s">
        <v>543</v>
      </c>
      <c r="E13" s="1266"/>
      <c r="F13" s="1266"/>
      <c r="G13" s="1266"/>
      <c r="H13" s="1266"/>
      <c r="I13" s="1266"/>
      <c r="J13" s="1267" t="s">
        <v>544</v>
      </c>
      <c r="K13" s="1267"/>
      <c r="L13" s="1267"/>
      <c r="M13" s="1267"/>
      <c r="N13" s="1267"/>
      <c r="O13" s="1267"/>
      <c r="P13" s="1267"/>
      <c r="Q13" s="1257" t="s">
        <v>621</v>
      </c>
      <c r="R13" s="490"/>
      <c r="S13" s="490"/>
    </row>
    <row r="14" spans="1:23" ht="52.5" customHeight="1" thickBot="1">
      <c r="A14" s="1263"/>
      <c r="B14" s="1263"/>
      <c r="C14" s="1265"/>
      <c r="D14" s="541" t="s">
        <v>545</v>
      </c>
      <c r="E14" s="541" t="s">
        <v>546</v>
      </c>
      <c r="F14" s="569" t="s">
        <v>547</v>
      </c>
      <c r="G14" s="541" t="s">
        <v>620</v>
      </c>
      <c r="H14" s="540" t="s">
        <v>548</v>
      </c>
      <c r="I14" s="581" t="s">
        <v>549</v>
      </c>
      <c r="J14" s="538" t="s">
        <v>545</v>
      </c>
      <c r="K14" s="537" t="s">
        <v>619</v>
      </c>
      <c r="L14" s="574" t="s">
        <v>550</v>
      </c>
      <c r="M14" s="575" t="s">
        <v>618</v>
      </c>
      <c r="N14" s="534" t="s">
        <v>617</v>
      </c>
      <c r="O14" s="533" t="s">
        <v>616</v>
      </c>
      <c r="P14" s="578" t="s">
        <v>551</v>
      </c>
      <c r="Q14" s="1257"/>
      <c r="R14" s="490"/>
      <c r="S14" s="490"/>
    </row>
    <row r="15" spans="1:23" ht="15" customHeight="1" thickTop="1">
      <c r="A15" s="527">
        <v>1</v>
      </c>
      <c r="B15" s="530" t="s">
        <v>652</v>
      </c>
      <c r="C15" s="527" t="s">
        <v>656</v>
      </c>
      <c r="D15" s="527" t="s">
        <v>552</v>
      </c>
      <c r="E15" s="566" t="s">
        <v>553</v>
      </c>
      <c r="F15" s="570">
        <v>210</v>
      </c>
      <c r="G15" s="568">
        <v>36</v>
      </c>
      <c r="H15" s="577">
        <v>36906</v>
      </c>
      <c r="I15" s="576">
        <v>23</v>
      </c>
      <c r="J15" s="579" t="s">
        <v>554</v>
      </c>
      <c r="K15" s="566" t="s">
        <v>555</v>
      </c>
      <c r="L15" s="570">
        <v>88</v>
      </c>
      <c r="M15" s="576">
        <v>106.3</v>
      </c>
      <c r="N15" s="568">
        <v>36</v>
      </c>
      <c r="O15" s="577">
        <v>44713</v>
      </c>
      <c r="P15" s="576">
        <v>24</v>
      </c>
      <c r="Q15" s="1268">
        <v>1705000</v>
      </c>
      <c r="R15" s="490"/>
    </row>
    <row r="16" spans="1:23" ht="15" customHeight="1">
      <c r="A16" s="527">
        <v>2</v>
      </c>
      <c r="B16" s="530" t="s">
        <v>655</v>
      </c>
      <c r="C16" s="527" t="s">
        <v>654</v>
      </c>
      <c r="D16" s="527" t="s">
        <v>556</v>
      </c>
      <c r="E16" s="566" t="s">
        <v>557</v>
      </c>
      <c r="F16" s="571">
        <v>250</v>
      </c>
      <c r="G16" s="568">
        <v>15</v>
      </c>
      <c r="H16" s="577">
        <v>36906</v>
      </c>
      <c r="I16" s="572">
        <v>23</v>
      </c>
      <c r="J16" s="579" t="s">
        <v>554</v>
      </c>
      <c r="K16" s="566" t="s">
        <v>558</v>
      </c>
      <c r="L16" s="571">
        <v>80</v>
      </c>
      <c r="M16" s="572">
        <v>100</v>
      </c>
      <c r="N16" s="568">
        <v>12</v>
      </c>
      <c r="O16" s="577">
        <v>44713</v>
      </c>
      <c r="P16" s="572">
        <v>24</v>
      </c>
      <c r="Q16" s="1269"/>
      <c r="R16" s="490"/>
    </row>
    <row r="17" spans="1:18" ht="15" customHeight="1">
      <c r="A17" s="527">
        <v>3</v>
      </c>
      <c r="B17" s="530" t="s">
        <v>652</v>
      </c>
      <c r="C17" s="527" t="s">
        <v>653</v>
      </c>
      <c r="D17" s="527" t="s">
        <v>554</v>
      </c>
      <c r="E17" s="566" t="s">
        <v>559</v>
      </c>
      <c r="F17" s="571">
        <v>300</v>
      </c>
      <c r="G17" s="568">
        <v>20</v>
      </c>
      <c r="H17" s="577">
        <v>35886</v>
      </c>
      <c r="I17" s="572">
        <v>25</v>
      </c>
      <c r="J17" s="579" t="s">
        <v>554</v>
      </c>
      <c r="K17" s="566" t="s">
        <v>560</v>
      </c>
      <c r="L17" s="571">
        <v>100</v>
      </c>
      <c r="M17" s="572">
        <v>120</v>
      </c>
      <c r="N17" s="568">
        <v>20</v>
      </c>
      <c r="O17" s="577">
        <v>44713</v>
      </c>
      <c r="P17" s="572">
        <v>24.5</v>
      </c>
      <c r="Q17" s="1269"/>
      <c r="R17" s="490"/>
    </row>
    <row r="18" spans="1:18" ht="15" customHeight="1">
      <c r="A18" s="527">
        <v>4</v>
      </c>
      <c r="B18" s="530" t="s">
        <v>652</v>
      </c>
      <c r="C18" s="527" t="s">
        <v>561</v>
      </c>
      <c r="D18" s="527" t="s">
        <v>552</v>
      </c>
      <c r="E18" s="566" t="s">
        <v>562</v>
      </c>
      <c r="F18" s="572">
        <v>300</v>
      </c>
      <c r="G18" s="568">
        <v>8</v>
      </c>
      <c r="H18" s="577">
        <v>35886</v>
      </c>
      <c r="I18" s="572">
        <v>25</v>
      </c>
      <c r="J18" s="579" t="s">
        <v>554</v>
      </c>
      <c r="K18" s="566" t="s">
        <v>563</v>
      </c>
      <c r="L18" s="571">
        <v>50</v>
      </c>
      <c r="M18" s="572">
        <v>60</v>
      </c>
      <c r="N18" s="568">
        <v>8</v>
      </c>
      <c r="O18" s="577">
        <v>44713</v>
      </c>
      <c r="P18" s="572">
        <v>25</v>
      </c>
      <c r="Q18" s="1269"/>
      <c r="R18" s="490"/>
    </row>
    <row r="19" spans="1:18" ht="15" customHeight="1">
      <c r="A19" s="527">
        <v>5</v>
      </c>
      <c r="B19" s="530"/>
      <c r="C19" s="527"/>
      <c r="D19" s="527"/>
      <c r="E19" s="566"/>
      <c r="F19" s="572"/>
      <c r="G19" s="568"/>
      <c r="H19" s="577"/>
      <c r="I19" s="572"/>
      <c r="J19" s="579"/>
      <c r="K19" s="566"/>
      <c r="L19" s="572"/>
      <c r="M19" s="572"/>
      <c r="N19" s="568"/>
      <c r="O19" s="577"/>
      <c r="P19" s="572"/>
      <c r="Q19" s="1269"/>
      <c r="R19" s="490"/>
    </row>
    <row r="20" spans="1:18" ht="15" customHeight="1">
      <c r="A20" s="527">
        <v>6</v>
      </c>
      <c r="B20" s="530"/>
      <c r="C20" s="527"/>
      <c r="D20" s="527"/>
      <c r="E20" s="566"/>
      <c r="F20" s="572"/>
      <c r="G20" s="568"/>
      <c r="H20" s="577"/>
      <c r="I20" s="572"/>
      <c r="J20" s="579"/>
      <c r="K20" s="566"/>
      <c r="L20" s="572"/>
      <c r="M20" s="572"/>
      <c r="N20" s="568"/>
      <c r="O20" s="577"/>
      <c r="P20" s="572"/>
      <c r="Q20" s="1269"/>
      <c r="R20" s="490"/>
    </row>
    <row r="21" spans="1:18" ht="15" customHeight="1">
      <c r="A21" s="527">
        <v>7</v>
      </c>
      <c r="B21" s="530"/>
      <c r="C21" s="527"/>
      <c r="D21" s="527"/>
      <c r="E21" s="566"/>
      <c r="F21" s="572"/>
      <c r="G21" s="568"/>
      <c r="H21" s="577"/>
      <c r="I21" s="572"/>
      <c r="J21" s="579"/>
      <c r="K21" s="566"/>
      <c r="L21" s="572"/>
      <c r="M21" s="572"/>
      <c r="N21" s="568"/>
      <c r="O21" s="577"/>
      <c r="P21" s="572"/>
      <c r="Q21" s="1269"/>
      <c r="R21" s="490"/>
    </row>
    <row r="22" spans="1:18" ht="15" customHeight="1">
      <c r="A22" s="527">
        <v>8</v>
      </c>
      <c r="B22" s="530"/>
      <c r="C22" s="527"/>
      <c r="D22" s="527"/>
      <c r="E22" s="566"/>
      <c r="F22" s="572"/>
      <c r="G22" s="568"/>
      <c r="H22" s="577"/>
      <c r="I22" s="572"/>
      <c r="J22" s="579"/>
      <c r="K22" s="566"/>
      <c r="L22" s="572"/>
      <c r="M22" s="572"/>
      <c r="N22" s="568"/>
      <c r="O22" s="577"/>
      <c r="P22" s="572"/>
      <c r="Q22" s="1269"/>
      <c r="R22" s="490"/>
    </row>
    <row r="23" spans="1:18" ht="15" customHeight="1">
      <c r="A23" s="527">
        <v>9</v>
      </c>
      <c r="B23" s="530"/>
      <c r="C23" s="527"/>
      <c r="D23" s="527"/>
      <c r="E23" s="566"/>
      <c r="F23" s="572"/>
      <c r="G23" s="568"/>
      <c r="H23" s="577"/>
      <c r="I23" s="572"/>
      <c r="J23" s="579"/>
      <c r="K23" s="566"/>
      <c r="L23" s="572"/>
      <c r="M23" s="572"/>
      <c r="N23" s="568"/>
      <c r="O23" s="577"/>
      <c r="P23" s="572"/>
      <c r="Q23" s="1269"/>
      <c r="R23" s="490"/>
    </row>
    <row r="24" spans="1:18" ht="15" customHeight="1">
      <c r="A24" s="527">
        <v>10</v>
      </c>
      <c r="B24" s="530"/>
      <c r="C24" s="527"/>
      <c r="D24" s="527"/>
      <c r="E24" s="566"/>
      <c r="F24" s="572"/>
      <c r="G24" s="568"/>
      <c r="H24" s="577"/>
      <c r="I24" s="572"/>
      <c r="J24" s="579"/>
      <c r="K24" s="566"/>
      <c r="L24" s="572"/>
      <c r="M24" s="572"/>
      <c r="N24" s="568"/>
      <c r="O24" s="577"/>
      <c r="P24" s="572"/>
      <c r="Q24" s="1269"/>
      <c r="R24" s="490"/>
    </row>
    <row r="25" spans="1:18" ht="15" customHeight="1" thickBot="1">
      <c r="A25" s="527"/>
      <c r="B25" s="530"/>
      <c r="C25" s="529"/>
      <c r="D25" s="529"/>
      <c r="E25" s="567"/>
      <c r="F25" s="573"/>
      <c r="G25" s="568"/>
      <c r="H25" s="577"/>
      <c r="I25" s="573"/>
      <c r="J25" s="580"/>
      <c r="K25" s="566"/>
      <c r="L25" s="573"/>
      <c r="M25" s="573"/>
      <c r="N25" s="568"/>
      <c r="O25" s="566"/>
      <c r="P25" s="573"/>
      <c r="Q25" s="1270"/>
      <c r="R25" s="490"/>
    </row>
    <row r="26" spans="1:18" ht="15.6" customHeight="1" thickTop="1">
      <c r="A26" s="583"/>
      <c r="C26" s="490"/>
      <c r="D26" s="490"/>
      <c r="E26" s="490"/>
      <c r="F26" s="606" t="s">
        <v>615</v>
      </c>
      <c r="G26" s="600">
        <f>SUM(G15:G25)</f>
        <v>79</v>
      </c>
      <c r="H26" s="525"/>
      <c r="I26" s="525"/>
      <c r="J26" s="525"/>
      <c r="K26" s="525"/>
      <c r="L26" s="525"/>
      <c r="M26" s="606" t="s">
        <v>614</v>
      </c>
      <c r="N26" s="600">
        <f>SUM(N15:N25)</f>
        <v>76</v>
      </c>
      <c r="O26" s="490"/>
      <c r="P26" s="490"/>
      <c r="Q26" s="490"/>
      <c r="R26" s="490"/>
    </row>
    <row r="27" spans="1:18" ht="20.25" customHeight="1" thickBot="1">
      <c r="A27" s="556"/>
      <c r="B27" s="556"/>
      <c r="C27" s="559"/>
      <c r="D27" s="557"/>
      <c r="E27" s="557"/>
      <c r="F27" s="558"/>
      <c r="G27" s="558" t="s">
        <v>613</v>
      </c>
      <c r="H27" s="557"/>
      <c r="I27" s="557"/>
      <c r="J27" s="557"/>
      <c r="K27" s="557"/>
      <c r="L27" s="557"/>
      <c r="M27" s="558"/>
      <c r="N27" s="558"/>
      <c r="O27" s="557"/>
      <c r="P27" s="557"/>
      <c r="Q27" s="557"/>
      <c r="R27" s="490"/>
    </row>
    <row r="28" spans="1:18" ht="15" customHeight="1" thickTop="1" thickBot="1">
      <c r="A28" s="556"/>
      <c r="B28" s="582"/>
      <c r="C28" s="585" t="s">
        <v>683</v>
      </c>
      <c r="D28" s="556"/>
      <c r="E28" s="556"/>
      <c r="F28" s="556"/>
      <c r="G28" s="555"/>
      <c r="H28" s="555"/>
      <c r="I28" s="555"/>
      <c r="J28" s="555"/>
      <c r="K28" s="555" t="s">
        <v>651</v>
      </c>
      <c r="L28" s="555"/>
      <c r="M28" s="555"/>
      <c r="N28" s="555"/>
      <c r="O28" s="555"/>
      <c r="P28" s="555"/>
      <c r="Q28" s="555"/>
    </row>
    <row r="29" spans="1:18" ht="15" customHeight="1" thickTop="1">
      <c r="G29" s="523" t="s">
        <v>612</v>
      </c>
      <c r="H29" s="522"/>
      <c r="I29" s="522"/>
      <c r="J29" s="522"/>
      <c r="K29" s="522"/>
      <c r="L29" s="522"/>
      <c r="M29" s="522"/>
      <c r="N29" s="522"/>
      <c r="O29" s="522"/>
      <c r="P29" s="522"/>
      <c r="Q29" s="522"/>
    </row>
  </sheetData>
  <mergeCells count="8">
    <mergeCell ref="Q15:Q25"/>
    <mergeCell ref="D5:F5"/>
    <mergeCell ref="A13:A14"/>
    <mergeCell ref="B13:B14"/>
    <mergeCell ref="C13:C14"/>
    <mergeCell ref="D13:I13"/>
    <mergeCell ref="J13:P13"/>
    <mergeCell ref="Q13:Q14"/>
  </mergeCells>
  <phoneticPr fontId="10"/>
  <pageMargins left="0.70866141732283472" right="0.70866141732283472" top="1.1417322834645669"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E52"/>
  <sheetViews>
    <sheetView showZeros="0" view="pageBreakPreview" topLeftCell="A37" zoomScaleNormal="100" zoomScaleSheetLayoutView="100" workbookViewId="0">
      <selection activeCell="G44" sqref="G44"/>
    </sheetView>
  </sheetViews>
  <sheetFormatPr defaultColWidth="9.375" defaultRowHeight="12"/>
  <cols>
    <col min="1" max="1" width="27.875" style="321" customWidth="1"/>
    <col min="2" max="3" width="5.875" style="321" customWidth="1"/>
    <col min="4" max="4" width="92.625" style="321" customWidth="1"/>
    <col min="5" max="16384" width="9.375" style="321"/>
  </cols>
  <sheetData>
    <row r="1" spans="1:5" ht="33" customHeight="1">
      <c r="A1" s="1285" t="s">
        <v>967</v>
      </c>
      <c r="B1" s="1285"/>
      <c r="C1" s="1285"/>
      <c r="D1" s="1285"/>
      <c r="E1" s="320"/>
    </row>
    <row r="2" spans="1:5" ht="33" customHeight="1">
      <c r="A2" s="322" t="s">
        <v>441</v>
      </c>
      <c r="B2" s="322"/>
      <c r="C2" s="322"/>
      <c r="D2" s="616" t="str">
        <f>"申請者名　"&amp;'1_交付申請書'!V10</f>
        <v>申請者名　</v>
      </c>
      <c r="E2" s="320"/>
    </row>
    <row r="3" spans="1:5" ht="33" customHeight="1">
      <c r="A3" s="323"/>
      <c r="B3" s="324" t="s">
        <v>235</v>
      </c>
      <c r="C3" s="324" t="s">
        <v>236</v>
      </c>
      <c r="D3" s="325" t="s">
        <v>237</v>
      </c>
      <c r="E3" s="320"/>
    </row>
    <row r="4" spans="1:5" ht="33" customHeight="1">
      <c r="A4" s="1277" t="s">
        <v>238</v>
      </c>
      <c r="B4" s="1273"/>
      <c r="C4" s="1272"/>
      <c r="D4" s="326" t="s">
        <v>239</v>
      </c>
      <c r="E4" s="320"/>
    </row>
    <row r="5" spans="1:5" ht="33" customHeight="1">
      <c r="A5" s="1281"/>
      <c r="B5" s="1273"/>
      <c r="C5" s="1272"/>
      <c r="D5" s="327" t="s">
        <v>240</v>
      </c>
      <c r="E5" s="320"/>
    </row>
    <row r="6" spans="1:5" ht="33" customHeight="1">
      <c r="A6" s="1281"/>
      <c r="B6" s="1273"/>
      <c r="C6" s="1272"/>
      <c r="D6" s="327" t="s">
        <v>241</v>
      </c>
      <c r="E6" s="320"/>
    </row>
    <row r="7" spans="1:5" ht="33" customHeight="1">
      <c r="A7" s="1281"/>
      <c r="B7" s="1273"/>
      <c r="C7" s="1272"/>
      <c r="D7" s="327" t="s">
        <v>242</v>
      </c>
      <c r="E7" s="320"/>
    </row>
    <row r="8" spans="1:5" ht="33" customHeight="1">
      <c r="A8" s="1282"/>
      <c r="B8" s="1273"/>
      <c r="C8" s="1272"/>
      <c r="D8" s="327" t="s">
        <v>439</v>
      </c>
      <c r="E8" s="320"/>
    </row>
    <row r="9" spans="1:5" ht="33" customHeight="1">
      <c r="A9" s="328"/>
      <c r="B9" s="328"/>
      <c r="C9" s="328"/>
      <c r="D9" s="328"/>
      <c r="E9" s="320"/>
    </row>
    <row r="10" spans="1:5" ht="33" customHeight="1">
      <c r="A10" s="323" t="s">
        <v>243</v>
      </c>
      <c r="B10" s="324" t="s">
        <v>235</v>
      </c>
      <c r="C10" s="324" t="s">
        <v>236</v>
      </c>
      <c r="D10" s="325" t="s">
        <v>237</v>
      </c>
      <c r="E10" s="320"/>
    </row>
    <row r="11" spans="1:5" ht="33" customHeight="1">
      <c r="A11" s="1286" t="s">
        <v>1039</v>
      </c>
      <c r="B11" s="1273"/>
      <c r="C11" s="1272"/>
      <c r="D11" s="327" t="s">
        <v>244</v>
      </c>
      <c r="E11" s="320"/>
    </row>
    <row r="12" spans="1:5" ht="33" customHeight="1">
      <c r="A12" s="1295"/>
      <c r="B12" s="1273"/>
      <c r="C12" s="1272"/>
      <c r="D12" s="327" t="s">
        <v>696</v>
      </c>
      <c r="E12" s="320"/>
    </row>
    <row r="13" spans="1:5" ht="33" customHeight="1">
      <c r="A13" s="1277" t="s">
        <v>445</v>
      </c>
      <c r="B13" s="1278" t="s">
        <v>245</v>
      </c>
      <c r="C13" s="1279"/>
      <c r="D13" s="1280"/>
      <c r="E13" s="320"/>
    </row>
    <row r="14" spans="1:5" ht="33" customHeight="1">
      <c r="A14" s="1281"/>
      <c r="B14" s="1273"/>
      <c r="C14" s="1272"/>
      <c r="D14" s="484" t="s">
        <v>513</v>
      </c>
      <c r="E14" s="320"/>
    </row>
    <row r="15" spans="1:5" ht="33" customHeight="1">
      <c r="A15" s="1281"/>
      <c r="B15" s="1278" t="s">
        <v>246</v>
      </c>
      <c r="C15" s="1279"/>
      <c r="D15" s="1280"/>
      <c r="E15" s="320"/>
    </row>
    <row r="16" spans="1:5" ht="30.75" customHeight="1">
      <c r="A16" s="1281"/>
      <c r="B16" s="1273"/>
      <c r="C16" s="1272"/>
      <c r="D16" s="327" t="s">
        <v>247</v>
      </c>
      <c r="E16" s="320"/>
    </row>
    <row r="17" spans="1:5" ht="30.75" customHeight="1">
      <c r="A17" s="1281"/>
      <c r="B17" s="1273"/>
      <c r="C17" s="1272"/>
      <c r="D17" s="326" t="s">
        <v>705</v>
      </c>
      <c r="E17" s="320"/>
    </row>
    <row r="18" spans="1:5" ht="30.75" customHeight="1">
      <c r="A18" s="1281"/>
      <c r="B18" s="1283"/>
      <c r="C18" s="1284"/>
      <c r="D18" s="486" t="s">
        <v>515</v>
      </c>
      <c r="E18" s="320"/>
    </row>
    <row r="19" spans="1:5" ht="30.75" customHeight="1">
      <c r="A19" s="1281"/>
      <c r="B19" s="1273"/>
      <c r="C19" s="1272"/>
      <c r="D19" s="327" t="s">
        <v>510</v>
      </c>
      <c r="E19" s="320"/>
    </row>
    <row r="20" spans="1:5" ht="30.75" customHeight="1">
      <c r="A20" s="1281"/>
      <c r="B20" s="1273"/>
      <c r="C20" s="1272"/>
      <c r="D20" s="327" t="s">
        <v>249</v>
      </c>
      <c r="E20" s="320"/>
    </row>
    <row r="21" spans="1:5" ht="30.75" customHeight="1">
      <c r="A21" s="1281"/>
      <c r="B21" s="1273"/>
      <c r="C21" s="1272"/>
      <c r="D21" s="326" t="s">
        <v>250</v>
      </c>
      <c r="E21" s="320"/>
    </row>
    <row r="22" spans="1:5" ht="30.75" customHeight="1">
      <c r="A22" s="1281"/>
      <c r="B22" s="1273"/>
      <c r="C22" s="1272"/>
      <c r="D22" s="327" t="s">
        <v>443</v>
      </c>
      <c r="E22" s="320"/>
    </row>
    <row r="23" spans="1:5" ht="33" customHeight="1">
      <c r="A23" s="1281"/>
      <c r="B23" s="1278" t="s">
        <v>251</v>
      </c>
      <c r="C23" s="1279"/>
      <c r="D23" s="1280"/>
      <c r="E23" s="320"/>
    </row>
    <row r="24" spans="1:5" ht="46.5" customHeight="1">
      <c r="A24" s="1281"/>
      <c r="B24" s="1273"/>
      <c r="C24" s="1272"/>
      <c r="D24" s="326" t="s">
        <v>252</v>
      </c>
      <c r="E24" s="320"/>
    </row>
    <row r="25" spans="1:5" ht="33" customHeight="1">
      <c r="A25" s="1281"/>
      <c r="B25" s="1273"/>
      <c r="C25" s="1272"/>
      <c r="D25" s="326" t="s">
        <v>509</v>
      </c>
      <c r="E25" s="320"/>
    </row>
    <row r="26" spans="1:5" ht="33" customHeight="1">
      <c r="A26" s="1281"/>
      <c r="B26" s="1278" t="s">
        <v>253</v>
      </c>
      <c r="C26" s="1279"/>
      <c r="D26" s="1280"/>
      <c r="E26" s="320"/>
    </row>
    <row r="27" spans="1:5" ht="33" customHeight="1">
      <c r="A27" s="1281"/>
      <c r="B27" s="1273"/>
      <c r="C27" s="1272"/>
      <c r="D27" s="327" t="s">
        <v>254</v>
      </c>
      <c r="E27" s="320"/>
    </row>
    <row r="28" spans="1:5" ht="33" customHeight="1">
      <c r="A28" s="1282"/>
      <c r="B28" s="1273"/>
      <c r="C28" s="1272"/>
      <c r="D28" s="327" t="s">
        <v>255</v>
      </c>
      <c r="E28" s="320"/>
    </row>
    <row r="29" spans="1:5" ht="33" customHeight="1">
      <c r="A29" s="331"/>
      <c r="B29" s="332"/>
      <c r="C29" s="332"/>
      <c r="D29" s="333" t="s">
        <v>256</v>
      </c>
      <c r="E29" s="320"/>
    </row>
    <row r="30" spans="1:5" ht="33" customHeight="1">
      <c r="A30" s="323" t="s">
        <v>243</v>
      </c>
      <c r="B30" s="324" t="s">
        <v>235</v>
      </c>
      <c r="C30" s="324" t="s">
        <v>236</v>
      </c>
      <c r="D30" s="325" t="s">
        <v>237</v>
      </c>
      <c r="E30" s="320"/>
    </row>
    <row r="31" spans="1:5" ht="33" customHeight="1">
      <c r="A31" s="335" t="s">
        <v>965</v>
      </c>
      <c r="B31" s="1273"/>
      <c r="C31" s="1272"/>
      <c r="D31" s="326" t="s">
        <v>966</v>
      </c>
      <c r="E31" s="320"/>
    </row>
    <row r="32" spans="1:5" ht="33" customHeight="1">
      <c r="A32" s="1277" t="s">
        <v>257</v>
      </c>
      <c r="B32" s="1273"/>
      <c r="C32" s="1272"/>
      <c r="D32" s="326" t="s">
        <v>258</v>
      </c>
      <c r="E32" s="320"/>
    </row>
    <row r="33" spans="1:5" ht="33" customHeight="1">
      <c r="A33" s="1281"/>
      <c r="B33" s="1273"/>
      <c r="C33" s="1272"/>
      <c r="D33" s="326" t="s">
        <v>446</v>
      </c>
      <c r="E33" s="320"/>
    </row>
    <row r="34" spans="1:5" ht="33" customHeight="1">
      <c r="A34" s="1282"/>
      <c r="B34" s="1273"/>
      <c r="C34" s="1272"/>
      <c r="D34" s="326" t="s">
        <v>260</v>
      </c>
      <c r="E34" s="320"/>
    </row>
    <row r="35" spans="1:5" ht="33" customHeight="1">
      <c r="A35" s="1277" t="s">
        <v>697</v>
      </c>
      <c r="B35" s="1273"/>
      <c r="C35" s="1272"/>
      <c r="D35" s="327" t="s">
        <v>261</v>
      </c>
      <c r="E35" s="320"/>
    </row>
    <row r="36" spans="1:5" ht="33" customHeight="1">
      <c r="A36" s="1275"/>
      <c r="B36" s="1273"/>
      <c r="C36" s="1272"/>
      <c r="D36" s="327" t="s">
        <v>262</v>
      </c>
      <c r="E36" s="320"/>
    </row>
    <row r="37" spans="1:5" ht="33" customHeight="1">
      <c r="A37" s="1275"/>
      <c r="B37" s="1273"/>
      <c r="C37" s="1272"/>
      <c r="D37" s="327" t="s">
        <v>608</v>
      </c>
      <c r="E37" s="320"/>
    </row>
    <row r="38" spans="1:5" ht="33" customHeight="1">
      <c r="A38" s="1276"/>
      <c r="B38" s="1273"/>
      <c r="C38" s="1272"/>
      <c r="D38" s="326" t="s">
        <v>609</v>
      </c>
      <c r="E38" s="320"/>
    </row>
    <row r="39" spans="1:5" ht="33" customHeight="1">
      <c r="A39" s="1274" t="s">
        <v>264</v>
      </c>
      <c r="B39" s="1273"/>
      <c r="C39" s="1272"/>
      <c r="D39" s="326" t="s">
        <v>265</v>
      </c>
      <c r="E39" s="320"/>
    </row>
    <row r="40" spans="1:5" ht="33" customHeight="1">
      <c r="A40" s="1275"/>
      <c r="B40" s="1273"/>
      <c r="C40" s="1272"/>
      <c r="D40" s="326" t="s">
        <v>266</v>
      </c>
      <c r="E40" s="320"/>
    </row>
    <row r="41" spans="1:5" ht="33" customHeight="1">
      <c r="A41" s="1275"/>
      <c r="B41" s="1273"/>
      <c r="C41" s="1272"/>
      <c r="D41" s="326" t="s">
        <v>267</v>
      </c>
      <c r="E41" s="320"/>
    </row>
    <row r="42" spans="1:5" ht="33" customHeight="1">
      <c r="A42" s="1276"/>
      <c r="B42" s="1273"/>
      <c r="C42" s="1272"/>
      <c r="D42" s="326" t="s">
        <v>268</v>
      </c>
      <c r="E42" s="320"/>
    </row>
    <row r="43" spans="1:5" ht="45.6" customHeight="1">
      <c r="A43" s="485" t="s">
        <v>90</v>
      </c>
      <c r="B43" s="1271" t="s">
        <v>269</v>
      </c>
      <c r="C43" s="1272"/>
      <c r="D43" s="326" t="s">
        <v>1080</v>
      </c>
      <c r="E43" s="320"/>
    </row>
    <row r="44" spans="1:5" ht="33" customHeight="1">
      <c r="A44" s="334" t="s">
        <v>270</v>
      </c>
      <c r="B44" s="1273"/>
      <c r="C44" s="1272"/>
      <c r="D44" s="327" t="s">
        <v>271</v>
      </c>
      <c r="E44" s="320"/>
    </row>
    <row r="45" spans="1:5" ht="33" customHeight="1">
      <c r="A45" s="334" t="s">
        <v>698</v>
      </c>
      <c r="B45" s="329"/>
      <c r="C45" s="330"/>
      <c r="D45" s="326" t="s">
        <v>273</v>
      </c>
      <c r="E45" s="320"/>
    </row>
    <row r="46" spans="1:5" ht="33" customHeight="1">
      <c r="A46" s="334" t="s">
        <v>699</v>
      </c>
      <c r="B46" s="336"/>
      <c r="C46" s="337"/>
      <c r="D46" s="326" t="s">
        <v>500</v>
      </c>
      <c r="E46" s="320"/>
    </row>
    <row r="47" spans="1:5" ht="33" customHeight="1">
      <c r="A47" s="1277" t="s">
        <v>274</v>
      </c>
      <c r="B47" s="1273"/>
      <c r="C47" s="1272"/>
      <c r="D47" s="326" t="s">
        <v>275</v>
      </c>
      <c r="E47" s="320"/>
    </row>
    <row r="48" spans="1:5" ht="33" customHeight="1">
      <c r="A48" s="1281"/>
      <c r="B48" s="1273"/>
      <c r="C48" s="1272"/>
      <c r="D48" s="326" t="s">
        <v>575</v>
      </c>
      <c r="E48" s="320"/>
    </row>
    <row r="49" spans="1:5" ht="33" customHeight="1">
      <c r="A49" s="1294"/>
      <c r="B49" s="1273"/>
      <c r="C49" s="1272"/>
      <c r="D49" s="326" t="s">
        <v>276</v>
      </c>
      <c r="E49" s="320"/>
    </row>
    <row r="50" spans="1:5" ht="38.25" customHeight="1">
      <c r="A50" s="1286" t="s">
        <v>905</v>
      </c>
      <c r="B50" s="1288"/>
      <c r="C50" s="1289"/>
      <c r="D50" s="1292" t="s">
        <v>535</v>
      </c>
    </row>
    <row r="51" spans="1:5" ht="15" customHeight="1">
      <c r="A51" s="1287"/>
      <c r="B51" s="1290"/>
      <c r="C51" s="1291"/>
      <c r="D51" s="1293"/>
    </row>
    <row r="52" spans="1:5" ht="15" customHeight="1"/>
  </sheetData>
  <mergeCells count="51">
    <mergeCell ref="A50:A51"/>
    <mergeCell ref="B50:C51"/>
    <mergeCell ref="D50:D51"/>
    <mergeCell ref="B12:C12"/>
    <mergeCell ref="B48:C48"/>
    <mergeCell ref="B49:C49"/>
    <mergeCell ref="A47:A49"/>
    <mergeCell ref="B47:C47"/>
    <mergeCell ref="A11:A12"/>
    <mergeCell ref="B11:C11"/>
    <mergeCell ref="A13:A28"/>
    <mergeCell ref="B13:D13"/>
    <mergeCell ref="B14:C14"/>
    <mergeCell ref="B15:D15"/>
    <mergeCell ref="B16:C16"/>
    <mergeCell ref="B17:C17"/>
    <mergeCell ref="A1:D1"/>
    <mergeCell ref="A4:A8"/>
    <mergeCell ref="B4:C4"/>
    <mergeCell ref="B5:C5"/>
    <mergeCell ref="B6:C6"/>
    <mergeCell ref="B7:C7"/>
    <mergeCell ref="B8:C8"/>
    <mergeCell ref="B21:C21"/>
    <mergeCell ref="B22:C22"/>
    <mergeCell ref="B18:C18"/>
    <mergeCell ref="B23:D23"/>
    <mergeCell ref="B24:C24"/>
    <mergeCell ref="B19:C19"/>
    <mergeCell ref="B20:C20"/>
    <mergeCell ref="B25:C25"/>
    <mergeCell ref="A35:A38"/>
    <mergeCell ref="B35:C35"/>
    <mergeCell ref="B36:C36"/>
    <mergeCell ref="B38:C38"/>
    <mergeCell ref="B26:D26"/>
    <mergeCell ref="B27:C27"/>
    <mergeCell ref="B28:C28"/>
    <mergeCell ref="A32:A34"/>
    <mergeCell ref="B32:C32"/>
    <mergeCell ref="B33:C33"/>
    <mergeCell ref="B34:C34"/>
    <mergeCell ref="B37:C37"/>
    <mergeCell ref="B31:C31"/>
    <mergeCell ref="B43:C43"/>
    <mergeCell ref="B44:C44"/>
    <mergeCell ref="A39:A42"/>
    <mergeCell ref="B39:C39"/>
    <mergeCell ref="B40:C40"/>
    <mergeCell ref="B41:C41"/>
    <mergeCell ref="B42:C42"/>
  </mergeCells>
  <phoneticPr fontId="10"/>
  <printOptions horizontalCentered="1"/>
  <pageMargins left="0.8" right="0.72" top="0.79" bottom="0.59055118110236227" header="0.19685039370078741" footer="0.19685039370078741"/>
  <pageSetup paperSize="9" scale="76" fitToHeight="2" orientation="portrait" r:id="rId1"/>
  <headerFooter alignWithMargins="0"/>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xdr:col>
                    <xdr:colOff>220980</xdr:colOff>
                    <xdr:row>6</xdr:row>
                    <xdr:rowOff>114300</xdr:rowOff>
                  </from>
                  <to>
                    <xdr:col>2</xdr:col>
                    <xdr:colOff>129540</xdr:colOff>
                    <xdr:row>6</xdr:row>
                    <xdr:rowOff>297180</xdr:rowOff>
                  </to>
                </anchor>
              </controlPr>
            </control>
          </mc:Choice>
        </mc:AlternateContent>
        <mc:AlternateContent xmlns:mc="http://schemas.openxmlformats.org/markup-compatibility/2006">
          <mc:Choice Requires="x14">
            <control shapeId="57349" r:id="rId7" name="Check Box 5">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57350" r:id="rId8" name="Check Box 6">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57351" r:id="rId9" name="Check Box 7">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57352" r:id="rId10" name="Check Box 8">
              <controlPr defaultSize="0" autoFill="0" autoLine="0" autoPict="0">
                <anchor moveWithCells="1">
                  <from>
                    <xdr:col>1</xdr:col>
                    <xdr:colOff>228600</xdr:colOff>
                    <xdr:row>14</xdr:row>
                    <xdr:rowOff>0</xdr:rowOff>
                  </from>
                  <to>
                    <xdr:col>2</xdr:col>
                    <xdr:colOff>198120</xdr:colOff>
                    <xdr:row>14</xdr:row>
                    <xdr:rowOff>205740</xdr:rowOff>
                  </to>
                </anchor>
              </controlPr>
            </control>
          </mc:Choice>
        </mc:AlternateContent>
        <mc:AlternateContent xmlns:mc="http://schemas.openxmlformats.org/markup-compatibility/2006">
          <mc:Choice Requires="x14">
            <control shapeId="57353" r:id="rId11"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57354" r:id="rId12" name="Check Box 10">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57355" r:id="rId13"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57356" r:id="rId14" name="Check Box 12">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57357" r:id="rId15" name="Check Box 13">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57358" r:id="rId16" name="Check Box 14">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57359" r:id="rId17" name="Check Box 15">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57360" r:id="rId18" name="Check Box 16">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57361" r:id="rId19" name="Check Box 17">
              <controlPr defaultSize="0" autoFill="0" autoLine="0" autoPict="0">
                <anchor moveWithCells="1">
                  <from>
                    <xdr:col>1</xdr:col>
                    <xdr:colOff>228600</xdr:colOff>
                    <xdr:row>26</xdr:row>
                    <xdr:rowOff>106680</xdr:rowOff>
                  </from>
                  <to>
                    <xdr:col>2</xdr:col>
                    <xdr:colOff>198120</xdr:colOff>
                    <xdr:row>26</xdr:row>
                    <xdr:rowOff>312420</xdr:rowOff>
                  </to>
                </anchor>
              </controlPr>
            </control>
          </mc:Choice>
        </mc:AlternateContent>
        <mc:AlternateContent xmlns:mc="http://schemas.openxmlformats.org/markup-compatibility/2006">
          <mc:Choice Requires="x14">
            <control shapeId="57362" r:id="rId20" name="Check Box 18">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57363" r:id="rId21" name="Check Box 19">
              <controlPr defaultSize="0" autoFill="0" autoLine="0" autoPict="0">
                <anchor moveWithCells="1">
                  <from>
                    <xdr:col>1</xdr:col>
                    <xdr:colOff>228600</xdr:colOff>
                    <xdr:row>31</xdr:row>
                    <xdr:rowOff>106680</xdr:rowOff>
                  </from>
                  <to>
                    <xdr:col>2</xdr:col>
                    <xdr:colOff>198120</xdr:colOff>
                    <xdr:row>31</xdr:row>
                    <xdr:rowOff>312420</xdr:rowOff>
                  </to>
                </anchor>
              </controlPr>
            </control>
          </mc:Choice>
        </mc:AlternateContent>
        <mc:AlternateContent xmlns:mc="http://schemas.openxmlformats.org/markup-compatibility/2006">
          <mc:Choice Requires="x14">
            <control shapeId="57364" r:id="rId22" name="Check Box 20">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57366" r:id="rId23" name="Check Box 22">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57367" r:id="rId24" name="Check Box 23">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57368" r:id="rId25" name="Check Box 24">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57370" r:id="rId26" name="Check Box 26">
              <controlPr defaultSize="0" autoFill="0" autoLine="0" autoPict="0">
                <anchor moveWithCells="1">
                  <from>
                    <xdr:col>1</xdr:col>
                    <xdr:colOff>228600</xdr:colOff>
                    <xdr:row>38</xdr:row>
                    <xdr:rowOff>106680</xdr:rowOff>
                  </from>
                  <to>
                    <xdr:col>2</xdr:col>
                    <xdr:colOff>198120</xdr:colOff>
                    <xdr:row>38</xdr:row>
                    <xdr:rowOff>312420</xdr:rowOff>
                  </to>
                </anchor>
              </controlPr>
            </control>
          </mc:Choice>
        </mc:AlternateContent>
        <mc:AlternateContent xmlns:mc="http://schemas.openxmlformats.org/markup-compatibility/2006">
          <mc:Choice Requires="x14">
            <control shapeId="57371" r:id="rId27" name="Check Box 27">
              <controlPr defaultSize="0" autoFill="0" autoLine="0" autoPict="0">
                <anchor moveWithCells="1">
                  <from>
                    <xdr:col>1</xdr:col>
                    <xdr:colOff>228600</xdr:colOff>
                    <xdr:row>39</xdr:row>
                    <xdr:rowOff>106680</xdr:rowOff>
                  </from>
                  <to>
                    <xdr:col>2</xdr:col>
                    <xdr:colOff>198120</xdr:colOff>
                    <xdr:row>39</xdr:row>
                    <xdr:rowOff>312420</xdr:rowOff>
                  </to>
                </anchor>
              </controlPr>
            </control>
          </mc:Choice>
        </mc:AlternateContent>
        <mc:AlternateContent xmlns:mc="http://schemas.openxmlformats.org/markup-compatibility/2006">
          <mc:Choice Requires="x14">
            <control shapeId="57372" r:id="rId28" name="Check Box 28">
              <controlPr defaultSize="0" autoFill="0" autoLine="0" autoPict="0">
                <anchor moveWithCells="1">
                  <from>
                    <xdr:col>1</xdr:col>
                    <xdr:colOff>228600</xdr:colOff>
                    <xdr:row>40</xdr:row>
                    <xdr:rowOff>106680</xdr:rowOff>
                  </from>
                  <to>
                    <xdr:col>2</xdr:col>
                    <xdr:colOff>198120</xdr:colOff>
                    <xdr:row>40</xdr:row>
                    <xdr:rowOff>312420</xdr:rowOff>
                  </to>
                </anchor>
              </controlPr>
            </control>
          </mc:Choice>
        </mc:AlternateContent>
        <mc:AlternateContent xmlns:mc="http://schemas.openxmlformats.org/markup-compatibility/2006">
          <mc:Choice Requires="x14">
            <control shapeId="57373" r:id="rId29" name="Check Box 29">
              <controlPr defaultSize="0" autoFill="0" autoLine="0" autoPict="0">
                <anchor moveWithCells="1">
                  <from>
                    <xdr:col>1</xdr:col>
                    <xdr:colOff>228600</xdr:colOff>
                    <xdr:row>41</xdr:row>
                    <xdr:rowOff>106680</xdr:rowOff>
                  </from>
                  <to>
                    <xdr:col>2</xdr:col>
                    <xdr:colOff>198120</xdr:colOff>
                    <xdr:row>41</xdr:row>
                    <xdr:rowOff>312420</xdr:rowOff>
                  </to>
                </anchor>
              </controlPr>
            </control>
          </mc:Choice>
        </mc:AlternateContent>
        <mc:AlternateContent xmlns:mc="http://schemas.openxmlformats.org/markup-compatibility/2006">
          <mc:Choice Requires="x14">
            <control shapeId="57374" r:id="rId30" name="Check Box 30">
              <controlPr defaultSize="0" autoFill="0" autoLine="0" autoPict="0">
                <anchor moveWithCells="1">
                  <from>
                    <xdr:col>1</xdr:col>
                    <xdr:colOff>228600</xdr:colOff>
                    <xdr:row>30</xdr:row>
                    <xdr:rowOff>106680</xdr:rowOff>
                  </from>
                  <to>
                    <xdr:col>2</xdr:col>
                    <xdr:colOff>198120</xdr:colOff>
                    <xdr:row>30</xdr:row>
                    <xdr:rowOff>312420</xdr:rowOff>
                  </to>
                </anchor>
              </controlPr>
            </control>
          </mc:Choice>
        </mc:AlternateContent>
        <mc:AlternateContent xmlns:mc="http://schemas.openxmlformats.org/markup-compatibility/2006">
          <mc:Choice Requires="x14">
            <control shapeId="57376" r:id="rId31" name="Check Box 32">
              <controlPr defaultSize="0" autoFill="0" autoLine="0" autoPict="0">
                <anchor moveWithCells="1">
                  <from>
                    <xdr:col>1</xdr:col>
                    <xdr:colOff>228600</xdr:colOff>
                    <xdr:row>43</xdr:row>
                    <xdr:rowOff>106680</xdr:rowOff>
                  </from>
                  <to>
                    <xdr:col>2</xdr:col>
                    <xdr:colOff>198120</xdr:colOff>
                    <xdr:row>43</xdr:row>
                    <xdr:rowOff>312420</xdr:rowOff>
                  </to>
                </anchor>
              </controlPr>
            </control>
          </mc:Choice>
        </mc:AlternateContent>
        <mc:AlternateContent xmlns:mc="http://schemas.openxmlformats.org/markup-compatibility/2006">
          <mc:Choice Requires="x14">
            <control shapeId="57379" r:id="rId32" name="Check Box 35">
              <controlPr defaultSize="0" autoFill="0" autoLine="0" autoPict="0">
                <anchor moveWithCells="1">
                  <from>
                    <xdr:col>3</xdr:col>
                    <xdr:colOff>91440</xdr:colOff>
                    <xdr:row>42</xdr:row>
                    <xdr:rowOff>289560</xdr:rowOff>
                  </from>
                  <to>
                    <xdr:col>3</xdr:col>
                    <xdr:colOff>419100</xdr:colOff>
                    <xdr:row>42</xdr:row>
                    <xdr:rowOff>495300</xdr:rowOff>
                  </to>
                </anchor>
              </controlPr>
            </control>
          </mc:Choice>
        </mc:AlternateContent>
        <mc:AlternateContent xmlns:mc="http://schemas.openxmlformats.org/markup-compatibility/2006">
          <mc:Choice Requires="x14">
            <control shapeId="57385" r:id="rId33" name="Check Box 4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57386" r:id="rId34" name="Check Box 42">
              <controlPr defaultSize="0" autoFill="0" autoLine="0" autoPict="0">
                <anchor moveWithCells="1">
                  <from>
                    <xdr:col>1</xdr:col>
                    <xdr:colOff>68580</xdr:colOff>
                    <xdr:row>44</xdr:row>
                    <xdr:rowOff>114300</xdr:rowOff>
                  </from>
                  <to>
                    <xdr:col>2</xdr:col>
                    <xdr:colOff>38100</xdr:colOff>
                    <xdr:row>44</xdr:row>
                    <xdr:rowOff>327660</xdr:rowOff>
                  </to>
                </anchor>
              </controlPr>
            </control>
          </mc:Choice>
        </mc:AlternateContent>
        <mc:AlternateContent xmlns:mc="http://schemas.openxmlformats.org/markup-compatibility/2006">
          <mc:Choice Requires="x14">
            <control shapeId="57387" r:id="rId35" name="Check Box 43">
              <controlPr defaultSize="0" autoFill="0" autoLine="0" autoPict="0">
                <anchor moveWithCells="1">
                  <from>
                    <xdr:col>2</xdr:col>
                    <xdr:colOff>60960</xdr:colOff>
                    <xdr:row>45</xdr:row>
                    <xdr:rowOff>114300</xdr:rowOff>
                  </from>
                  <to>
                    <xdr:col>3</xdr:col>
                    <xdr:colOff>30480</xdr:colOff>
                    <xdr:row>45</xdr:row>
                    <xdr:rowOff>327660</xdr:rowOff>
                  </to>
                </anchor>
              </controlPr>
            </control>
          </mc:Choice>
        </mc:AlternateContent>
        <mc:AlternateContent xmlns:mc="http://schemas.openxmlformats.org/markup-compatibility/2006">
          <mc:Choice Requires="x14">
            <control shapeId="57388" r:id="rId36" name="Check Box 44">
              <controlPr defaultSize="0" autoFill="0" autoLine="0" autoPict="0">
                <anchor moveWithCells="1">
                  <from>
                    <xdr:col>1</xdr:col>
                    <xdr:colOff>228600</xdr:colOff>
                    <xdr:row>46</xdr:row>
                    <xdr:rowOff>106680</xdr:rowOff>
                  </from>
                  <to>
                    <xdr:col>2</xdr:col>
                    <xdr:colOff>198120</xdr:colOff>
                    <xdr:row>46</xdr:row>
                    <xdr:rowOff>312420</xdr:rowOff>
                  </to>
                </anchor>
              </controlPr>
            </control>
          </mc:Choice>
        </mc:AlternateContent>
        <mc:AlternateContent xmlns:mc="http://schemas.openxmlformats.org/markup-compatibility/2006">
          <mc:Choice Requires="x14">
            <control shapeId="57390" r:id="rId37" name="Check Box 46">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57391" r:id="rId38" name="Check Box 47">
              <controlPr defaultSize="0" autoFill="0" autoLine="0" autoPict="0">
                <anchor moveWithCells="1">
                  <from>
                    <xdr:col>3</xdr:col>
                    <xdr:colOff>99060</xdr:colOff>
                    <xdr:row>42</xdr:row>
                    <xdr:rowOff>91440</xdr:rowOff>
                  </from>
                  <to>
                    <xdr:col>3</xdr:col>
                    <xdr:colOff>419100</xdr:colOff>
                    <xdr:row>42</xdr:row>
                    <xdr:rowOff>327660</xdr:rowOff>
                  </to>
                </anchor>
              </controlPr>
            </control>
          </mc:Choice>
        </mc:AlternateContent>
        <mc:AlternateContent xmlns:mc="http://schemas.openxmlformats.org/markup-compatibility/2006">
          <mc:Choice Requires="x14">
            <control shapeId="57392" r:id="rId39" name="Check Box 48">
              <controlPr defaultSize="0" autoFill="0" autoLine="0" autoPict="0">
                <anchor moveWithCells="1">
                  <from>
                    <xdr:col>3</xdr:col>
                    <xdr:colOff>1074420</xdr:colOff>
                    <xdr:row>42</xdr:row>
                    <xdr:rowOff>114300</xdr:rowOff>
                  </from>
                  <to>
                    <xdr:col>3</xdr:col>
                    <xdr:colOff>1379220</xdr:colOff>
                    <xdr:row>42</xdr:row>
                    <xdr:rowOff>327660</xdr:rowOff>
                  </to>
                </anchor>
              </controlPr>
            </control>
          </mc:Choice>
        </mc:AlternateContent>
        <mc:AlternateContent xmlns:mc="http://schemas.openxmlformats.org/markup-compatibility/2006">
          <mc:Choice Requires="x14">
            <control shapeId="57393" r:id="rId40" name="Check Box 49">
              <controlPr defaultSize="0" autoFill="0" autoLine="0" autoPict="0">
                <anchor moveWithCells="1">
                  <from>
                    <xdr:col>1</xdr:col>
                    <xdr:colOff>228600</xdr:colOff>
                    <xdr:row>48</xdr:row>
                    <xdr:rowOff>106680</xdr:rowOff>
                  </from>
                  <to>
                    <xdr:col>2</xdr:col>
                    <xdr:colOff>198120</xdr:colOff>
                    <xdr:row>48</xdr:row>
                    <xdr:rowOff>312420</xdr:rowOff>
                  </to>
                </anchor>
              </controlPr>
            </control>
          </mc:Choice>
        </mc:AlternateContent>
        <mc:AlternateContent xmlns:mc="http://schemas.openxmlformats.org/markup-compatibility/2006">
          <mc:Choice Requires="x14">
            <control shapeId="57395" r:id="rId41" name="Check Box 51">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57396" r:id="rId42" name="Check Box 52">
              <controlPr defaultSize="0" autoFill="0" autoLine="0" autoPict="0">
                <anchor moveWithCells="1">
                  <from>
                    <xdr:col>1</xdr:col>
                    <xdr:colOff>228600</xdr:colOff>
                    <xdr:row>47</xdr:row>
                    <xdr:rowOff>106680</xdr:rowOff>
                  </from>
                  <to>
                    <xdr:col>2</xdr:col>
                    <xdr:colOff>198120</xdr:colOff>
                    <xdr:row>47</xdr:row>
                    <xdr:rowOff>312420</xdr:rowOff>
                  </to>
                </anchor>
              </controlPr>
            </control>
          </mc:Choice>
        </mc:AlternateContent>
        <mc:AlternateContent xmlns:mc="http://schemas.openxmlformats.org/markup-compatibility/2006">
          <mc:Choice Requires="x14">
            <control shapeId="57397" r:id="rId43" name="Check Box 53">
              <controlPr defaultSize="0" autoFill="0" autoLine="0" autoPict="0">
                <anchor moveWithCells="1">
                  <from>
                    <xdr:col>1</xdr:col>
                    <xdr:colOff>228600</xdr:colOff>
                    <xdr:row>36</xdr:row>
                    <xdr:rowOff>106680</xdr:rowOff>
                  </from>
                  <to>
                    <xdr:col>2</xdr:col>
                    <xdr:colOff>198120</xdr:colOff>
                    <xdr:row>36</xdr:row>
                    <xdr:rowOff>312420</xdr:rowOff>
                  </to>
                </anchor>
              </controlPr>
            </control>
          </mc:Choice>
        </mc:AlternateContent>
        <mc:AlternateContent xmlns:mc="http://schemas.openxmlformats.org/markup-compatibility/2006">
          <mc:Choice Requires="x14">
            <control shapeId="57369" r:id="rId44" name="Check Box 25">
              <controlPr defaultSize="0" autoFill="0" autoLine="0" autoPict="0">
                <anchor moveWithCells="1">
                  <from>
                    <xdr:col>1</xdr:col>
                    <xdr:colOff>228600</xdr:colOff>
                    <xdr:row>37</xdr:row>
                    <xdr:rowOff>106680</xdr:rowOff>
                  </from>
                  <to>
                    <xdr:col>2</xdr:col>
                    <xdr:colOff>198120</xdr:colOff>
                    <xdr:row>37</xdr:row>
                    <xdr:rowOff>312420</xdr:rowOff>
                  </to>
                </anchor>
              </controlPr>
            </control>
          </mc:Choice>
        </mc:AlternateContent>
        <mc:AlternateContent xmlns:mc="http://schemas.openxmlformats.org/markup-compatibility/2006">
          <mc:Choice Requires="x14">
            <control shapeId="57398" r:id="rId45" name="Check Box 54">
              <controlPr defaultSize="0" autoFill="0" autoLine="0" autoPict="0">
                <anchor moveWithCells="1">
                  <from>
                    <xdr:col>1</xdr:col>
                    <xdr:colOff>236220</xdr:colOff>
                    <xdr:row>49</xdr:row>
                    <xdr:rowOff>228600</xdr:rowOff>
                  </from>
                  <to>
                    <xdr:col>2</xdr:col>
                    <xdr:colOff>213360</xdr:colOff>
                    <xdr:row>50</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E46"/>
  <sheetViews>
    <sheetView showZeros="0" view="pageBreakPreview" topLeftCell="A31" zoomScaleNormal="100" zoomScaleSheetLayoutView="100" workbookViewId="0">
      <selection activeCell="J38" sqref="J38"/>
    </sheetView>
  </sheetViews>
  <sheetFormatPr defaultColWidth="9.375" defaultRowHeight="12"/>
  <cols>
    <col min="1" max="1" width="27.875" style="321" customWidth="1"/>
    <col min="2" max="3" width="5.875" style="321" customWidth="1"/>
    <col min="4" max="4" width="92.625" style="321" customWidth="1"/>
    <col min="5" max="16384" width="9.375" style="321"/>
  </cols>
  <sheetData>
    <row r="1" spans="1:5" ht="33" customHeight="1">
      <c r="A1" s="1285" t="s">
        <v>968</v>
      </c>
      <c r="B1" s="1285"/>
      <c r="C1" s="1285"/>
      <c r="D1" s="1285"/>
      <c r="E1" s="320"/>
    </row>
    <row r="2" spans="1:5" ht="33" customHeight="1">
      <c r="A2" s="322" t="s">
        <v>442</v>
      </c>
      <c r="B2" s="322"/>
      <c r="C2" s="322"/>
      <c r="D2" s="616" t="str">
        <f>"申請者名　"&amp;'1_交付申請書'!V10</f>
        <v>申請者名　</v>
      </c>
      <c r="E2" s="320"/>
    </row>
    <row r="3" spans="1:5" ht="33" customHeight="1">
      <c r="A3" s="323"/>
      <c r="B3" s="324" t="s">
        <v>235</v>
      </c>
      <c r="C3" s="324" t="s">
        <v>236</v>
      </c>
      <c r="D3" s="325" t="s">
        <v>237</v>
      </c>
      <c r="E3" s="320"/>
    </row>
    <row r="4" spans="1:5" ht="33" customHeight="1">
      <c r="A4" s="1277" t="s">
        <v>238</v>
      </c>
      <c r="B4" s="1273"/>
      <c r="C4" s="1272"/>
      <c r="D4" s="326" t="s">
        <v>239</v>
      </c>
      <c r="E4" s="320"/>
    </row>
    <row r="5" spans="1:5" ht="33" customHeight="1">
      <c r="A5" s="1281"/>
      <c r="B5" s="1273"/>
      <c r="C5" s="1272"/>
      <c r="D5" s="327" t="s">
        <v>240</v>
      </c>
      <c r="E5" s="320"/>
    </row>
    <row r="6" spans="1:5" ht="33" customHeight="1">
      <c r="A6" s="1281"/>
      <c r="B6" s="1273"/>
      <c r="C6" s="1272"/>
      <c r="D6" s="327" t="s">
        <v>241</v>
      </c>
      <c r="E6" s="320"/>
    </row>
    <row r="7" spans="1:5" ht="33" customHeight="1">
      <c r="A7" s="1281"/>
      <c r="B7" s="1273"/>
      <c r="C7" s="1272"/>
      <c r="D7" s="327" t="s">
        <v>242</v>
      </c>
      <c r="E7" s="320"/>
    </row>
    <row r="8" spans="1:5" ht="33" customHeight="1">
      <c r="A8" s="1282"/>
      <c r="B8" s="1273"/>
      <c r="C8" s="1272"/>
      <c r="D8" s="484" t="s">
        <v>516</v>
      </c>
      <c r="E8" s="320"/>
    </row>
    <row r="9" spans="1:5" ht="33" customHeight="1">
      <c r="A9" s="328"/>
      <c r="B9" s="328"/>
      <c r="C9" s="328"/>
      <c r="D9" s="328"/>
      <c r="E9" s="320"/>
    </row>
    <row r="10" spans="1:5" ht="33" customHeight="1">
      <c r="A10" s="323" t="s">
        <v>243</v>
      </c>
      <c r="B10" s="324" t="s">
        <v>235</v>
      </c>
      <c r="C10" s="324" t="s">
        <v>236</v>
      </c>
      <c r="D10" s="325" t="s">
        <v>237</v>
      </c>
      <c r="E10" s="320"/>
    </row>
    <row r="11" spans="1:5" ht="33" customHeight="1">
      <c r="A11" s="1277" t="s">
        <v>1029</v>
      </c>
      <c r="B11" s="1273"/>
      <c r="C11" s="1272"/>
      <c r="D11" s="327" t="s">
        <v>244</v>
      </c>
      <c r="E11" s="320"/>
    </row>
    <row r="12" spans="1:5" ht="33" customHeight="1">
      <c r="A12" s="1282"/>
      <c r="B12" s="1273"/>
      <c r="C12" s="1272"/>
      <c r="D12" s="327" t="s">
        <v>696</v>
      </c>
      <c r="E12" s="320"/>
    </row>
    <row r="13" spans="1:5" ht="33" customHeight="1">
      <c r="A13" s="1277" t="s">
        <v>445</v>
      </c>
      <c r="B13" s="1278" t="s">
        <v>245</v>
      </c>
      <c r="C13" s="1279"/>
      <c r="D13" s="1280"/>
      <c r="E13" s="320"/>
    </row>
    <row r="14" spans="1:5" ht="33" customHeight="1">
      <c r="A14" s="1281"/>
      <c r="B14" s="1273"/>
      <c r="C14" s="1272"/>
      <c r="D14" s="484" t="s">
        <v>513</v>
      </c>
      <c r="E14" s="320"/>
    </row>
    <row r="15" spans="1:5" ht="33" customHeight="1">
      <c r="A15" s="1281"/>
      <c r="B15" s="1278" t="s">
        <v>246</v>
      </c>
      <c r="C15" s="1279"/>
      <c r="D15" s="1280"/>
      <c r="E15" s="320"/>
    </row>
    <row r="16" spans="1:5" ht="33" customHeight="1">
      <c r="A16" s="1281"/>
      <c r="B16" s="1273"/>
      <c r="C16" s="1272"/>
      <c r="D16" s="327" t="s">
        <v>247</v>
      </c>
      <c r="E16" s="320"/>
    </row>
    <row r="17" spans="1:5" ht="33" customHeight="1">
      <c r="A17" s="1281"/>
      <c r="B17" s="1273"/>
      <c r="C17" s="1272"/>
      <c r="D17" s="326" t="s">
        <v>705</v>
      </c>
      <c r="E17" s="320"/>
    </row>
    <row r="18" spans="1:5" ht="33" customHeight="1">
      <c r="A18" s="1281"/>
      <c r="B18" s="1283"/>
      <c r="C18" s="1284"/>
      <c r="D18" s="486" t="s">
        <v>515</v>
      </c>
      <c r="E18" s="320"/>
    </row>
    <row r="19" spans="1:5" ht="33" customHeight="1">
      <c r="A19" s="1281"/>
      <c r="B19" s="1273"/>
      <c r="C19" s="1272"/>
      <c r="D19" s="327" t="s">
        <v>248</v>
      </c>
      <c r="E19" s="320"/>
    </row>
    <row r="20" spans="1:5" ht="33" customHeight="1">
      <c r="A20" s="1281"/>
      <c r="B20" s="1273"/>
      <c r="C20" s="1272"/>
      <c r="D20" s="327" t="s">
        <v>249</v>
      </c>
      <c r="E20" s="320"/>
    </row>
    <row r="21" spans="1:5" ht="33" customHeight="1">
      <c r="A21" s="1281"/>
      <c r="B21" s="1273"/>
      <c r="C21" s="1272"/>
      <c r="D21" s="327" t="s">
        <v>443</v>
      </c>
      <c r="E21" s="320"/>
    </row>
    <row r="22" spans="1:5" ht="33" customHeight="1">
      <c r="A22" s="1281"/>
      <c r="B22" s="1273"/>
      <c r="C22" s="1272"/>
      <c r="D22" s="327" t="s">
        <v>687</v>
      </c>
      <c r="E22" s="320"/>
    </row>
    <row r="23" spans="1:5" ht="33" customHeight="1">
      <c r="A23" s="1281"/>
      <c r="B23" s="1278" t="s">
        <v>440</v>
      </c>
      <c r="C23" s="1279"/>
      <c r="D23" s="1280"/>
      <c r="E23" s="320"/>
    </row>
    <row r="24" spans="1:5" ht="33" customHeight="1">
      <c r="A24" s="1281"/>
      <c r="B24" s="1273"/>
      <c r="C24" s="1272"/>
      <c r="D24" s="327" t="s">
        <v>473</v>
      </c>
      <c r="E24" s="320"/>
    </row>
    <row r="25" spans="1:5" ht="33" customHeight="1">
      <c r="A25" s="1282"/>
      <c r="B25" s="1273"/>
      <c r="C25" s="1272"/>
      <c r="D25" s="327" t="s">
        <v>255</v>
      </c>
      <c r="E25" s="320"/>
    </row>
    <row r="26" spans="1:5" ht="33" customHeight="1">
      <c r="A26" s="331"/>
      <c r="B26" s="332"/>
      <c r="C26" s="332"/>
      <c r="D26" s="333" t="s">
        <v>256</v>
      </c>
      <c r="E26" s="320"/>
    </row>
    <row r="27" spans="1:5" ht="33" customHeight="1">
      <c r="A27" s="323" t="s">
        <v>243</v>
      </c>
      <c r="B27" s="324" t="s">
        <v>235</v>
      </c>
      <c r="C27" s="324" t="s">
        <v>236</v>
      </c>
      <c r="D27" s="325" t="s">
        <v>237</v>
      </c>
      <c r="E27" s="320"/>
    </row>
    <row r="28" spans="1:5" ht="33" customHeight="1">
      <c r="A28" s="1277" t="s">
        <v>447</v>
      </c>
      <c r="B28" s="1273"/>
      <c r="C28" s="1272"/>
      <c r="D28" s="326" t="s">
        <v>448</v>
      </c>
      <c r="E28" s="320"/>
    </row>
    <row r="29" spans="1:5" ht="33" customHeight="1">
      <c r="A29" s="1281"/>
      <c r="B29" s="1273"/>
      <c r="C29" s="1272"/>
      <c r="D29" s="326" t="s">
        <v>259</v>
      </c>
      <c r="E29" s="320"/>
    </row>
    <row r="30" spans="1:5" ht="33" customHeight="1">
      <c r="A30" s="1282"/>
      <c r="B30" s="1273"/>
      <c r="C30" s="1272"/>
      <c r="D30" s="326" t="s">
        <v>449</v>
      </c>
      <c r="E30" s="320"/>
    </row>
    <row r="31" spans="1:5" ht="33" customHeight="1">
      <c r="A31" s="1277" t="s">
        <v>700</v>
      </c>
      <c r="B31" s="1273"/>
      <c r="C31" s="1272"/>
      <c r="D31" s="327" t="s">
        <v>261</v>
      </c>
      <c r="E31" s="320"/>
    </row>
    <row r="32" spans="1:5" ht="33" customHeight="1">
      <c r="A32" s="1281"/>
      <c r="B32" s="1273"/>
      <c r="C32" s="1272"/>
      <c r="D32" s="327" t="s">
        <v>262</v>
      </c>
      <c r="E32" s="320"/>
    </row>
    <row r="33" spans="1:5" ht="33" customHeight="1">
      <c r="A33" s="1281"/>
      <c r="B33" s="1273"/>
      <c r="C33" s="1272"/>
      <c r="D33" s="327" t="s">
        <v>263</v>
      </c>
      <c r="E33" s="320"/>
    </row>
    <row r="34" spans="1:5" ht="33" customHeight="1">
      <c r="A34" s="1282"/>
      <c r="B34" s="1273"/>
      <c r="C34" s="1272"/>
      <c r="D34" s="326" t="s">
        <v>609</v>
      </c>
      <c r="E34" s="320"/>
    </row>
    <row r="35" spans="1:5" ht="33" customHeight="1">
      <c r="A35" s="334" t="s">
        <v>461</v>
      </c>
      <c r="B35" s="1273"/>
      <c r="C35" s="1272"/>
      <c r="D35" s="327" t="s">
        <v>462</v>
      </c>
      <c r="E35" s="320"/>
    </row>
    <row r="36" spans="1:5" ht="33" customHeight="1">
      <c r="A36" s="1274" t="s">
        <v>264</v>
      </c>
      <c r="B36" s="1273"/>
      <c r="C36" s="1272"/>
      <c r="D36" s="326" t="s">
        <v>265</v>
      </c>
      <c r="E36" s="320"/>
    </row>
    <row r="37" spans="1:5" ht="33" customHeight="1">
      <c r="A37" s="1275"/>
      <c r="B37" s="1273"/>
      <c r="C37" s="1272"/>
      <c r="D37" s="326" t="s">
        <v>266</v>
      </c>
      <c r="E37" s="320"/>
    </row>
    <row r="38" spans="1:5" ht="54.6" customHeight="1">
      <c r="A38" s="485" t="s">
        <v>90</v>
      </c>
      <c r="B38" s="1271" t="s">
        <v>269</v>
      </c>
      <c r="C38" s="1272"/>
      <c r="D38" s="326" t="s">
        <v>517</v>
      </c>
      <c r="E38" s="320"/>
    </row>
    <row r="39" spans="1:5" ht="33" customHeight="1">
      <c r="A39" s="334" t="s">
        <v>270</v>
      </c>
      <c r="B39" s="1273"/>
      <c r="C39" s="1272"/>
      <c r="D39" s="327" t="s">
        <v>271</v>
      </c>
      <c r="E39" s="320"/>
    </row>
    <row r="40" spans="1:5" ht="33" customHeight="1">
      <c r="A40" s="334" t="s">
        <v>698</v>
      </c>
      <c r="B40" s="329"/>
      <c r="C40" s="330"/>
      <c r="D40" s="326" t="s">
        <v>273</v>
      </c>
      <c r="E40" s="320"/>
    </row>
    <row r="41" spans="1:5" ht="33" customHeight="1">
      <c r="A41" s="334" t="s">
        <v>699</v>
      </c>
      <c r="B41" s="336"/>
      <c r="C41" s="337"/>
      <c r="D41" s="326" t="s">
        <v>500</v>
      </c>
      <c r="E41" s="320"/>
    </row>
    <row r="42" spans="1:5" ht="33" customHeight="1">
      <c r="A42" s="1277" t="s">
        <v>274</v>
      </c>
      <c r="B42" s="1273"/>
      <c r="C42" s="1272"/>
      <c r="D42" s="326" t="s">
        <v>275</v>
      </c>
      <c r="E42" s="320"/>
    </row>
    <row r="43" spans="1:5" ht="33" customHeight="1">
      <c r="A43" s="1281"/>
      <c r="B43" s="1273"/>
      <c r="C43" s="1272"/>
      <c r="D43" s="326" t="s">
        <v>575</v>
      </c>
      <c r="E43" s="320"/>
    </row>
    <row r="44" spans="1:5" ht="33" customHeight="1">
      <c r="A44" s="1282"/>
      <c r="B44" s="1273"/>
      <c r="C44" s="1272"/>
      <c r="D44" s="326" t="s">
        <v>276</v>
      </c>
      <c r="E44" s="320"/>
    </row>
    <row r="45" spans="1:5" ht="15" customHeight="1"/>
    <row r="46" spans="1:5" ht="15" customHeight="1"/>
  </sheetData>
  <mergeCells count="43">
    <mergeCell ref="B43:C43"/>
    <mergeCell ref="B12:C12"/>
    <mergeCell ref="A42:A44"/>
    <mergeCell ref="B42:C42"/>
    <mergeCell ref="B44:C44"/>
    <mergeCell ref="B20:C20"/>
    <mergeCell ref="B21:C21"/>
    <mergeCell ref="A11:A12"/>
    <mergeCell ref="B11:C11"/>
    <mergeCell ref="A13:A25"/>
    <mergeCell ref="B13:D13"/>
    <mergeCell ref="B14:C14"/>
    <mergeCell ref="B15:D15"/>
    <mergeCell ref="B16:C16"/>
    <mergeCell ref="B17:C17"/>
    <mergeCell ref="B19:C19"/>
    <mergeCell ref="A1:D1"/>
    <mergeCell ref="A4:A8"/>
    <mergeCell ref="B4:C4"/>
    <mergeCell ref="B5:C5"/>
    <mergeCell ref="B6:C6"/>
    <mergeCell ref="B7:C7"/>
    <mergeCell ref="B8:C8"/>
    <mergeCell ref="B18:C18"/>
    <mergeCell ref="B23:D23"/>
    <mergeCell ref="B24:C24"/>
    <mergeCell ref="B25:C25"/>
    <mergeCell ref="A28:A30"/>
    <mergeCell ref="B28:C28"/>
    <mergeCell ref="B29:C29"/>
    <mergeCell ref="B30:C30"/>
    <mergeCell ref="B22:C22"/>
    <mergeCell ref="B38:C38"/>
    <mergeCell ref="B35:C35"/>
    <mergeCell ref="B39:C39"/>
    <mergeCell ref="B31:C31"/>
    <mergeCell ref="B32:C32"/>
    <mergeCell ref="B33:C33"/>
    <mergeCell ref="A36:A37"/>
    <mergeCell ref="B36:C36"/>
    <mergeCell ref="B37:C37"/>
    <mergeCell ref="B34:C34"/>
    <mergeCell ref="A31:A34"/>
  </mergeCells>
  <phoneticPr fontId="10"/>
  <printOptions horizontalCentered="1"/>
  <pageMargins left="0.8" right="0.72" top="0.79" bottom="0.59055118110236227" header="0.19685039370078741" footer="0.19685039370078741"/>
  <pageSetup paperSize="9" scale="75" fitToHeight="2" orientation="portrait" r:id="rId1"/>
  <headerFooter alignWithMargins="0"/>
  <rowBreaks count="1" manualBreakCount="1">
    <brk id="2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228600</xdr:colOff>
                    <xdr:row>4</xdr:row>
                    <xdr:rowOff>106680</xdr:rowOff>
                  </from>
                  <to>
                    <xdr:col>2</xdr:col>
                    <xdr:colOff>198120</xdr:colOff>
                    <xdr:row>4</xdr:row>
                    <xdr:rowOff>312420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1</xdr:col>
                    <xdr:colOff>228600</xdr:colOff>
                    <xdr:row>6</xdr:row>
                    <xdr:rowOff>106680</xdr:rowOff>
                  </from>
                  <to>
                    <xdr:col>2</xdr:col>
                    <xdr:colOff>198120</xdr:colOff>
                    <xdr:row>6</xdr:row>
                    <xdr:rowOff>312420</xdr:rowOff>
                  </to>
                </anchor>
              </controlPr>
            </control>
          </mc:Choice>
        </mc:AlternateContent>
        <mc:AlternateContent xmlns:mc="http://schemas.openxmlformats.org/markup-compatibility/2006">
          <mc:Choice Requires="x14">
            <control shapeId="58373" r:id="rId7" name="Check Box 5">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58374" r:id="rId8" name="Check Box 6">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58375" r:id="rId9" name="Check Box 7">
              <controlPr defaultSize="0" autoFill="0" autoLine="0" autoPict="0">
                <anchor moveWithCells="1">
                  <from>
                    <xdr:col>1</xdr:col>
                    <xdr:colOff>228600</xdr:colOff>
                    <xdr:row>13</xdr:row>
                    <xdr:rowOff>106680</xdr:rowOff>
                  </from>
                  <to>
                    <xdr:col>2</xdr:col>
                    <xdr:colOff>198120</xdr:colOff>
                    <xdr:row>13</xdr:row>
                    <xdr:rowOff>312420</xdr:rowOff>
                  </to>
                </anchor>
              </controlPr>
            </control>
          </mc:Choice>
        </mc:AlternateContent>
        <mc:AlternateContent xmlns:mc="http://schemas.openxmlformats.org/markup-compatibility/2006">
          <mc:Choice Requires="x14">
            <control shapeId="58377" r:id="rId10" name="Check Box 9">
              <controlPr defaultSize="0" autoFill="0" autoLine="0" autoPict="0">
                <anchor moveWithCells="1">
                  <from>
                    <xdr:col>1</xdr:col>
                    <xdr:colOff>228600</xdr:colOff>
                    <xdr:row>15</xdr:row>
                    <xdr:rowOff>106680</xdr:rowOff>
                  </from>
                  <to>
                    <xdr:col>2</xdr:col>
                    <xdr:colOff>198120</xdr:colOff>
                    <xdr:row>15</xdr:row>
                    <xdr:rowOff>312420</xdr:rowOff>
                  </to>
                </anchor>
              </controlPr>
            </control>
          </mc:Choice>
        </mc:AlternateContent>
        <mc:AlternateContent xmlns:mc="http://schemas.openxmlformats.org/markup-compatibility/2006">
          <mc:Choice Requires="x14">
            <control shapeId="58378" r:id="rId11" name="Check Box 10">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58379" r:id="rId12"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58382" r:id="rId13"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58385" r:id="rId14" name="Check Box 17">
              <controlPr defaultSize="0" autoFill="0" autoLine="0" autoPict="0">
                <anchor moveWithCells="1">
                  <from>
                    <xdr:col>1</xdr:col>
                    <xdr:colOff>228600</xdr:colOff>
                    <xdr:row>23</xdr:row>
                    <xdr:rowOff>106680</xdr:rowOff>
                  </from>
                  <to>
                    <xdr:col>2</xdr:col>
                    <xdr:colOff>198120</xdr:colOff>
                    <xdr:row>23</xdr:row>
                    <xdr:rowOff>312420</xdr:rowOff>
                  </to>
                </anchor>
              </controlPr>
            </control>
          </mc:Choice>
        </mc:AlternateContent>
        <mc:AlternateContent xmlns:mc="http://schemas.openxmlformats.org/markup-compatibility/2006">
          <mc:Choice Requires="x14">
            <control shapeId="58386" r:id="rId15" name="Check Box 18">
              <controlPr defaultSize="0" autoFill="0" autoLine="0" autoPict="0">
                <anchor moveWithCells="1">
                  <from>
                    <xdr:col>1</xdr:col>
                    <xdr:colOff>228600</xdr:colOff>
                    <xdr:row>24</xdr:row>
                    <xdr:rowOff>106680</xdr:rowOff>
                  </from>
                  <to>
                    <xdr:col>2</xdr:col>
                    <xdr:colOff>198120</xdr:colOff>
                    <xdr:row>24</xdr:row>
                    <xdr:rowOff>312420</xdr:rowOff>
                  </to>
                </anchor>
              </controlPr>
            </control>
          </mc:Choice>
        </mc:AlternateContent>
        <mc:AlternateContent xmlns:mc="http://schemas.openxmlformats.org/markup-compatibility/2006">
          <mc:Choice Requires="x14">
            <control shapeId="58387" r:id="rId16" name="Check Box 19">
              <controlPr defaultSize="0" autoFill="0" autoLine="0" autoPict="0">
                <anchor moveWithCells="1">
                  <from>
                    <xdr:col>1</xdr:col>
                    <xdr:colOff>228600</xdr:colOff>
                    <xdr:row>27</xdr:row>
                    <xdr:rowOff>106680</xdr:rowOff>
                  </from>
                  <to>
                    <xdr:col>2</xdr:col>
                    <xdr:colOff>198120</xdr:colOff>
                    <xdr:row>27</xdr:row>
                    <xdr:rowOff>312420</xdr:rowOff>
                  </to>
                </anchor>
              </controlPr>
            </control>
          </mc:Choice>
        </mc:AlternateContent>
        <mc:AlternateContent xmlns:mc="http://schemas.openxmlformats.org/markup-compatibility/2006">
          <mc:Choice Requires="x14">
            <control shapeId="58388" r:id="rId17" name="Check Box 20">
              <controlPr defaultSize="0" autoFill="0" autoLine="0" autoPict="0">
                <anchor moveWithCells="1">
                  <from>
                    <xdr:col>1</xdr:col>
                    <xdr:colOff>228600</xdr:colOff>
                    <xdr:row>28</xdr:row>
                    <xdr:rowOff>106680</xdr:rowOff>
                  </from>
                  <to>
                    <xdr:col>2</xdr:col>
                    <xdr:colOff>198120</xdr:colOff>
                    <xdr:row>28</xdr:row>
                    <xdr:rowOff>312420</xdr:rowOff>
                  </to>
                </anchor>
              </controlPr>
            </control>
          </mc:Choice>
        </mc:AlternateContent>
        <mc:AlternateContent xmlns:mc="http://schemas.openxmlformats.org/markup-compatibility/2006">
          <mc:Choice Requires="x14">
            <control shapeId="58390" r:id="rId18" name="Check Box 22">
              <controlPr defaultSize="0" autoFill="0" autoLine="0" autoPict="0">
                <anchor moveWithCells="1">
                  <from>
                    <xdr:col>1</xdr:col>
                    <xdr:colOff>228600</xdr:colOff>
                    <xdr:row>29</xdr:row>
                    <xdr:rowOff>106680</xdr:rowOff>
                  </from>
                  <to>
                    <xdr:col>2</xdr:col>
                    <xdr:colOff>198120</xdr:colOff>
                    <xdr:row>29</xdr:row>
                    <xdr:rowOff>312420</xdr:rowOff>
                  </to>
                </anchor>
              </controlPr>
            </control>
          </mc:Choice>
        </mc:AlternateContent>
        <mc:AlternateContent xmlns:mc="http://schemas.openxmlformats.org/markup-compatibility/2006">
          <mc:Choice Requires="x14">
            <control shapeId="58391" r:id="rId19" name="Check Box 23">
              <controlPr defaultSize="0" autoFill="0" autoLine="0" autoPict="0">
                <anchor moveWithCells="1">
                  <from>
                    <xdr:col>1</xdr:col>
                    <xdr:colOff>228600</xdr:colOff>
                    <xdr:row>30</xdr:row>
                    <xdr:rowOff>106680</xdr:rowOff>
                  </from>
                  <to>
                    <xdr:col>2</xdr:col>
                    <xdr:colOff>198120</xdr:colOff>
                    <xdr:row>30</xdr:row>
                    <xdr:rowOff>312420</xdr:rowOff>
                  </to>
                </anchor>
              </controlPr>
            </control>
          </mc:Choice>
        </mc:AlternateContent>
        <mc:AlternateContent xmlns:mc="http://schemas.openxmlformats.org/markup-compatibility/2006">
          <mc:Choice Requires="x14">
            <control shapeId="58392" r:id="rId20" name="Check Box 24">
              <controlPr defaultSize="0" autoFill="0" autoLine="0" autoPict="0">
                <anchor moveWithCells="1">
                  <from>
                    <xdr:col>1</xdr:col>
                    <xdr:colOff>228600</xdr:colOff>
                    <xdr:row>31</xdr:row>
                    <xdr:rowOff>106680</xdr:rowOff>
                  </from>
                  <to>
                    <xdr:col>2</xdr:col>
                    <xdr:colOff>198120</xdr:colOff>
                    <xdr:row>31</xdr:row>
                    <xdr:rowOff>312420</xdr:rowOff>
                  </to>
                </anchor>
              </controlPr>
            </control>
          </mc:Choice>
        </mc:AlternateContent>
        <mc:AlternateContent xmlns:mc="http://schemas.openxmlformats.org/markup-compatibility/2006">
          <mc:Choice Requires="x14">
            <control shapeId="58393" r:id="rId21" name="Check Box 25">
              <controlPr defaultSize="0" autoFill="0" autoLine="0" autoPict="0">
                <anchor moveWithCells="1">
                  <from>
                    <xdr:col>1</xdr:col>
                    <xdr:colOff>228600</xdr:colOff>
                    <xdr:row>32</xdr:row>
                    <xdr:rowOff>106680</xdr:rowOff>
                  </from>
                  <to>
                    <xdr:col>2</xdr:col>
                    <xdr:colOff>198120</xdr:colOff>
                    <xdr:row>32</xdr:row>
                    <xdr:rowOff>312420</xdr:rowOff>
                  </to>
                </anchor>
              </controlPr>
            </control>
          </mc:Choice>
        </mc:AlternateContent>
        <mc:AlternateContent xmlns:mc="http://schemas.openxmlformats.org/markup-compatibility/2006">
          <mc:Choice Requires="x14">
            <control shapeId="58394" r:id="rId22" name="Check Box 26">
              <controlPr defaultSize="0" autoFill="0" autoLine="0" autoPict="0">
                <anchor moveWithCells="1">
                  <from>
                    <xdr:col>1</xdr:col>
                    <xdr:colOff>228600</xdr:colOff>
                    <xdr:row>35</xdr:row>
                    <xdr:rowOff>106680</xdr:rowOff>
                  </from>
                  <to>
                    <xdr:col>2</xdr:col>
                    <xdr:colOff>198120</xdr:colOff>
                    <xdr:row>35</xdr:row>
                    <xdr:rowOff>312420</xdr:rowOff>
                  </to>
                </anchor>
              </controlPr>
            </control>
          </mc:Choice>
        </mc:AlternateContent>
        <mc:AlternateContent xmlns:mc="http://schemas.openxmlformats.org/markup-compatibility/2006">
          <mc:Choice Requires="x14">
            <control shapeId="58395" r:id="rId23" name="Check Box 27">
              <controlPr defaultSize="0" autoFill="0" autoLine="0" autoPict="0">
                <anchor moveWithCells="1">
                  <from>
                    <xdr:col>1</xdr:col>
                    <xdr:colOff>228600</xdr:colOff>
                    <xdr:row>36</xdr:row>
                    <xdr:rowOff>106680</xdr:rowOff>
                  </from>
                  <to>
                    <xdr:col>2</xdr:col>
                    <xdr:colOff>198120</xdr:colOff>
                    <xdr:row>36</xdr:row>
                    <xdr:rowOff>312420</xdr:rowOff>
                  </to>
                </anchor>
              </controlPr>
            </control>
          </mc:Choice>
        </mc:AlternateContent>
        <mc:AlternateContent xmlns:mc="http://schemas.openxmlformats.org/markup-compatibility/2006">
          <mc:Choice Requires="x14">
            <control shapeId="58400" r:id="rId24" name="Check Box 32">
              <controlPr defaultSize="0" autoFill="0" autoLine="0" autoPict="0">
                <anchor moveWithCells="1">
                  <from>
                    <xdr:col>1</xdr:col>
                    <xdr:colOff>228600</xdr:colOff>
                    <xdr:row>38</xdr:row>
                    <xdr:rowOff>106680</xdr:rowOff>
                  </from>
                  <to>
                    <xdr:col>2</xdr:col>
                    <xdr:colOff>198120</xdr:colOff>
                    <xdr:row>38</xdr:row>
                    <xdr:rowOff>312420</xdr:rowOff>
                  </to>
                </anchor>
              </controlPr>
            </control>
          </mc:Choice>
        </mc:AlternateContent>
        <mc:AlternateContent xmlns:mc="http://schemas.openxmlformats.org/markup-compatibility/2006">
          <mc:Choice Requires="x14">
            <control shapeId="58407" r:id="rId25" name="Check Box 39">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58408" r:id="rId26" name="Check Box 40">
              <controlPr defaultSize="0" autoFill="0" autoLine="0" autoPict="0">
                <anchor moveWithCells="1">
                  <from>
                    <xdr:col>1</xdr:col>
                    <xdr:colOff>228600</xdr:colOff>
                    <xdr:row>34</xdr:row>
                    <xdr:rowOff>106680</xdr:rowOff>
                  </from>
                  <to>
                    <xdr:col>2</xdr:col>
                    <xdr:colOff>198120</xdr:colOff>
                    <xdr:row>34</xdr:row>
                    <xdr:rowOff>312420</xdr:rowOff>
                  </to>
                </anchor>
              </controlPr>
            </control>
          </mc:Choice>
        </mc:AlternateContent>
        <mc:AlternateContent xmlns:mc="http://schemas.openxmlformats.org/markup-compatibility/2006">
          <mc:Choice Requires="x14">
            <control shapeId="58409" r:id="rId27" name="Check Box 41">
              <controlPr defaultSize="0" autoFill="0" autoLine="0" autoPict="0">
                <anchor moveWithCells="1">
                  <from>
                    <xdr:col>1</xdr:col>
                    <xdr:colOff>68580</xdr:colOff>
                    <xdr:row>39</xdr:row>
                    <xdr:rowOff>114300</xdr:rowOff>
                  </from>
                  <to>
                    <xdr:col>2</xdr:col>
                    <xdr:colOff>38100</xdr:colOff>
                    <xdr:row>39</xdr:row>
                    <xdr:rowOff>327660</xdr:rowOff>
                  </to>
                </anchor>
              </controlPr>
            </control>
          </mc:Choice>
        </mc:AlternateContent>
        <mc:AlternateContent xmlns:mc="http://schemas.openxmlformats.org/markup-compatibility/2006">
          <mc:Choice Requires="x14">
            <control shapeId="58410" r:id="rId28" name="Check Box 42">
              <controlPr defaultSize="0" autoFill="0" autoLine="0" autoPict="0">
                <anchor moveWithCells="1">
                  <from>
                    <xdr:col>2</xdr:col>
                    <xdr:colOff>60960</xdr:colOff>
                    <xdr:row>40</xdr:row>
                    <xdr:rowOff>114300</xdr:rowOff>
                  </from>
                  <to>
                    <xdr:col>3</xdr:col>
                    <xdr:colOff>30480</xdr:colOff>
                    <xdr:row>40</xdr:row>
                    <xdr:rowOff>327660</xdr:rowOff>
                  </to>
                </anchor>
              </controlPr>
            </control>
          </mc:Choice>
        </mc:AlternateContent>
        <mc:AlternateContent xmlns:mc="http://schemas.openxmlformats.org/markup-compatibility/2006">
          <mc:Choice Requires="x14">
            <control shapeId="58411" r:id="rId29" name="Check Box 43">
              <controlPr defaultSize="0" autoFill="0" autoLine="0" autoPict="0">
                <anchor moveWithCells="1">
                  <from>
                    <xdr:col>1</xdr:col>
                    <xdr:colOff>228600</xdr:colOff>
                    <xdr:row>41</xdr:row>
                    <xdr:rowOff>106680</xdr:rowOff>
                  </from>
                  <to>
                    <xdr:col>2</xdr:col>
                    <xdr:colOff>198120</xdr:colOff>
                    <xdr:row>41</xdr:row>
                    <xdr:rowOff>312420</xdr:rowOff>
                  </to>
                </anchor>
              </controlPr>
            </control>
          </mc:Choice>
        </mc:AlternateContent>
        <mc:AlternateContent xmlns:mc="http://schemas.openxmlformats.org/markup-compatibility/2006">
          <mc:Choice Requires="x14">
            <control shapeId="58412" r:id="rId30" name="Check Box 44">
              <controlPr defaultSize="0" autoFill="0" autoLine="0" autoPict="0">
                <anchor moveWithCells="1">
                  <from>
                    <xdr:col>1</xdr:col>
                    <xdr:colOff>228600</xdr:colOff>
                    <xdr:row>43</xdr:row>
                    <xdr:rowOff>106680</xdr:rowOff>
                  </from>
                  <to>
                    <xdr:col>2</xdr:col>
                    <xdr:colOff>198120</xdr:colOff>
                    <xdr:row>43</xdr:row>
                    <xdr:rowOff>312420</xdr:rowOff>
                  </to>
                </anchor>
              </controlPr>
            </control>
          </mc:Choice>
        </mc:AlternateContent>
        <mc:AlternateContent xmlns:mc="http://schemas.openxmlformats.org/markup-compatibility/2006">
          <mc:Choice Requires="x14">
            <control shapeId="58413" r:id="rId31" name="Check Box 45">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mc:AlternateContent xmlns:mc="http://schemas.openxmlformats.org/markup-compatibility/2006">
          <mc:Choice Requires="x14">
            <control shapeId="58416" r:id="rId32" name="Check Box 48">
              <controlPr defaultSize="0" autoFill="0" autoLine="0" autoPict="0">
                <anchor moveWithCells="1">
                  <from>
                    <xdr:col>3</xdr:col>
                    <xdr:colOff>15240</xdr:colOff>
                    <xdr:row>37</xdr:row>
                    <xdr:rowOff>396240</xdr:rowOff>
                  </from>
                  <to>
                    <xdr:col>3</xdr:col>
                    <xdr:colOff>365760</xdr:colOff>
                    <xdr:row>37</xdr:row>
                    <xdr:rowOff>617220</xdr:rowOff>
                  </to>
                </anchor>
              </controlPr>
            </control>
          </mc:Choice>
        </mc:AlternateContent>
        <mc:AlternateContent xmlns:mc="http://schemas.openxmlformats.org/markup-compatibility/2006">
          <mc:Choice Requires="x14">
            <control shapeId="58417" r:id="rId33" name="Check Box 49">
              <controlPr defaultSize="0" autoFill="0" autoLine="0" autoPict="0">
                <anchor moveWithCells="1">
                  <from>
                    <xdr:col>1</xdr:col>
                    <xdr:colOff>228600</xdr:colOff>
                    <xdr:row>42</xdr:row>
                    <xdr:rowOff>106680</xdr:rowOff>
                  </from>
                  <to>
                    <xdr:col>2</xdr:col>
                    <xdr:colOff>198120</xdr:colOff>
                    <xdr:row>42</xdr:row>
                    <xdr:rowOff>312420</xdr:rowOff>
                  </to>
                </anchor>
              </controlPr>
            </control>
          </mc:Choice>
        </mc:AlternateContent>
        <mc:AlternateContent xmlns:mc="http://schemas.openxmlformats.org/markup-compatibility/2006">
          <mc:Choice Requires="x14">
            <control shapeId="58418" r:id="rId34" name="Check Box 50">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58380" r:id="rId35" name="Check Box 12">
              <controlPr defaultSize="0" autoFill="0" autoLine="0" autoPict="0">
                <anchor moveWithCells="1">
                  <from>
                    <xdr:col>1</xdr:col>
                    <xdr:colOff>228600</xdr:colOff>
                    <xdr:row>19</xdr:row>
                    <xdr:rowOff>106680</xdr:rowOff>
                  </from>
                  <to>
                    <xdr:col>2</xdr:col>
                    <xdr:colOff>198120</xdr:colOff>
                    <xdr:row>19</xdr:row>
                    <xdr:rowOff>312420</xdr:rowOff>
                  </to>
                </anchor>
              </controlPr>
            </control>
          </mc:Choice>
        </mc:AlternateContent>
        <mc:AlternateContent xmlns:mc="http://schemas.openxmlformats.org/markup-compatibility/2006">
          <mc:Choice Requires="x14">
            <control shapeId="58419" r:id="rId36" name="Check Box 51">
              <controlPr defaultSize="0" autoFill="0" autoLine="0" autoPict="0">
                <anchor moveWithCells="1">
                  <from>
                    <xdr:col>1</xdr:col>
                    <xdr:colOff>228600</xdr:colOff>
                    <xdr:row>21</xdr:row>
                    <xdr:rowOff>106680</xdr:rowOff>
                  </from>
                  <to>
                    <xdr:col>2</xdr:col>
                    <xdr:colOff>198120</xdr:colOff>
                    <xdr:row>21</xdr:row>
                    <xdr:rowOff>312420</xdr:rowOff>
                  </to>
                </anchor>
              </controlPr>
            </control>
          </mc:Choice>
        </mc:AlternateContent>
        <mc:AlternateContent xmlns:mc="http://schemas.openxmlformats.org/markup-compatibility/2006">
          <mc:Choice Requires="x14">
            <control shapeId="58420" r:id="rId37" name="Check Box 52">
              <controlPr defaultSize="0" autoFill="0" autoLine="0" autoPict="0">
                <anchor moveWithCells="1">
                  <from>
                    <xdr:col>1</xdr:col>
                    <xdr:colOff>228600</xdr:colOff>
                    <xdr:row>33</xdr:row>
                    <xdr:rowOff>106680</xdr:rowOff>
                  </from>
                  <to>
                    <xdr:col>2</xdr:col>
                    <xdr:colOff>198120</xdr:colOff>
                    <xdr:row>33</xdr:row>
                    <xdr:rowOff>312420</xdr:rowOff>
                  </to>
                </anchor>
              </controlPr>
            </control>
          </mc:Choice>
        </mc:AlternateContent>
        <mc:AlternateContent xmlns:mc="http://schemas.openxmlformats.org/markup-compatibility/2006">
          <mc:Choice Requires="x14">
            <control shapeId="58426" r:id="rId38" name="Check Box 58">
              <controlPr defaultSize="0" autoFill="0" autoLine="0" autoPict="0">
                <anchor moveWithCells="1">
                  <from>
                    <xdr:col>3</xdr:col>
                    <xdr:colOff>22860</xdr:colOff>
                    <xdr:row>37</xdr:row>
                    <xdr:rowOff>121920</xdr:rowOff>
                  </from>
                  <to>
                    <xdr:col>3</xdr:col>
                    <xdr:colOff>320040</xdr:colOff>
                    <xdr:row>37</xdr:row>
                    <xdr:rowOff>281940</xdr:rowOff>
                  </to>
                </anchor>
              </controlPr>
            </control>
          </mc:Choice>
        </mc:AlternateContent>
        <mc:AlternateContent xmlns:mc="http://schemas.openxmlformats.org/markup-compatibility/2006">
          <mc:Choice Requires="x14">
            <control shapeId="58428" r:id="rId39" name="Check Box 60">
              <controlPr defaultSize="0" autoFill="0" autoLine="0" autoPict="0">
                <anchor moveWithCells="1">
                  <from>
                    <xdr:col>3</xdr:col>
                    <xdr:colOff>883920</xdr:colOff>
                    <xdr:row>37</xdr:row>
                    <xdr:rowOff>121920</xdr:rowOff>
                  </from>
                  <to>
                    <xdr:col>3</xdr:col>
                    <xdr:colOff>1196340</xdr:colOff>
                    <xdr:row>37</xdr:row>
                    <xdr:rowOff>289560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R124"/>
  <sheetViews>
    <sheetView showZeros="0" view="pageBreakPreview" zoomScaleNormal="100" zoomScaleSheetLayoutView="100" workbookViewId="0">
      <selection activeCell="C1" sqref="C1"/>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2" width="3.125" style="1" customWidth="1"/>
    <col min="33" max="33" width="3.625" style="1" customWidth="1"/>
    <col min="34" max="34" width="3.125" style="437"/>
    <col min="35" max="35" width="4" style="1" customWidth="1"/>
    <col min="36" max="36" width="6.5" style="1" customWidth="1"/>
    <col min="37" max="37" width="7.375" style="1" customWidth="1"/>
    <col min="38" max="38" width="21" style="1" customWidth="1"/>
    <col min="39" max="39" width="49.5" style="1" customWidth="1"/>
    <col min="40" max="40" width="6.5" style="1" customWidth="1"/>
    <col min="41" max="41" width="16" style="1" customWidth="1"/>
    <col min="42" max="42" width="14.125" style="1" customWidth="1"/>
    <col min="43" max="50" width="3.125" style="1" customWidth="1"/>
    <col min="51" max="16384" width="3.125" style="1"/>
  </cols>
  <sheetData>
    <row r="1" spans="1:34" ht="25.5" customHeight="1">
      <c r="A1" s="1" t="s">
        <v>501</v>
      </c>
    </row>
    <row r="2" spans="1:34" ht="25.5"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4" s="27" customFormat="1"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493"/>
    </row>
    <row r="4" spans="1:34" s="27" customFormat="1" ht="25.2" customHeight="1" thickBot="1">
      <c r="A4" s="1296" t="s">
        <v>84</v>
      </c>
      <c r="B4" s="1297"/>
      <c r="C4" s="1297"/>
      <c r="D4" s="1297"/>
      <c r="E4" s="1297"/>
      <c r="F4" s="1298">
        <f>'1_交付申請書'!V10</f>
        <v>0</v>
      </c>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row>
    <row r="5" spans="1:34" ht="7.9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4" ht="25.2" customHeight="1" thickBot="1">
      <c r="A6" s="6" t="s">
        <v>794</v>
      </c>
      <c r="B6"/>
      <c r="C6"/>
      <c r="D6"/>
      <c r="E6"/>
      <c r="F6"/>
      <c r="G6"/>
      <c r="H6"/>
      <c r="I6"/>
      <c r="J6"/>
      <c r="K6"/>
      <c r="L6"/>
      <c r="M6"/>
      <c r="N6"/>
      <c r="O6"/>
      <c r="P6"/>
      <c r="Q6"/>
      <c r="R6"/>
      <c r="S6"/>
      <c r="T6"/>
      <c r="U6"/>
      <c r="V6"/>
      <c r="W6"/>
      <c r="X6"/>
      <c r="Y6"/>
      <c r="Z6"/>
      <c r="AA6"/>
      <c r="AB6"/>
      <c r="AC6"/>
      <c r="AD6"/>
      <c r="AE6"/>
      <c r="AF6"/>
      <c r="AG6"/>
    </row>
    <row r="7" spans="1:34" ht="25.2" customHeight="1">
      <c r="A7" s="228"/>
      <c r="B7" s="1015" t="s">
        <v>7</v>
      </c>
      <c r="C7" s="1015"/>
      <c r="D7" s="1015"/>
      <c r="E7" s="1015"/>
      <c r="F7" s="1015"/>
      <c r="G7" s="1015"/>
      <c r="H7" s="1015"/>
      <c r="I7" s="1015"/>
      <c r="J7" s="1015"/>
      <c r="K7" s="229"/>
      <c r="L7" s="647" t="s">
        <v>220</v>
      </c>
      <c r="M7" s="1393"/>
      <c r="N7" s="1393"/>
      <c r="O7" s="1393"/>
      <c r="P7" s="1393"/>
      <c r="Q7" s="1394"/>
      <c r="R7" s="1394"/>
      <c r="S7" s="1394"/>
      <c r="T7" s="1394"/>
      <c r="U7" s="1394"/>
      <c r="V7" s="1394"/>
      <c r="W7" s="1394"/>
      <c r="X7" s="1394"/>
      <c r="Y7" s="1394"/>
      <c r="Z7" s="1394"/>
      <c r="AA7" s="1394"/>
      <c r="AB7" s="1394"/>
      <c r="AC7" s="1394"/>
      <c r="AD7" s="1394"/>
      <c r="AE7" s="1394"/>
      <c r="AF7" s="1394"/>
      <c r="AG7" s="1395"/>
    </row>
    <row r="8" spans="1:34" ht="25.2" customHeight="1">
      <c r="A8" s="293"/>
      <c r="B8" s="1388" t="s">
        <v>359</v>
      </c>
      <c r="C8" s="1388"/>
      <c r="D8" s="1388"/>
      <c r="E8" s="1388"/>
      <c r="F8" s="1388"/>
      <c r="G8" s="1388"/>
      <c r="H8" s="1388"/>
      <c r="I8" s="1388"/>
      <c r="J8" s="1388"/>
      <c r="K8" s="294"/>
      <c r="L8" s="1360"/>
      <c r="M8" s="1361"/>
      <c r="N8" s="1361"/>
      <c r="O8" s="1361"/>
      <c r="P8" s="1361"/>
      <c r="Q8" s="1361"/>
      <c r="R8" s="1361"/>
      <c r="S8" s="1361"/>
      <c r="T8" s="1361"/>
      <c r="U8" s="1361"/>
      <c r="V8" s="1361"/>
      <c r="W8" s="1361"/>
      <c r="X8" s="1361"/>
      <c r="Y8" s="1361"/>
      <c r="Z8" s="1361"/>
      <c r="AA8" s="1361"/>
      <c r="AB8" s="1361"/>
      <c r="AC8" s="1361"/>
      <c r="AD8" s="1361"/>
      <c r="AE8" s="1361"/>
      <c r="AF8" s="1361"/>
      <c r="AG8" s="1362"/>
    </row>
    <row r="9" spans="1:34" ht="25.2" customHeight="1">
      <c r="A9" s="293"/>
      <c r="B9" s="1388" t="s">
        <v>358</v>
      </c>
      <c r="C9" s="1388"/>
      <c r="D9" s="1388"/>
      <c r="E9" s="1388"/>
      <c r="F9" s="1388"/>
      <c r="G9" s="1388"/>
      <c r="H9" s="1388"/>
      <c r="I9" s="1388"/>
      <c r="J9" s="1388"/>
      <c r="K9" s="231"/>
      <c r="L9" s="1360"/>
      <c r="M9" s="1361"/>
      <c r="N9" s="1361"/>
      <c r="O9" s="1361"/>
      <c r="P9" s="1361"/>
      <c r="Q9" s="1361"/>
      <c r="R9" s="1361"/>
      <c r="S9" s="1361"/>
      <c r="T9" s="1361"/>
      <c r="U9" s="1361"/>
      <c r="V9" s="1361"/>
      <c r="W9" s="1361"/>
      <c r="X9" s="1361"/>
      <c r="Y9" s="1361"/>
      <c r="Z9" s="1361"/>
      <c r="AA9" s="1361"/>
      <c r="AB9" s="1361"/>
      <c r="AC9" s="1361"/>
      <c r="AD9" s="1361"/>
      <c r="AE9" s="1361"/>
      <c r="AF9" s="1361"/>
      <c r="AG9" s="1362"/>
    </row>
    <row r="10" spans="1:34" ht="25.2" customHeight="1">
      <c r="A10" s="297"/>
      <c r="B10" s="1417" t="s">
        <v>365</v>
      </c>
      <c r="C10" s="1417"/>
      <c r="D10" s="1417"/>
      <c r="E10" s="1417"/>
      <c r="F10" s="1417"/>
      <c r="G10" s="1417"/>
      <c r="H10" s="1417"/>
      <c r="I10" s="1417"/>
      <c r="J10" s="1417"/>
      <c r="K10" s="405"/>
      <c r="L10" s="1412"/>
      <c r="M10" s="1413"/>
      <c r="N10" s="404" t="s">
        <v>364</v>
      </c>
      <c r="O10" s="404"/>
      <c r="P10" s="246"/>
      <c r="Q10" s="246"/>
      <c r="R10" s="246"/>
      <c r="S10" s="246"/>
      <c r="T10" s="246"/>
      <c r="U10" s="246"/>
      <c r="V10" s="341"/>
      <c r="W10" s="341"/>
      <c r="X10" s="341"/>
      <c r="Y10" s="341"/>
      <c r="Z10" s="341"/>
      <c r="AA10" s="341"/>
      <c r="AB10" s="341"/>
      <c r="AC10" s="341"/>
      <c r="AD10" s="403"/>
      <c r="AE10" s="246"/>
      <c r="AF10" s="403"/>
      <c r="AG10" s="402"/>
    </row>
    <row r="11" spans="1:34" ht="25.2" customHeight="1">
      <c r="A11" s="351"/>
      <c r="B11" s="1418"/>
      <c r="C11" s="1418"/>
      <c r="D11" s="1418"/>
      <c r="E11" s="1418"/>
      <c r="F11" s="1418"/>
      <c r="G11" s="1418"/>
      <c r="H11" s="1418"/>
      <c r="I11" s="1418"/>
      <c r="J11" s="1418"/>
      <c r="K11" s="399"/>
      <c r="L11" s="1429"/>
      <c r="M11" s="1430"/>
      <c r="N11" s="401" t="s">
        <v>362</v>
      </c>
      <c r="O11" s="401"/>
      <c r="P11" s="401"/>
      <c r="Q11" s="401"/>
      <c r="R11" s="401"/>
      <c r="S11" s="401"/>
      <c r="T11" s="401"/>
      <c r="U11" s="401"/>
      <c r="V11" s="401"/>
      <c r="W11" s="401"/>
      <c r="X11" s="401"/>
      <c r="Y11" s="401"/>
      <c r="Z11" s="401"/>
      <c r="AA11" s="401"/>
      <c r="AB11" s="400"/>
      <c r="AC11" s="400"/>
      <c r="AD11" s="400"/>
      <c r="AE11" s="401"/>
      <c r="AF11" s="400"/>
      <c r="AG11" s="390"/>
    </row>
    <row r="12" spans="1:34" ht="25.2" customHeight="1">
      <c r="A12" s="351"/>
      <c r="B12" s="1418"/>
      <c r="C12" s="1418"/>
      <c r="D12" s="1418"/>
      <c r="E12" s="1418"/>
      <c r="F12" s="1418"/>
      <c r="G12" s="1418"/>
      <c r="H12" s="1418"/>
      <c r="I12" s="1418"/>
      <c r="J12" s="1418"/>
      <c r="K12" s="399"/>
      <c r="L12" s="398"/>
      <c r="M12" s="397" t="s">
        <v>361</v>
      </c>
      <c r="N12" s="396"/>
      <c r="O12" s="396"/>
      <c r="P12" s="396"/>
      <c r="Q12" s="396"/>
      <c r="R12" s="396"/>
      <c r="S12" s="395"/>
      <c r="T12" s="1409"/>
      <c r="U12" s="1410"/>
      <c r="V12" s="1410"/>
      <c r="W12" s="1410"/>
      <c r="X12" s="1410"/>
      <c r="Y12" s="1410"/>
      <c r="Z12" s="1410"/>
      <c r="AA12" s="1410"/>
      <c r="AB12" s="1410"/>
      <c r="AC12" s="1410"/>
      <c r="AD12" s="1410"/>
      <c r="AE12" s="1410"/>
      <c r="AF12" s="1410"/>
      <c r="AG12" s="1411"/>
    </row>
    <row r="13" spans="1:34" ht="25.2" customHeight="1">
      <c r="A13" s="386"/>
      <c r="B13" s="1419"/>
      <c r="C13" s="1419"/>
      <c r="D13" s="1419"/>
      <c r="E13" s="1419"/>
      <c r="F13" s="1419"/>
      <c r="G13" s="1419"/>
      <c r="H13" s="1419"/>
      <c r="I13" s="1419"/>
      <c r="J13" s="1419"/>
      <c r="K13" s="394"/>
      <c r="L13" s="7"/>
      <c r="M13" s="393" t="s">
        <v>360</v>
      </c>
      <c r="N13" s="8"/>
      <c r="O13" s="8"/>
      <c r="P13" s="8"/>
      <c r="Q13" s="8"/>
      <c r="R13" s="8"/>
      <c r="S13" s="392"/>
      <c r="T13" s="1414"/>
      <c r="U13" s="1415"/>
      <c r="V13" s="1415"/>
      <c r="W13" s="1415"/>
      <c r="X13" s="1415"/>
      <c r="Y13" s="1415"/>
      <c r="Z13" s="1415"/>
      <c r="AA13" s="1415"/>
      <c r="AB13" s="1415"/>
      <c r="AC13" s="1415"/>
      <c r="AD13" s="1415"/>
      <c r="AE13" s="1415"/>
      <c r="AF13" s="1415"/>
      <c r="AG13" s="1416"/>
    </row>
    <row r="14" spans="1:34" ht="25.2" customHeight="1">
      <c r="A14" s="297"/>
      <c r="B14" s="1417" t="s">
        <v>357</v>
      </c>
      <c r="C14" s="1417"/>
      <c r="D14" s="1417"/>
      <c r="E14" s="1417"/>
      <c r="F14" s="1417"/>
      <c r="G14" s="1417"/>
      <c r="H14" s="1417"/>
      <c r="I14" s="1417"/>
      <c r="J14" s="1417"/>
      <c r="K14" s="405"/>
      <c r="L14" s="1412"/>
      <c r="M14" s="1413"/>
      <c r="N14" s="404" t="s">
        <v>356</v>
      </c>
      <c r="O14" s="404"/>
      <c r="P14" s="246"/>
      <c r="Q14" s="246"/>
      <c r="R14" s="246"/>
      <c r="S14" s="246"/>
      <c r="T14" s="246"/>
      <c r="U14" s="246"/>
      <c r="V14" s="341"/>
      <c r="W14" s="341"/>
      <c r="X14" s="341"/>
      <c r="Y14" s="341"/>
      <c r="Z14" s="341"/>
      <c r="AA14" s="341"/>
      <c r="AB14" s="341"/>
      <c r="AC14" s="341"/>
      <c r="AD14" s="403"/>
      <c r="AE14" s="246"/>
      <c r="AF14" s="403"/>
      <c r="AG14" s="402"/>
    </row>
    <row r="15" spans="1:34" ht="25.2" customHeight="1">
      <c r="A15" s="351"/>
      <c r="B15" s="1418"/>
      <c r="C15" s="1418"/>
      <c r="D15" s="1418"/>
      <c r="E15" s="1418"/>
      <c r="F15" s="1418"/>
      <c r="G15" s="1418"/>
      <c r="H15" s="1418"/>
      <c r="I15" s="1418"/>
      <c r="J15" s="1418"/>
      <c r="K15" s="399"/>
      <c r="L15" s="1429"/>
      <c r="M15" s="1430"/>
      <c r="N15" s="401" t="s">
        <v>355</v>
      </c>
      <c r="O15" s="401"/>
      <c r="P15" s="401"/>
      <c r="Q15" s="401"/>
      <c r="R15" s="401"/>
      <c r="S15" s="401"/>
      <c r="T15" s="401"/>
      <c r="U15" s="401"/>
      <c r="V15" s="401"/>
      <c r="W15" s="401"/>
      <c r="X15" s="401"/>
      <c r="Y15" s="401"/>
      <c r="Z15" s="401"/>
      <c r="AA15" s="401"/>
      <c r="AB15" s="400"/>
      <c r="AC15" s="400"/>
      <c r="AD15" s="400"/>
      <c r="AE15" s="401"/>
      <c r="AF15" s="400"/>
      <c r="AG15" s="390"/>
    </row>
    <row r="16" spans="1:34" ht="25.2" customHeight="1">
      <c r="A16" s="351"/>
      <c r="B16" s="1418"/>
      <c r="C16" s="1418"/>
      <c r="D16" s="1418"/>
      <c r="E16" s="1418"/>
      <c r="F16" s="1418"/>
      <c r="G16" s="1418"/>
      <c r="H16" s="1418"/>
      <c r="I16" s="1418"/>
      <c r="J16" s="1418"/>
      <c r="K16" s="399"/>
      <c r="L16" s="398"/>
      <c r="M16" s="397" t="s">
        <v>354</v>
      </c>
      <c r="N16" s="396"/>
      <c r="O16" s="396"/>
      <c r="P16" s="396"/>
      <c r="Q16" s="396"/>
      <c r="R16" s="396"/>
      <c r="S16" s="395"/>
      <c r="T16" s="1409"/>
      <c r="U16" s="1410"/>
      <c r="V16" s="1410"/>
      <c r="W16" s="1410"/>
      <c r="X16" s="1410"/>
      <c r="Y16" s="1410"/>
      <c r="Z16" s="1410"/>
      <c r="AA16" s="1410"/>
      <c r="AB16" s="1410"/>
      <c r="AC16" s="1410"/>
      <c r="AD16" s="1410"/>
      <c r="AE16" s="1410"/>
      <c r="AF16" s="1410"/>
      <c r="AG16" s="1411"/>
    </row>
    <row r="17" spans="1:35" ht="25.2" customHeight="1" thickBot="1">
      <c r="A17" s="648"/>
      <c r="B17" s="1431"/>
      <c r="C17" s="1431"/>
      <c r="D17" s="1431"/>
      <c r="E17" s="1431"/>
      <c r="F17" s="1431"/>
      <c r="G17" s="1431"/>
      <c r="H17" s="1431"/>
      <c r="I17" s="1431"/>
      <c r="J17" s="1431"/>
      <c r="K17" s="649"/>
      <c r="L17" s="650"/>
      <c r="M17" s="651" t="s">
        <v>353</v>
      </c>
      <c r="N17" s="224"/>
      <c r="O17" s="224"/>
      <c r="P17" s="224"/>
      <c r="Q17" s="224"/>
      <c r="R17" s="224"/>
      <c r="S17" s="652"/>
      <c r="T17" s="1423"/>
      <c r="U17" s="1424"/>
      <c r="V17" s="1424"/>
      <c r="W17" s="1424"/>
      <c r="X17" s="1424"/>
      <c r="Y17" s="1424"/>
      <c r="Z17" s="1424"/>
      <c r="AA17" s="1424"/>
      <c r="AB17" s="1424"/>
      <c r="AC17" s="1424"/>
      <c r="AD17" s="1424"/>
      <c r="AE17" s="1424"/>
      <c r="AF17" s="1424"/>
      <c r="AG17" s="1425"/>
      <c r="AH17" s="1"/>
    </row>
    <row r="18" spans="1:35" ht="9.6" customHeight="1"/>
    <row r="19" spans="1:35" s="27" customFormat="1" ht="25.2" customHeight="1" thickBot="1">
      <c r="A19" s="6" t="s">
        <v>791</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493"/>
    </row>
    <row r="20" spans="1:35" s="27" customFormat="1" ht="24.6" customHeight="1">
      <c r="A20" s="1432" t="s">
        <v>728</v>
      </c>
      <c r="B20" s="1433"/>
      <c r="C20" s="1433"/>
      <c r="D20" s="1433"/>
      <c r="E20" s="1433"/>
      <c r="F20" s="1434" t="s">
        <v>816</v>
      </c>
      <c r="G20" s="1434"/>
      <c r="H20" s="1434"/>
      <c r="I20" s="1434"/>
      <c r="J20" s="1434"/>
      <c r="K20" s="1434"/>
      <c r="L20" s="1434"/>
      <c r="M20" s="1434"/>
      <c r="N20" s="1434"/>
      <c r="O20" s="1434"/>
      <c r="P20" s="1434"/>
      <c r="Q20" s="1434"/>
      <c r="R20" s="1434"/>
      <c r="S20" s="1434"/>
      <c r="T20" s="1434"/>
      <c r="U20" s="1434"/>
      <c r="V20" s="1434"/>
      <c r="W20" s="1434"/>
      <c r="X20" s="1434"/>
      <c r="Y20" s="1434"/>
      <c r="Z20" s="1434"/>
      <c r="AA20" s="1434"/>
      <c r="AB20" s="1434"/>
      <c r="AC20" s="1434"/>
      <c r="AD20" s="1434"/>
      <c r="AE20" s="1434"/>
      <c r="AF20" s="1434"/>
      <c r="AG20" s="1435"/>
      <c r="AH20" s="493"/>
    </row>
    <row r="21" spans="1:35" s="27" customFormat="1" ht="18" customHeight="1">
      <c r="A21" s="950" t="s">
        <v>788</v>
      </c>
      <c r="B21" s="951"/>
      <c r="C21" s="951"/>
      <c r="D21" s="951"/>
      <c r="E21" s="952"/>
      <c r="F21" s="990" t="s">
        <v>772</v>
      </c>
      <c r="G21" s="990"/>
      <c r="H21" s="990"/>
      <c r="I21" s="990"/>
      <c r="J21" s="990"/>
      <c r="K21" s="990"/>
      <c r="L21" s="957" t="s">
        <v>760</v>
      </c>
      <c r="M21" s="958"/>
      <c r="N21" s="958"/>
      <c r="O21" s="958"/>
      <c r="P21" s="958"/>
      <c r="Q21" s="961"/>
      <c r="R21" s="957" t="s">
        <v>758</v>
      </c>
      <c r="S21" s="958"/>
      <c r="T21" s="961"/>
      <c r="U21" s="957" t="s">
        <v>773</v>
      </c>
      <c r="V21" s="958"/>
      <c r="W21" s="958"/>
      <c r="X21" s="958"/>
      <c r="Y21" s="958"/>
      <c r="Z21" s="958"/>
      <c r="AA21" s="958"/>
      <c r="AB21" s="958"/>
      <c r="AC21" s="958"/>
      <c r="AD21" s="958"/>
      <c r="AE21" s="958"/>
      <c r="AF21" s="958"/>
      <c r="AG21" s="962"/>
      <c r="AH21" s="493"/>
    </row>
    <row r="22" spans="1:35" s="27" customFormat="1" ht="18" customHeight="1">
      <c r="A22" s="907"/>
      <c r="B22" s="789"/>
      <c r="C22" s="789"/>
      <c r="D22" s="789"/>
      <c r="E22" s="953"/>
      <c r="F22" s="1436"/>
      <c r="G22" s="1436"/>
      <c r="H22" s="1436"/>
      <c r="I22" s="1436"/>
      <c r="J22" s="1436"/>
      <c r="K22" s="1436"/>
      <c r="L22" s="1437"/>
      <c r="M22" s="1437"/>
      <c r="N22" s="1437"/>
      <c r="O22" s="1437"/>
      <c r="P22" s="1437"/>
      <c r="Q22" s="1437"/>
      <c r="R22" s="1007"/>
      <c r="S22" s="1007"/>
      <c r="T22" s="1007"/>
      <c r="U22" s="1007"/>
      <c r="V22" s="1007"/>
      <c r="W22" s="1007"/>
      <c r="X22" s="1007"/>
      <c r="Y22" s="1007"/>
      <c r="Z22" s="1007"/>
      <c r="AA22" s="1007"/>
      <c r="AB22" s="1007"/>
      <c r="AC22" s="1007"/>
      <c r="AD22" s="1007"/>
      <c r="AE22" s="1007"/>
      <c r="AF22" s="1007"/>
      <c r="AG22" s="1008"/>
      <c r="AH22" s="493"/>
    </row>
    <row r="23" spans="1:35" s="27" customFormat="1" ht="18" customHeight="1">
      <c r="A23" s="907"/>
      <c r="B23" s="789"/>
      <c r="C23" s="789"/>
      <c r="D23" s="789"/>
      <c r="E23" s="953"/>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1007"/>
      <c r="AC23" s="1007"/>
      <c r="AD23" s="1007"/>
      <c r="AE23" s="1007"/>
      <c r="AF23" s="1007"/>
      <c r="AG23" s="1008"/>
      <c r="AH23" s="493"/>
    </row>
    <row r="24" spans="1:35" s="27" customFormat="1" ht="18" customHeight="1">
      <c r="A24" s="907"/>
      <c r="B24" s="789"/>
      <c r="C24" s="789"/>
      <c r="D24" s="789"/>
      <c r="E24" s="953"/>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8"/>
      <c r="AH24" s="493"/>
    </row>
    <row r="25" spans="1:35" s="27" customFormat="1" ht="18" customHeight="1">
      <c r="A25" s="907"/>
      <c r="B25" s="789"/>
      <c r="C25" s="789"/>
      <c r="D25" s="789"/>
      <c r="E25" s="953"/>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8"/>
      <c r="AH25" s="493"/>
    </row>
    <row r="26" spans="1:35" s="27" customFormat="1" ht="18" customHeight="1">
      <c r="A26" s="954"/>
      <c r="B26" s="955"/>
      <c r="C26" s="955"/>
      <c r="D26" s="955"/>
      <c r="E26" s="956"/>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8"/>
      <c r="AH26" s="493"/>
    </row>
    <row r="27" spans="1:35" s="27" customFormat="1" ht="77.400000000000006" customHeight="1">
      <c r="A27" s="1005" t="s">
        <v>789</v>
      </c>
      <c r="B27" s="1006"/>
      <c r="C27" s="1006"/>
      <c r="D27" s="1006"/>
      <c r="E27" s="1006"/>
      <c r="F27" s="1438" t="s">
        <v>817</v>
      </c>
      <c r="G27" s="1438"/>
      <c r="H27" s="1438"/>
      <c r="I27" s="1438"/>
      <c r="J27" s="1438"/>
      <c r="K27" s="1438"/>
      <c r="L27" s="1438"/>
      <c r="M27" s="1438"/>
      <c r="N27" s="1438"/>
      <c r="O27" s="1438"/>
      <c r="P27" s="1438"/>
      <c r="Q27" s="1438"/>
      <c r="R27" s="1438"/>
      <c r="S27" s="1438"/>
      <c r="T27" s="1438"/>
      <c r="U27" s="1438"/>
      <c r="V27" s="1438"/>
      <c r="W27" s="1438"/>
      <c r="X27" s="1438"/>
      <c r="Y27" s="1438"/>
      <c r="Z27" s="1438"/>
      <c r="AA27" s="1438"/>
      <c r="AB27" s="1438"/>
      <c r="AC27" s="1438"/>
      <c r="AD27" s="1438"/>
      <c r="AE27" s="1438"/>
      <c r="AF27" s="1438"/>
      <c r="AG27" s="1439"/>
      <c r="AH27" s="493"/>
    </row>
    <row r="28" spans="1:35" s="27" customFormat="1" ht="25.2" customHeight="1">
      <c r="A28" s="907" t="s">
        <v>216</v>
      </c>
      <c r="B28" s="790"/>
      <c r="C28" s="790"/>
      <c r="D28" s="790"/>
      <c r="E28" s="790"/>
      <c r="F28" s="908"/>
      <c r="G28" s="1441" t="s">
        <v>213</v>
      </c>
      <c r="H28" s="1442"/>
      <c r="I28" s="1442"/>
      <c r="J28" s="1442"/>
      <c r="K28" s="1442"/>
      <c r="L28" s="1443"/>
      <c r="M28" s="1444"/>
      <c r="N28" s="1445"/>
      <c r="O28" s="1445"/>
      <c r="P28" s="1445"/>
      <c r="Q28" s="1445"/>
      <c r="R28" s="1445"/>
      <c r="S28" s="1445"/>
      <c r="T28" s="1445"/>
      <c r="U28" s="1445"/>
      <c r="V28" s="1445"/>
      <c r="W28" s="1445"/>
      <c r="X28" s="1445"/>
      <c r="Y28" s="1445"/>
      <c r="Z28" s="1445"/>
      <c r="AA28" s="1445"/>
      <c r="AB28" s="1445"/>
      <c r="AC28" s="1445"/>
      <c r="AD28" s="1445"/>
      <c r="AE28" s="1445"/>
      <c r="AF28" s="1445"/>
      <c r="AG28" s="1446"/>
      <c r="AH28" s="493"/>
    </row>
    <row r="29" spans="1:35" s="27" customFormat="1" ht="25.2" customHeight="1">
      <c r="A29" s="1012"/>
      <c r="B29" s="1013"/>
      <c r="C29" s="1013"/>
      <c r="D29" s="1013"/>
      <c r="E29" s="1013"/>
      <c r="F29" s="1014"/>
      <c r="G29" s="832" t="s">
        <v>21</v>
      </c>
      <c r="H29" s="807"/>
      <c r="I29" s="807"/>
      <c r="J29" s="807"/>
      <c r="K29" s="807"/>
      <c r="L29" s="808"/>
      <c r="M29" s="809"/>
      <c r="N29" s="810"/>
      <c r="O29" s="810"/>
      <c r="P29" s="810"/>
      <c r="Q29" s="810"/>
      <c r="R29" s="810"/>
      <c r="S29" s="810"/>
      <c r="T29" s="810"/>
      <c r="U29" s="810"/>
      <c r="V29" s="810"/>
      <c r="W29" s="810"/>
      <c r="X29" s="810"/>
      <c r="Y29" s="810"/>
      <c r="Z29" s="810"/>
      <c r="AA29" s="810"/>
      <c r="AB29" s="810"/>
      <c r="AC29" s="810"/>
      <c r="AD29" s="810"/>
      <c r="AE29" s="810"/>
      <c r="AF29" s="810"/>
      <c r="AG29" s="811"/>
      <c r="AH29" s="493"/>
    </row>
    <row r="30" spans="1:35" s="27" customFormat="1" ht="25.2" customHeight="1">
      <c r="A30" s="230"/>
      <c r="B30" s="879" t="s">
        <v>24</v>
      </c>
      <c r="C30" s="879"/>
      <c r="D30" s="879"/>
      <c r="E30" s="879"/>
      <c r="F30" s="879"/>
      <c r="G30" s="879"/>
      <c r="H30" s="879"/>
      <c r="I30" s="879"/>
      <c r="J30" s="879"/>
      <c r="K30" s="879"/>
      <c r="L30" s="235"/>
      <c r="M30" s="977">
        <f>K101</f>
        <v>0</v>
      </c>
      <c r="N30" s="978"/>
      <c r="O30" s="978"/>
      <c r="P30" s="978"/>
      <c r="Q30" s="978"/>
      <c r="R30" s="978"/>
      <c r="S30" s="978"/>
      <c r="T30" s="978"/>
      <c r="U30" s="978"/>
      <c r="V30" s="978"/>
      <c r="W30" s="978"/>
      <c r="X30" s="978"/>
      <c r="Y30" s="978"/>
      <c r="Z30" s="978"/>
      <c r="AA30" s="978"/>
      <c r="AB30" s="978"/>
      <c r="AC30" s="978"/>
      <c r="AD30" s="987" t="s">
        <v>796</v>
      </c>
      <c r="AE30" s="987"/>
      <c r="AF30" s="987"/>
      <c r="AG30" s="988"/>
      <c r="AI30" s="27" t="s">
        <v>799</v>
      </c>
    </row>
    <row r="31" spans="1:35" s="27" customFormat="1" ht="25.2" customHeight="1">
      <c r="A31" s="230"/>
      <c r="B31" s="879" t="s">
        <v>22</v>
      </c>
      <c r="C31" s="879"/>
      <c r="D31" s="879"/>
      <c r="E31" s="879"/>
      <c r="F31" s="879"/>
      <c r="G31" s="879"/>
      <c r="H31" s="879"/>
      <c r="I31" s="879"/>
      <c r="J31" s="879"/>
      <c r="K31" s="879"/>
      <c r="L31" s="235"/>
      <c r="M31" s="977">
        <f>R101</f>
        <v>0</v>
      </c>
      <c r="N31" s="978"/>
      <c r="O31" s="978"/>
      <c r="P31" s="978"/>
      <c r="Q31" s="978"/>
      <c r="R31" s="978"/>
      <c r="S31" s="978"/>
      <c r="T31" s="978"/>
      <c r="U31" s="978"/>
      <c r="V31" s="978"/>
      <c r="W31" s="978"/>
      <c r="X31" s="978"/>
      <c r="Y31" s="978"/>
      <c r="Z31" s="978"/>
      <c r="AA31" s="978"/>
      <c r="AB31" s="978"/>
      <c r="AC31" s="978"/>
      <c r="AD31" s="987" t="s">
        <v>796</v>
      </c>
      <c r="AE31" s="987"/>
      <c r="AF31" s="987"/>
      <c r="AG31" s="988"/>
      <c r="AI31" s="27" t="s">
        <v>800</v>
      </c>
    </row>
    <row r="32" spans="1:35" s="27" customFormat="1" ht="25.2" customHeight="1">
      <c r="A32" s="230"/>
      <c r="B32" s="879" t="s">
        <v>23</v>
      </c>
      <c r="C32" s="879"/>
      <c r="D32" s="879"/>
      <c r="E32" s="879"/>
      <c r="F32" s="879"/>
      <c r="G32" s="879"/>
      <c r="H32" s="879"/>
      <c r="I32" s="879"/>
      <c r="J32" s="879"/>
      <c r="K32" s="879"/>
      <c r="L32" s="235"/>
      <c r="M32" s="977" t="e">
        <f>IF(AND(U81&lt;&gt;"",U84&lt;&gt;"",U85&lt;&gt;""),MIN(U81:Z85),"")</f>
        <v>#VALUE!</v>
      </c>
      <c r="N32" s="978"/>
      <c r="O32" s="978"/>
      <c r="P32" s="978"/>
      <c r="Q32" s="978"/>
      <c r="R32" s="978"/>
      <c r="S32" s="978"/>
      <c r="T32" s="978"/>
      <c r="U32" s="978"/>
      <c r="V32" s="978"/>
      <c r="W32" s="978"/>
      <c r="X32" s="978"/>
      <c r="Y32" s="978"/>
      <c r="Z32" s="978"/>
      <c r="AA32" s="978"/>
      <c r="AB32" s="978"/>
      <c r="AC32" s="978"/>
      <c r="AD32" s="987" t="s">
        <v>2</v>
      </c>
      <c r="AE32" s="987"/>
      <c r="AF32" s="987"/>
      <c r="AG32" s="988"/>
    </row>
    <row r="33" spans="1:39" s="27" customFormat="1" ht="25.2" customHeight="1">
      <c r="A33" s="989" t="s">
        <v>761</v>
      </c>
      <c r="B33" s="990"/>
      <c r="C33" s="990"/>
      <c r="D33" s="990"/>
      <c r="E33" s="990"/>
      <c r="F33" s="990"/>
      <c r="G33" s="935" t="s">
        <v>762</v>
      </c>
      <c r="H33" s="935"/>
      <c r="I33" s="935"/>
      <c r="J33" s="935"/>
      <c r="K33" s="936"/>
      <c r="L33" s="937"/>
      <c r="M33" s="937"/>
      <c r="N33" s="236" t="s">
        <v>730</v>
      </c>
      <c r="O33" s="937"/>
      <c r="P33" s="937"/>
      <c r="Q33" s="236" t="s">
        <v>731</v>
      </c>
      <c r="R33" s="937"/>
      <c r="S33" s="937"/>
      <c r="T33" s="235" t="s">
        <v>732</v>
      </c>
      <c r="U33" s="984" t="s">
        <v>94</v>
      </c>
      <c r="V33" s="985"/>
      <c r="W33" s="985"/>
      <c r="X33" s="985"/>
      <c r="Y33" s="985"/>
      <c r="Z33" s="985"/>
      <c r="AA33" s="985"/>
      <c r="AB33" s="985"/>
      <c r="AC33" s="985"/>
      <c r="AD33" s="985"/>
      <c r="AE33" s="985"/>
      <c r="AF33" s="985"/>
      <c r="AG33" s="986"/>
    </row>
    <row r="34" spans="1:39" s="27" customFormat="1" ht="25.2" customHeight="1" thickBot="1">
      <c r="A34" s="991"/>
      <c r="B34" s="992"/>
      <c r="C34" s="992"/>
      <c r="D34" s="992"/>
      <c r="E34" s="992"/>
      <c r="F34" s="992"/>
      <c r="G34" s="934" t="s">
        <v>763</v>
      </c>
      <c r="H34" s="934"/>
      <c r="I34" s="934"/>
      <c r="J34" s="934"/>
      <c r="K34" s="938"/>
      <c r="L34" s="939"/>
      <c r="M34" s="939"/>
      <c r="N34" s="478" t="s">
        <v>730</v>
      </c>
      <c r="O34" s="939"/>
      <c r="P34" s="939"/>
      <c r="Q34" s="478" t="s">
        <v>731</v>
      </c>
      <c r="R34" s="939"/>
      <c r="S34" s="939"/>
      <c r="T34" s="239" t="s">
        <v>732</v>
      </c>
      <c r="U34" s="981" t="s">
        <v>226</v>
      </c>
      <c r="V34" s="982"/>
      <c r="W34" s="982"/>
      <c r="X34" s="982"/>
      <c r="Y34" s="982"/>
      <c r="Z34" s="982"/>
      <c r="AA34" s="982"/>
      <c r="AB34" s="982"/>
      <c r="AC34" s="982"/>
      <c r="AD34" s="982"/>
      <c r="AE34" s="982"/>
      <c r="AF34" s="982"/>
      <c r="AG34" s="983"/>
    </row>
    <row r="35" spans="1:39" s="27" customFormat="1" ht="9.75" customHeight="1">
      <c r="A35" s="1"/>
      <c r="B35" s="243"/>
      <c r="C35" s="243"/>
      <c r="D35" s="243"/>
      <c r="E35" s="243"/>
      <c r="F35" s="243"/>
      <c r="G35" s="243"/>
      <c r="H35" s="243"/>
      <c r="I35" s="243"/>
      <c r="J35" s="243"/>
      <c r="K35" s="243"/>
      <c r="L35" s="244"/>
      <c r="M35" s="1"/>
      <c r="N35" s="1"/>
      <c r="O35" s="1"/>
      <c r="P35" s="1"/>
      <c r="Q35" s="1"/>
      <c r="R35" s="219"/>
      <c r="S35" s="219"/>
      <c r="T35" s="219"/>
      <c r="U35" s="1"/>
      <c r="V35" s="219"/>
      <c r="W35" s="219"/>
      <c r="X35" s="219"/>
      <c r="Y35" s="1"/>
      <c r="Z35" s="219"/>
      <c r="AA35" s="219"/>
      <c r="AB35" s="219"/>
      <c r="AC35" s="1"/>
      <c r="AD35" s="1"/>
      <c r="AE35" s="1"/>
      <c r="AF35" s="1"/>
      <c r="AG35" s="1"/>
      <c r="AH35" s="493"/>
    </row>
    <row r="36" spans="1:39" ht="25.2" customHeight="1" thickBot="1">
      <c r="A36" s="797" t="s">
        <v>795</v>
      </c>
      <c r="B36" s="797"/>
      <c r="C36" s="797"/>
      <c r="D36" s="797"/>
      <c r="E36" s="797"/>
      <c r="F36" s="797"/>
      <c r="G36" s="797"/>
      <c r="H36" s="797"/>
      <c r="I36" s="797"/>
      <c r="J36" s="797"/>
      <c r="K36" s="797"/>
      <c r="L36" s="797"/>
      <c r="M36" s="797"/>
      <c r="N36" s="797"/>
      <c r="AH36" s="1"/>
    </row>
    <row r="37" spans="1:39" ht="25.2" customHeight="1">
      <c r="A37" s="228" t="s">
        <v>823</v>
      </c>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42"/>
      <c r="AH37" s="1"/>
    </row>
    <row r="38" spans="1:39" ht="25.2" customHeight="1">
      <c r="A38" s="386"/>
      <c r="B38" s="1419" t="s">
        <v>351</v>
      </c>
      <c r="C38" s="1419"/>
      <c r="D38" s="1419"/>
      <c r="E38" s="1419"/>
      <c r="F38" s="1419"/>
      <c r="G38" s="1419"/>
      <c r="H38" s="1419"/>
      <c r="I38" s="1419"/>
      <c r="J38" s="1419"/>
      <c r="K38" s="1419"/>
      <c r="L38" s="1419"/>
      <c r="M38" s="294"/>
      <c r="N38" s="1426"/>
      <c r="O38" s="1427"/>
      <c r="P38" s="1427"/>
      <c r="Q38" s="1427"/>
      <c r="R38" s="1427"/>
      <c r="S38" s="1427"/>
      <c r="T38" s="1427"/>
      <c r="U38" s="1427"/>
      <c r="V38" s="1427"/>
      <c r="W38" s="1427"/>
      <c r="X38" s="1427"/>
      <c r="Y38" s="1427"/>
      <c r="Z38" s="1427"/>
      <c r="AA38" s="1427"/>
      <c r="AB38" s="1427"/>
      <c r="AC38" s="1427"/>
      <c r="AD38" s="1427"/>
      <c r="AE38" s="1427"/>
      <c r="AF38" s="1427"/>
      <c r="AG38" s="1428"/>
      <c r="AH38" s="1"/>
      <c r="AM38" s="629" t="s">
        <v>596</v>
      </c>
    </row>
    <row r="39" spans="1:39" ht="25.2" customHeight="1">
      <c r="A39" s="383"/>
      <c r="B39" s="1417" t="s">
        <v>349</v>
      </c>
      <c r="C39" s="1417"/>
      <c r="D39" s="1417"/>
      <c r="E39" s="1417"/>
      <c r="F39" s="1417"/>
      <c r="G39" s="1417"/>
      <c r="H39" s="1417"/>
      <c r="I39" s="1417"/>
      <c r="J39" s="1417"/>
      <c r="K39" s="1417"/>
      <c r="L39" s="1417"/>
      <c r="M39" s="361"/>
      <c r="N39" s="1407">
        <f>MIN(U41:Y42)</f>
        <v>0</v>
      </c>
      <c r="O39" s="1408"/>
      <c r="P39" s="1408"/>
      <c r="Q39" s="1408"/>
      <c r="R39" s="1408"/>
      <c r="S39" s="1408"/>
      <c r="T39" s="1408"/>
      <c r="U39" s="1408"/>
      <c r="V39" s="1408"/>
      <c r="W39" s="1408"/>
      <c r="X39" s="1408"/>
      <c r="Y39" s="1408"/>
      <c r="Z39" s="1396" t="s">
        <v>348</v>
      </c>
      <c r="AA39" s="1396"/>
      <c r="AB39" s="318"/>
      <c r="AC39" s="318"/>
      <c r="AD39" s="318"/>
      <c r="AE39" s="318"/>
      <c r="AF39" s="318"/>
      <c r="AG39" s="390"/>
      <c r="AH39" s="1"/>
      <c r="AI39" s="437" t="s">
        <v>338</v>
      </c>
      <c r="AM39" s="629" t="s">
        <v>350</v>
      </c>
    </row>
    <row r="40" spans="1:39" ht="25.2" customHeight="1">
      <c r="A40" s="1420" t="s">
        <v>693</v>
      </c>
      <c r="B40" s="1421"/>
      <c r="C40" s="1421"/>
      <c r="D40" s="1421"/>
      <c r="E40" s="1421"/>
      <c r="F40" s="1421"/>
      <c r="G40" s="1421"/>
      <c r="H40" s="1421"/>
      <c r="I40" s="1421"/>
      <c r="J40" s="1421"/>
      <c r="K40" s="1421"/>
      <c r="L40" s="1421"/>
      <c r="M40" s="1421"/>
      <c r="N40" s="1421"/>
      <c r="O40" s="1421"/>
      <c r="P40" s="1421"/>
      <c r="Q40" s="1421"/>
      <c r="R40" s="1421"/>
      <c r="S40" s="1421"/>
      <c r="T40" s="1421"/>
      <c r="U40" s="1421"/>
      <c r="V40" s="1421"/>
      <c r="W40" s="1421"/>
      <c r="X40" s="1421"/>
      <c r="Y40" s="1421"/>
      <c r="Z40" s="1421"/>
      <c r="AA40" s="1421"/>
      <c r="AB40" s="1421"/>
      <c r="AC40" s="1421"/>
      <c r="AD40" s="1421"/>
      <c r="AE40" s="1421"/>
      <c r="AF40" s="1421"/>
      <c r="AG40" s="387"/>
      <c r="AH40" s="1"/>
      <c r="AM40" s="629" t="s">
        <v>347</v>
      </c>
    </row>
    <row r="41" spans="1:39" ht="25.2" customHeight="1">
      <c r="A41" s="351"/>
      <c r="B41" s="17"/>
      <c r="C41" s="1402" t="s">
        <v>345</v>
      </c>
      <c r="D41" s="1402"/>
      <c r="E41" s="1402"/>
      <c r="F41" s="1402"/>
      <c r="G41" s="1402"/>
      <c r="H41" s="1402"/>
      <c r="I41" s="1402"/>
      <c r="J41" s="1402"/>
      <c r="K41" s="1402"/>
      <c r="L41" s="1402"/>
      <c r="M41" s="1402"/>
      <c r="N41" s="1402"/>
      <c r="O41" s="1402"/>
      <c r="P41" s="1402"/>
      <c r="Q41" s="1402"/>
      <c r="R41" s="1402"/>
      <c r="S41" s="1402"/>
      <c r="T41" s="1402"/>
      <c r="U41" s="1422"/>
      <c r="V41" s="1422"/>
      <c r="W41" s="1422"/>
      <c r="X41" s="1422"/>
      <c r="Y41" s="1422"/>
      <c r="Z41" s="852" t="s">
        <v>344</v>
      </c>
      <c r="AA41" s="852"/>
      <c r="AB41" s="852"/>
      <c r="AC41" s="17"/>
      <c r="AD41" s="17"/>
      <c r="AE41" s="17"/>
      <c r="AF41" s="17"/>
      <c r="AG41" s="298"/>
      <c r="AH41" s="1"/>
      <c r="AM41" s="629" t="s">
        <v>346</v>
      </c>
    </row>
    <row r="42" spans="1:39" ht="25.2" customHeight="1">
      <c r="A42" s="386"/>
      <c r="B42" s="385"/>
      <c r="C42" s="1406" t="s">
        <v>342</v>
      </c>
      <c r="D42" s="1406"/>
      <c r="E42" s="1406"/>
      <c r="F42" s="1406"/>
      <c r="G42" s="1406"/>
      <c r="H42" s="1406"/>
      <c r="I42" s="1406"/>
      <c r="J42" s="1406"/>
      <c r="K42" s="1406"/>
      <c r="L42" s="1406"/>
      <c r="M42" s="1406"/>
      <c r="N42" s="1406"/>
      <c r="O42" s="1406"/>
      <c r="P42" s="1406"/>
      <c r="Q42" s="1406"/>
      <c r="R42" s="1406"/>
      <c r="S42" s="1406"/>
      <c r="T42" s="1406"/>
      <c r="U42" s="1450"/>
      <c r="V42" s="1450"/>
      <c r="W42" s="1450"/>
      <c r="X42" s="1450"/>
      <c r="Y42" s="1450"/>
      <c r="Z42" s="1440" t="s">
        <v>341</v>
      </c>
      <c r="AA42" s="1440"/>
      <c r="AB42" s="1440"/>
      <c r="AC42" s="385"/>
      <c r="AD42" s="385"/>
      <c r="AE42" s="385"/>
      <c r="AF42" s="385"/>
      <c r="AG42" s="384"/>
      <c r="AH42" s="1"/>
      <c r="AM42" s="629" t="s">
        <v>343</v>
      </c>
    </row>
    <row r="43" spans="1:39" ht="25.2" customHeight="1" thickBot="1">
      <c r="A43" s="381"/>
      <c r="B43" s="1388" t="s">
        <v>340</v>
      </c>
      <c r="C43" s="1388"/>
      <c r="D43" s="1388"/>
      <c r="E43" s="1388"/>
      <c r="F43" s="1388"/>
      <c r="G43" s="1388"/>
      <c r="H43" s="1388"/>
      <c r="I43" s="1388"/>
      <c r="J43" s="1388"/>
      <c r="K43" s="1388"/>
      <c r="L43" s="1388"/>
      <c r="M43" s="246"/>
      <c r="N43" s="1447"/>
      <c r="O43" s="1448"/>
      <c r="P43" s="1448"/>
      <c r="Q43" s="1448"/>
      <c r="R43" s="1448"/>
      <c r="S43" s="1448"/>
      <c r="T43" s="1448"/>
      <c r="U43" s="1448"/>
      <c r="V43" s="1448"/>
      <c r="W43" s="1448"/>
      <c r="X43" s="1448"/>
      <c r="Y43" s="1448"/>
      <c r="Z43" s="1448"/>
      <c r="AA43" s="1448"/>
      <c r="AB43" s="1448"/>
      <c r="AC43" s="1448"/>
      <c r="AD43" s="1448"/>
      <c r="AE43" s="1448"/>
      <c r="AF43" s="1448"/>
      <c r="AG43" s="1449"/>
      <c r="AH43" s="1"/>
    </row>
    <row r="44" spans="1:39" ht="25.2" customHeight="1">
      <c r="A44" s="1363" t="s">
        <v>824</v>
      </c>
      <c r="B44" s="1364"/>
      <c r="C44" s="1364"/>
      <c r="D44" s="1364"/>
      <c r="E44" s="1364"/>
      <c r="F44" s="1364"/>
      <c r="G44" s="1364"/>
      <c r="H44" s="1364"/>
      <c r="I44" s="1364"/>
      <c r="J44" s="1364"/>
      <c r="K44" s="1364"/>
      <c r="L44" s="1364"/>
      <c r="M44" s="303"/>
      <c r="N44" s="303"/>
      <c r="O44" s="303"/>
      <c r="P44" s="303"/>
      <c r="Q44" s="303"/>
      <c r="R44" s="303"/>
      <c r="S44" s="303"/>
      <c r="T44" s="303"/>
      <c r="U44" s="303"/>
      <c r="V44" s="303"/>
      <c r="W44" s="303"/>
      <c r="X44" s="303"/>
      <c r="Y44" s="303"/>
      <c r="Z44" s="303"/>
      <c r="AA44" s="303"/>
      <c r="AB44" s="303"/>
      <c r="AC44" s="303"/>
      <c r="AD44" s="303"/>
      <c r="AE44" s="303"/>
      <c r="AF44" s="303"/>
      <c r="AG44" s="342"/>
      <c r="AH44" s="1"/>
    </row>
    <row r="45" spans="1:39" ht="25.2" customHeight="1" thickBot="1">
      <c r="A45" s="1397"/>
      <c r="B45" s="1398"/>
      <c r="C45" s="1398"/>
      <c r="D45" s="1398"/>
      <c r="E45" s="1398"/>
      <c r="F45" s="1398"/>
      <c r="G45" s="1398"/>
      <c r="H45" s="1398"/>
      <c r="I45" s="1398"/>
      <c r="J45" s="1398"/>
      <c r="K45" s="1398"/>
      <c r="L45" s="1398"/>
      <c r="M45" s="1398"/>
      <c r="N45" s="1398"/>
      <c r="O45" s="1398"/>
      <c r="P45" s="1398"/>
      <c r="Q45" s="1398"/>
      <c r="R45" s="1398"/>
      <c r="S45" s="1398"/>
      <c r="T45" s="1398"/>
      <c r="U45" s="1398"/>
      <c r="V45" s="1398"/>
      <c r="W45" s="1398"/>
      <c r="X45" s="1398"/>
      <c r="Y45" s="1398"/>
      <c r="Z45" s="1398"/>
      <c r="AA45" s="1398"/>
      <c r="AB45" s="1398"/>
      <c r="AC45" s="1398"/>
      <c r="AD45" s="1398"/>
      <c r="AE45" s="1398"/>
      <c r="AF45" s="1398"/>
      <c r="AG45" s="1399"/>
      <c r="AH45" s="1"/>
    </row>
    <row r="46" spans="1:39" ht="25.2" customHeight="1">
      <c r="A46" s="1363" t="s">
        <v>825</v>
      </c>
      <c r="B46" s="1364"/>
      <c r="C46" s="1364"/>
      <c r="D46" s="1364"/>
      <c r="E46" s="1364"/>
      <c r="F46" s="1364"/>
      <c r="G46" s="1364"/>
      <c r="H46" s="1364"/>
      <c r="I46" s="1364"/>
      <c r="J46" s="1364"/>
      <c r="K46" s="1364"/>
      <c r="L46" s="1364"/>
      <c r="M46" s="303"/>
      <c r="N46" s="303"/>
      <c r="O46" s="303"/>
      <c r="P46" s="303"/>
      <c r="Q46" s="303"/>
      <c r="R46" s="303"/>
      <c r="S46" s="303"/>
      <c r="T46" s="303"/>
      <c r="U46" s="303"/>
      <c r="V46" s="303"/>
      <c r="W46" s="303"/>
      <c r="X46" s="303"/>
      <c r="Y46" s="303"/>
      <c r="Z46" s="303"/>
      <c r="AA46" s="303"/>
      <c r="AB46" s="303"/>
      <c r="AC46" s="303"/>
      <c r="AD46" s="303"/>
      <c r="AE46" s="303"/>
      <c r="AF46" s="303"/>
      <c r="AG46" s="342"/>
      <c r="AH46" s="1"/>
    </row>
    <row r="47" spans="1:39" ht="25.2" customHeight="1">
      <c r="A47" s="381" t="s">
        <v>338</v>
      </c>
      <c r="B47" s="1019" t="s">
        <v>337</v>
      </c>
      <c r="C47" s="1019"/>
      <c r="D47" s="1019"/>
      <c r="E47" s="1019"/>
      <c r="F47" s="1019"/>
      <c r="G47" s="1019"/>
      <c r="H47" s="1019"/>
      <c r="I47" s="1019"/>
      <c r="J47" s="1019"/>
      <c r="K47" s="1019"/>
      <c r="L47" s="1019"/>
      <c r="M47" s="231"/>
      <c r="N47" s="1358"/>
      <c r="O47" s="1359"/>
      <c r="P47" s="1359"/>
      <c r="Q47" s="1359"/>
      <c r="R47" s="1359"/>
      <c r="S47" s="1359"/>
      <c r="T47" s="1359"/>
      <c r="U47" s="1359"/>
      <c r="V47" s="1359"/>
      <c r="W47" s="1359"/>
      <c r="X47" s="1359"/>
      <c r="Y47" s="1359"/>
      <c r="Z47" s="1359"/>
      <c r="AA47" s="1451" t="s">
        <v>694</v>
      </c>
      <c r="AB47" s="1452"/>
      <c r="AC47" s="1452"/>
      <c r="AD47" s="1452"/>
      <c r="AE47" s="1452"/>
      <c r="AF47" s="1452"/>
      <c r="AG47" s="1453"/>
      <c r="AH47" s="1"/>
    </row>
    <row r="48" spans="1:39" ht="25.2" customHeight="1">
      <c r="A48" s="1301" t="s">
        <v>798</v>
      </c>
      <c r="B48" s="917"/>
      <c r="C48" s="917"/>
      <c r="D48" s="917"/>
      <c r="E48" s="917"/>
      <c r="F48" s="917"/>
      <c r="G48" s="917"/>
      <c r="H48" s="917"/>
      <c r="I48" s="917"/>
      <c r="J48" s="917"/>
      <c r="K48" s="917"/>
      <c r="L48" s="917"/>
      <c r="M48" s="918"/>
      <c r="N48" s="1400"/>
      <c r="O48" s="1401"/>
      <c r="P48" s="1401"/>
      <c r="Q48" s="1401"/>
      <c r="R48" s="1401"/>
      <c r="S48" s="1401"/>
      <c r="T48" s="1401"/>
      <c r="U48" s="1401"/>
      <c r="V48" s="1401"/>
      <c r="W48" s="1401"/>
      <c r="X48" s="1401"/>
      <c r="Y48" s="1401"/>
      <c r="Z48" s="1401"/>
      <c r="AA48" s="246" t="s">
        <v>336</v>
      </c>
      <c r="AB48" s="246"/>
      <c r="AC48" s="246"/>
      <c r="AD48" s="246"/>
      <c r="AE48" s="246"/>
      <c r="AF48" s="246"/>
      <c r="AG48" s="319"/>
      <c r="AH48" s="1"/>
    </row>
    <row r="49" spans="1:46" ht="25.2" customHeight="1" thickBot="1">
      <c r="A49" s="1300" t="s">
        <v>797</v>
      </c>
      <c r="B49" s="902"/>
      <c r="C49" s="902"/>
      <c r="D49" s="902"/>
      <c r="E49" s="902"/>
      <c r="F49" s="902"/>
      <c r="G49" s="902"/>
      <c r="H49" s="902"/>
      <c r="I49" s="902"/>
      <c r="J49" s="902"/>
      <c r="K49" s="902"/>
      <c r="L49" s="902"/>
      <c r="M49" s="903"/>
      <c r="N49" s="1350"/>
      <c r="O49" s="1351"/>
      <c r="P49" s="1352" t="s">
        <v>333</v>
      </c>
      <c r="Q49" s="1352"/>
      <c r="R49" s="1352"/>
      <c r="S49" s="1352"/>
      <c r="T49" s="1352"/>
      <c r="U49" s="1351"/>
      <c r="V49" s="1351"/>
      <c r="W49" s="1352" t="s">
        <v>332</v>
      </c>
      <c r="X49" s="1352"/>
      <c r="Y49" s="1352"/>
      <c r="Z49" s="1352"/>
      <c r="AA49" s="1352"/>
      <c r="AB49" s="1356" t="str">
        <f>IF(OR(N49="",U49=""),"",N49*U49)</f>
        <v/>
      </c>
      <c r="AC49" s="1356"/>
      <c r="AD49" s="1356"/>
      <c r="AE49" s="1352" t="s">
        <v>331</v>
      </c>
      <c r="AF49" s="1352"/>
      <c r="AG49" s="1392"/>
      <c r="AH49" s="1"/>
    </row>
    <row r="50" spans="1:46" ht="25.2" customHeight="1">
      <c r="A50" s="1363" t="s">
        <v>826</v>
      </c>
      <c r="B50" s="1364"/>
      <c r="C50" s="1364"/>
      <c r="D50" s="1364"/>
      <c r="E50" s="1364"/>
      <c r="F50" s="1364"/>
      <c r="G50" s="1364"/>
      <c r="H50" s="1364"/>
      <c r="I50" s="1364"/>
      <c r="J50" s="1364"/>
      <c r="K50" s="1364"/>
      <c r="L50" s="1364"/>
      <c r="M50" s="1364"/>
      <c r="N50" s="1364"/>
      <c r="O50" s="1364"/>
      <c r="P50" s="1364"/>
      <c r="Q50" s="1364"/>
      <c r="R50" s="1364"/>
      <c r="S50" s="303"/>
      <c r="T50" s="303"/>
      <c r="U50" s="303"/>
      <c r="V50" s="303"/>
      <c r="W50" s="303"/>
      <c r="X50" s="303"/>
      <c r="Y50" s="303"/>
      <c r="Z50" s="303"/>
      <c r="AA50" s="303"/>
      <c r="AB50" s="303"/>
      <c r="AC50" s="303"/>
      <c r="AD50" s="303"/>
      <c r="AE50" s="303"/>
      <c r="AF50" s="303"/>
      <c r="AG50" s="342"/>
      <c r="AH50" s="1"/>
    </row>
    <row r="51" spans="1:46" ht="25.2" customHeight="1">
      <c r="A51" s="381"/>
      <c r="B51" s="1365" t="s">
        <v>329</v>
      </c>
      <c r="C51" s="1365"/>
      <c r="D51" s="1365"/>
      <c r="E51" s="1365"/>
      <c r="F51" s="1365"/>
      <c r="G51" s="1365"/>
      <c r="H51" s="1365"/>
      <c r="I51" s="1365"/>
      <c r="J51" s="1365"/>
      <c r="K51" s="1365"/>
      <c r="L51" s="1365"/>
      <c r="M51" s="1365"/>
      <c r="N51" s="1365"/>
      <c r="O51" s="1365"/>
      <c r="P51" s="1366"/>
      <c r="Q51" s="1353"/>
      <c r="R51" s="1354"/>
      <c r="S51" s="1354"/>
      <c r="T51" s="1354"/>
      <c r="U51" s="1354"/>
      <c r="V51" s="1354"/>
      <c r="W51" s="1354"/>
      <c r="X51" s="1354"/>
      <c r="Y51" s="1354"/>
      <c r="Z51" s="1354"/>
      <c r="AA51" s="1354"/>
      <c r="AB51" s="1354"/>
      <c r="AC51" s="1354"/>
      <c r="AD51" s="1354"/>
      <c r="AE51" s="1354"/>
      <c r="AF51" s="1354"/>
      <c r="AG51" s="1355"/>
      <c r="AH51" s="1"/>
    </row>
    <row r="52" spans="1:46" ht="25.2" customHeight="1">
      <c r="A52" s="293"/>
      <c r="B52" s="1019" t="s">
        <v>818</v>
      </c>
      <c r="C52" s="1019"/>
      <c r="D52" s="1019"/>
      <c r="E52" s="1019"/>
      <c r="F52" s="1019"/>
      <c r="G52" s="1019"/>
      <c r="H52" s="1019"/>
      <c r="I52" s="1019"/>
      <c r="J52" s="1019"/>
      <c r="K52" s="1019"/>
      <c r="L52" s="1019"/>
      <c r="M52" s="1019"/>
      <c r="N52" s="1019"/>
      <c r="O52" s="1019"/>
      <c r="P52" s="380"/>
      <c r="Q52" s="1358"/>
      <c r="R52" s="1359"/>
      <c r="S52" s="1359"/>
      <c r="T52" s="1359"/>
      <c r="U52" s="1359"/>
      <c r="V52" s="1359"/>
      <c r="W52" s="1359"/>
      <c r="X52" s="1359"/>
      <c r="Y52" s="1359"/>
      <c r="Z52" s="1359"/>
      <c r="AA52" s="1359"/>
      <c r="AB52" s="1389" t="s">
        <v>327</v>
      </c>
      <c r="AC52" s="1389"/>
      <c r="AD52" s="1389"/>
      <c r="AE52" s="1389"/>
      <c r="AF52" s="1389"/>
      <c r="AG52" s="379"/>
      <c r="AH52" s="1"/>
    </row>
    <row r="53" spans="1:46" ht="25.2" customHeight="1">
      <c r="A53" s="230"/>
      <c r="B53" s="1019" t="s">
        <v>325</v>
      </c>
      <c r="C53" s="1019"/>
      <c r="D53" s="1019"/>
      <c r="E53" s="1019"/>
      <c r="F53" s="1019"/>
      <c r="G53" s="1019"/>
      <c r="H53" s="1019"/>
      <c r="I53" s="1019"/>
      <c r="J53" s="1019"/>
      <c r="K53" s="1019"/>
      <c r="L53" s="1019"/>
      <c r="M53" s="1019"/>
      <c r="N53" s="1019"/>
      <c r="O53" s="1019"/>
      <c r="P53" s="235"/>
      <c r="Q53" s="1360"/>
      <c r="R53" s="1361"/>
      <c r="S53" s="1361"/>
      <c r="T53" s="1361"/>
      <c r="U53" s="1361"/>
      <c r="V53" s="1361"/>
      <c r="W53" s="1361"/>
      <c r="X53" s="1361"/>
      <c r="Y53" s="1361"/>
      <c r="Z53" s="1361"/>
      <c r="AA53" s="1361"/>
      <c r="AB53" s="1361"/>
      <c r="AC53" s="1361"/>
      <c r="AD53" s="1361"/>
      <c r="AE53" s="1361"/>
      <c r="AF53" s="1361"/>
      <c r="AG53" s="1362"/>
      <c r="AH53" s="1"/>
    </row>
    <row r="54" spans="1:46" ht="25.2" customHeight="1">
      <c r="A54" s="362"/>
      <c r="B54" s="1461" t="s">
        <v>324</v>
      </c>
      <c r="C54" s="1462"/>
      <c r="D54" s="1462"/>
      <c r="E54" s="1462"/>
      <c r="F54" s="1462"/>
      <c r="G54" s="1462"/>
      <c r="H54" s="1462"/>
      <c r="I54" s="1462"/>
      <c r="J54" s="1462"/>
      <c r="K54" s="1462"/>
      <c r="L54" s="1462"/>
      <c r="M54" s="1462"/>
      <c r="N54" s="1462"/>
      <c r="O54" s="1463"/>
      <c r="P54" s="514"/>
      <c r="Q54" s="1403"/>
      <c r="R54" s="1404"/>
      <c r="S54" s="1404"/>
      <c r="T54" s="1404"/>
      <c r="U54" s="1404"/>
      <c r="V54" s="1404"/>
      <c r="W54" s="1404"/>
      <c r="X54" s="1404"/>
      <c r="Y54" s="1404"/>
      <c r="Z54" s="1404"/>
      <c r="AA54" s="1404"/>
      <c r="AB54" s="1404"/>
      <c r="AC54" s="1404"/>
      <c r="AD54" s="1404"/>
      <c r="AE54" s="1404"/>
      <c r="AF54" s="1404"/>
      <c r="AG54" s="1405"/>
      <c r="AH54" s="1"/>
    </row>
    <row r="55" spans="1:46" ht="25.2" customHeight="1" thickBot="1">
      <c r="A55" s="515"/>
      <c r="B55" s="1357" t="s">
        <v>819</v>
      </c>
      <c r="C55" s="1357"/>
      <c r="D55" s="1357"/>
      <c r="E55" s="1357"/>
      <c r="F55" s="1357"/>
      <c r="G55" s="1357"/>
      <c r="H55" s="1357"/>
      <c r="I55" s="1357"/>
      <c r="J55" s="1357"/>
      <c r="K55" s="1357"/>
      <c r="L55" s="1357"/>
      <c r="M55" s="1357"/>
      <c r="N55" s="1357"/>
      <c r="O55" s="1357"/>
      <c r="P55" s="516"/>
      <c r="Q55" s="1372"/>
      <c r="R55" s="1373"/>
      <c r="S55" s="1373"/>
      <c r="T55" s="1373"/>
      <c r="U55" s="1373"/>
      <c r="V55" s="1373"/>
      <c r="W55" s="1373"/>
      <c r="X55" s="1373"/>
      <c r="Y55" s="1373"/>
      <c r="Z55" s="1373"/>
      <c r="AA55" s="869" t="s">
        <v>603</v>
      </c>
      <c r="AB55" s="869"/>
      <c r="AC55" s="869"/>
      <c r="AD55" s="869"/>
      <c r="AE55" s="869"/>
      <c r="AF55" s="869"/>
      <c r="AG55" s="1381"/>
      <c r="AH55" s="1"/>
      <c r="AI55" s="1" t="s">
        <v>606</v>
      </c>
    </row>
    <row r="56" spans="1:46" s="517" customFormat="1" ht="25.2" customHeight="1">
      <c r="A56" s="1338" t="s">
        <v>827</v>
      </c>
      <c r="B56" s="1339"/>
      <c r="C56" s="1339"/>
      <c r="D56" s="1339"/>
      <c r="E56" s="1339"/>
      <c r="F56" s="1339"/>
      <c r="G56" s="1339"/>
      <c r="H56" s="1339"/>
      <c r="I56" s="1339"/>
      <c r="J56" s="1339"/>
      <c r="K56" s="1339"/>
      <c r="L56" s="1339"/>
      <c r="M56" s="1339"/>
      <c r="N56" s="1339"/>
      <c r="O56" s="1339"/>
      <c r="P56" s="1339"/>
      <c r="Q56" s="1339"/>
      <c r="R56" s="1339"/>
      <c r="S56" s="1339"/>
      <c r="T56" s="1339"/>
      <c r="U56" s="1339"/>
      <c r="V56" s="1339"/>
      <c r="W56" s="365"/>
      <c r="X56" s="365"/>
      <c r="Y56" s="365"/>
      <c r="Z56" s="365"/>
      <c r="AA56" s="365"/>
      <c r="AB56" s="364"/>
      <c r="AC56" s="364"/>
      <c r="AD56" s="364"/>
      <c r="AE56" s="364"/>
      <c r="AF56" s="364"/>
      <c r="AG56" s="313"/>
      <c r="AH56" s="1"/>
      <c r="AK56" s="1"/>
      <c r="AL56" s="1"/>
      <c r="AM56" s="1"/>
    </row>
    <row r="57" spans="1:46" ht="25.2" customHeight="1" thickBot="1">
      <c r="A57" s="1382">
        <f>Q55</f>
        <v>0</v>
      </c>
      <c r="B57" s="1383"/>
      <c r="C57" s="1383"/>
      <c r="D57" s="1383"/>
      <c r="E57" s="1383"/>
      <c r="F57" s="1383"/>
      <c r="G57" s="1383"/>
      <c r="H57" s="1383"/>
      <c r="I57" s="1383"/>
      <c r="J57" s="932" t="s">
        <v>604</v>
      </c>
      <c r="K57" s="932"/>
      <c r="L57" s="1384">
        <f>N47</f>
        <v>0</v>
      </c>
      <c r="M57" s="1383"/>
      <c r="N57" s="1383"/>
      <c r="O57" s="1383"/>
      <c r="P57" s="1383"/>
      <c r="Q57" s="1383"/>
      <c r="R57" s="1383"/>
      <c r="S57" s="1383"/>
      <c r="T57" s="932" t="s">
        <v>605</v>
      </c>
      <c r="U57" s="932"/>
      <c r="V57" s="932">
        <v>100</v>
      </c>
      <c r="W57" s="932"/>
      <c r="X57" s="932" t="s">
        <v>320</v>
      </c>
      <c r="Y57" s="932"/>
      <c r="Z57" s="1385" t="e">
        <f>ROUNDDOWN(A57/L57*V57,0)</f>
        <v>#DIV/0!</v>
      </c>
      <c r="AA57" s="1385"/>
      <c r="AB57" s="1385"/>
      <c r="AC57" s="1385"/>
      <c r="AD57" s="1385"/>
      <c r="AE57" s="1385"/>
      <c r="AF57" s="932" t="s">
        <v>45</v>
      </c>
      <c r="AG57" s="1391"/>
      <c r="AH57" s="1"/>
      <c r="AI57" s="1" t="s">
        <v>607</v>
      </c>
    </row>
    <row r="58" spans="1:46" ht="25.2" customHeight="1">
      <c r="A58" s="1338" t="s">
        <v>828</v>
      </c>
      <c r="B58" s="1339"/>
      <c r="C58" s="1339"/>
      <c r="D58" s="1339"/>
      <c r="E58" s="1339"/>
      <c r="F58" s="1339"/>
      <c r="G58" s="1339"/>
      <c r="H58" s="1339"/>
      <c r="I58" s="1339"/>
      <c r="J58" s="1339"/>
      <c r="K58" s="1339"/>
      <c r="L58" s="1339"/>
      <c r="M58" s="1339"/>
      <c r="N58" s="1339"/>
      <c r="O58" s="1339"/>
      <c r="P58" s="1339"/>
      <c r="Q58" s="1339"/>
      <c r="R58" s="1339"/>
      <c r="S58" s="1339"/>
      <c r="T58" s="1339"/>
      <c r="U58" s="1339"/>
      <c r="V58" s="1339"/>
      <c r="W58" s="1339"/>
      <c r="X58" s="1339"/>
      <c r="Y58" s="1339"/>
      <c r="Z58" s="1339"/>
      <c r="AA58" s="350"/>
      <c r="AB58" s="350"/>
      <c r="AC58" s="350"/>
      <c r="AD58" s="350"/>
      <c r="AE58" s="350"/>
      <c r="AF58" s="350"/>
      <c r="AG58" s="349"/>
      <c r="AH58" s="1"/>
    </row>
    <row r="59" spans="1:46" ht="25.2" customHeight="1">
      <c r="A59" s="378"/>
      <c r="B59" s="1388" t="s">
        <v>317</v>
      </c>
      <c r="C59" s="1388"/>
      <c r="D59" s="1388"/>
      <c r="E59" s="1388"/>
      <c r="F59" s="1388"/>
      <c r="G59" s="1388"/>
      <c r="H59" s="1388"/>
      <c r="I59" s="377"/>
      <c r="J59" s="1400"/>
      <c r="K59" s="1401"/>
      <c r="L59" s="1401"/>
      <c r="M59" s="1401"/>
      <c r="N59" s="1401"/>
      <c r="O59" s="1401"/>
      <c r="P59" s="1401"/>
      <c r="Q59" s="1401"/>
      <c r="R59" s="1401"/>
      <c r="S59" s="1401"/>
      <c r="T59" s="1401"/>
      <c r="U59" s="1401"/>
      <c r="V59" s="1401"/>
      <c r="W59" s="1389" t="s">
        <v>316</v>
      </c>
      <c r="X59" s="1389"/>
      <c r="Y59" s="1389"/>
      <c r="Z59" s="1389"/>
      <c r="AA59" s="1389"/>
      <c r="AB59" s="376"/>
      <c r="AC59" s="376"/>
      <c r="AD59" s="376"/>
      <c r="AE59" s="376"/>
      <c r="AF59" s="376"/>
      <c r="AG59" s="375"/>
      <c r="AH59" s="1"/>
    </row>
    <row r="60" spans="1:46" ht="25.2" customHeight="1" thickBot="1">
      <c r="A60" s="659"/>
      <c r="B60" s="1457" t="s">
        <v>315</v>
      </c>
      <c r="C60" s="1457"/>
      <c r="D60" s="1457"/>
      <c r="E60" s="1457"/>
      <c r="F60" s="1457"/>
      <c r="G60" s="1457"/>
      <c r="H60" s="1457"/>
      <c r="I60" s="660"/>
      <c r="J60" s="1333"/>
      <c r="K60" s="1334"/>
      <c r="L60" s="1334"/>
      <c r="M60" s="1334"/>
      <c r="N60" s="1334"/>
      <c r="O60" s="1334"/>
      <c r="P60" s="1334"/>
      <c r="Q60" s="1334"/>
      <c r="R60" s="1334"/>
      <c r="S60" s="1352" t="s">
        <v>314</v>
      </c>
      <c r="T60" s="1352"/>
      <c r="U60" s="1352"/>
      <c r="V60" s="1390"/>
      <c r="W60" s="1390"/>
      <c r="X60" s="1390"/>
      <c r="Y60" s="1390"/>
      <c r="Z60" s="1390"/>
      <c r="AA60" s="1390"/>
      <c r="AB60" s="1390"/>
      <c r="AC60" s="1390"/>
      <c r="AD60" s="1352" t="s">
        <v>313</v>
      </c>
      <c r="AE60" s="1352"/>
      <c r="AF60" s="1352"/>
      <c r="AG60" s="1392"/>
      <c r="AH60" s="1"/>
    </row>
    <row r="61" spans="1:46" s="27" customFormat="1" ht="24.75" customHeight="1">
      <c r="A61" s="1338" t="s">
        <v>829</v>
      </c>
      <c r="B61" s="1339"/>
      <c r="C61" s="1339"/>
      <c r="D61" s="1339"/>
      <c r="E61" s="1339"/>
      <c r="F61" s="1339"/>
      <c r="G61" s="1339"/>
      <c r="H61" s="1339"/>
      <c r="I61" s="1339"/>
      <c r="J61" s="1339"/>
      <c r="K61" s="1339"/>
      <c r="L61" s="1339"/>
      <c r="M61" s="1339"/>
      <c r="N61" s="1339"/>
      <c r="O61" s="1339"/>
      <c r="P61" s="1339"/>
      <c r="Q61" s="1339"/>
      <c r="R61" s="1339"/>
      <c r="S61" s="1339"/>
      <c r="T61" s="1339"/>
      <c r="U61" s="1339"/>
      <c r="V61" s="1339"/>
      <c r="W61" s="303"/>
      <c r="X61" s="303"/>
      <c r="Y61" s="303"/>
      <c r="Z61" s="303"/>
      <c r="AA61" s="303"/>
      <c r="AB61" s="303"/>
      <c r="AC61" s="303"/>
      <c r="AD61" s="303"/>
      <c r="AE61" s="303"/>
      <c r="AF61" s="303"/>
      <c r="AG61" s="342"/>
      <c r="AH61" s="1"/>
    </row>
    <row r="62" spans="1:46" s="27" customFormat="1" ht="37.200000000000003" customHeight="1" thickBot="1">
      <c r="A62" s="1340"/>
      <c r="B62" s="1341"/>
      <c r="C62" s="1341"/>
      <c r="D62" s="1341"/>
      <c r="E62" s="1341"/>
      <c r="F62" s="1341"/>
      <c r="G62" s="1341"/>
      <c r="H62" s="1341"/>
      <c r="I62" s="1341"/>
      <c r="J62" s="1341"/>
      <c r="K62" s="1341"/>
      <c r="L62" s="1341"/>
      <c r="M62" s="1341"/>
      <c r="N62" s="1341"/>
      <c r="O62" s="1341"/>
      <c r="P62" s="1341"/>
      <c r="Q62" s="1341"/>
      <c r="R62" s="1341"/>
      <c r="S62" s="1341"/>
      <c r="T62" s="1341"/>
      <c r="U62" s="1341"/>
      <c r="V62" s="1341"/>
      <c r="W62" s="1341"/>
      <c r="X62" s="1341"/>
      <c r="Y62" s="1341"/>
      <c r="Z62" s="1341"/>
      <c r="AA62" s="1341"/>
      <c r="AB62" s="1341"/>
      <c r="AC62" s="1341"/>
      <c r="AD62" s="1341"/>
      <c r="AE62" s="1341"/>
      <c r="AF62" s="1341"/>
      <c r="AG62" s="1342"/>
      <c r="AL62" s="1"/>
      <c r="AM62" s="1"/>
      <c r="AN62" s="1"/>
      <c r="AO62" s="1"/>
      <c r="AP62" s="1"/>
      <c r="AQ62" s="1"/>
      <c r="AR62" s="1"/>
      <c r="AS62" s="1"/>
      <c r="AT62" s="1"/>
    </row>
    <row r="63" spans="1:46" ht="25.5" customHeight="1">
      <c r="A63" s="1338" t="s">
        <v>830</v>
      </c>
      <c r="B63" s="1339"/>
      <c r="C63" s="1339"/>
      <c r="D63" s="1339"/>
      <c r="E63" s="1339"/>
      <c r="F63" s="1339"/>
      <c r="G63" s="1339"/>
      <c r="H63" s="1339"/>
      <c r="I63" s="1339"/>
      <c r="J63" s="1339"/>
      <c r="K63" s="1339"/>
      <c r="L63" s="1339"/>
      <c r="M63" s="1339"/>
      <c r="N63" s="1339"/>
      <c r="O63" s="1339"/>
      <c r="P63" s="1339"/>
      <c r="Q63" s="1339"/>
      <c r="R63" s="1339"/>
      <c r="S63" s="1339"/>
      <c r="T63" s="1339"/>
      <c r="U63" s="1339"/>
      <c r="V63" s="1339"/>
      <c r="W63" s="1339"/>
      <c r="X63" s="1339"/>
      <c r="Y63" s="1339"/>
      <c r="Z63" s="1339"/>
      <c r="AA63" s="1339"/>
      <c r="AB63" s="1339"/>
      <c r="AC63" s="1339"/>
      <c r="AD63" s="1339"/>
      <c r="AE63" s="1339"/>
      <c r="AF63" s="1339"/>
      <c r="AG63" s="342"/>
    </row>
    <row r="64" spans="1:46" ht="25.5" customHeight="1">
      <c r="A64" s="351"/>
      <c r="B64" s="1343" t="s">
        <v>300</v>
      </c>
      <c r="C64" s="1343"/>
      <c r="D64" s="1343"/>
      <c r="E64" s="1343"/>
      <c r="F64" s="1343"/>
      <c r="G64" s="1343"/>
      <c r="H64" s="1343"/>
      <c r="I64" s="1343"/>
      <c r="J64" s="1343"/>
      <c r="K64" s="1343"/>
      <c r="L64" s="1343"/>
      <c r="M64" s="1343"/>
      <c r="N64" s="1343"/>
      <c r="O64" s="1343"/>
      <c r="P64" s="1343"/>
      <c r="Q64" s="1343"/>
      <c r="R64" s="1343"/>
      <c r="S64" s="1343"/>
      <c r="T64" s="1343"/>
      <c r="U64" s="1343"/>
      <c r="V64" s="1343"/>
      <c r="W64" s="1343"/>
      <c r="X64" s="1343"/>
      <c r="Y64" s="1343"/>
      <c r="Z64" s="1343"/>
      <c r="AA64" s="1343"/>
      <c r="AB64" s="1343"/>
      <c r="AC64" s="1343"/>
      <c r="AD64" s="1343"/>
      <c r="AE64" s="1343"/>
      <c r="AF64" s="1343"/>
      <c r="AG64" s="298"/>
    </row>
    <row r="65" spans="1:39" ht="25.5" customHeight="1">
      <c r="A65" s="1344"/>
      <c r="B65" s="1345"/>
      <c r="C65" s="1345"/>
      <c r="D65" s="1345"/>
      <c r="E65" s="1345"/>
      <c r="F65" s="1345"/>
      <c r="G65" s="1345"/>
      <c r="H65" s="1345"/>
      <c r="I65" s="1345"/>
      <c r="J65" s="1345"/>
      <c r="K65" s="1345"/>
      <c r="L65" s="1345"/>
      <c r="M65" s="1345"/>
      <c r="N65" s="1345"/>
      <c r="O65" s="1345"/>
      <c r="P65" s="1345"/>
      <c r="Q65" s="1345"/>
      <c r="R65" s="1345"/>
      <c r="S65" s="1345"/>
      <c r="T65" s="1345"/>
      <c r="U65" s="1345"/>
      <c r="V65" s="1345"/>
      <c r="W65" s="1345"/>
      <c r="X65" s="1345"/>
      <c r="Y65" s="1345"/>
      <c r="Z65" s="1345"/>
      <c r="AA65" s="1345"/>
      <c r="AB65" s="1345"/>
      <c r="AC65" s="1345"/>
      <c r="AD65" s="1345"/>
      <c r="AE65" s="1345"/>
      <c r="AF65" s="1345"/>
      <c r="AG65" s="1346"/>
    </row>
    <row r="66" spans="1:39" ht="25.5" customHeight="1" thickBot="1">
      <c r="A66" s="1340"/>
      <c r="B66" s="1341"/>
      <c r="C66" s="1341"/>
      <c r="D66" s="1341"/>
      <c r="E66" s="1341"/>
      <c r="F66" s="1341"/>
      <c r="G66" s="1341"/>
      <c r="H66" s="1341"/>
      <c r="I66" s="1341"/>
      <c r="J66" s="1341"/>
      <c r="K66" s="1341"/>
      <c r="L66" s="1341"/>
      <c r="M66" s="1341"/>
      <c r="N66" s="1341"/>
      <c r="O66" s="1341"/>
      <c r="P66" s="1341"/>
      <c r="Q66" s="1341"/>
      <c r="R66" s="1341"/>
      <c r="S66" s="1341"/>
      <c r="T66" s="1341"/>
      <c r="U66" s="1341"/>
      <c r="V66" s="1341"/>
      <c r="W66" s="1341"/>
      <c r="X66" s="1341"/>
      <c r="Y66" s="1341"/>
      <c r="Z66" s="1341"/>
      <c r="AA66" s="1341"/>
      <c r="AB66" s="1341"/>
      <c r="AC66" s="1341"/>
      <c r="AD66" s="1341"/>
      <c r="AE66" s="1341"/>
      <c r="AF66" s="1341"/>
      <c r="AG66" s="1342"/>
    </row>
    <row r="67" spans="1:39" ht="25.5" customHeight="1">
      <c r="A67" s="1338" t="s">
        <v>831</v>
      </c>
      <c r="B67" s="1339"/>
      <c r="C67" s="1339"/>
      <c r="D67" s="1339"/>
      <c r="E67" s="1339"/>
      <c r="F67" s="1339"/>
      <c r="G67" s="1339"/>
      <c r="H67" s="1339"/>
      <c r="I67" s="1339"/>
      <c r="J67" s="1339"/>
      <c r="K67" s="1339"/>
      <c r="L67" s="1339"/>
      <c r="M67" s="1339"/>
      <c r="N67" s="1339"/>
      <c r="O67" s="1339"/>
      <c r="P67" s="1339"/>
      <c r="Q67" s="1339"/>
      <c r="R67" s="1339"/>
      <c r="S67" s="1339"/>
      <c r="T67" s="1339"/>
      <c r="U67" s="1339"/>
      <c r="V67" s="1339"/>
      <c r="W67" s="1339"/>
      <c r="X67" s="1339"/>
      <c r="Y67" s="1339"/>
      <c r="Z67" s="1339"/>
      <c r="AA67" s="303"/>
      <c r="AB67" s="303"/>
      <c r="AC67" s="303"/>
      <c r="AD67" s="303"/>
      <c r="AE67" s="303"/>
      <c r="AF67" s="303"/>
      <c r="AG67" s="342"/>
    </row>
    <row r="68" spans="1:39" ht="25.5" customHeight="1">
      <c r="A68" s="1344"/>
      <c r="B68" s="1345"/>
      <c r="C68" s="1345"/>
      <c r="D68" s="1345"/>
      <c r="E68" s="1345"/>
      <c r="F68" s="1345"/>
      <c r="G68" s="1345"/>
      <c r="H68" s="1345"/>
      <c r="I68" s="1345"/>
      <c r="J68" s="1345"/>
      <c r="K68" s="1345"/>
      <c r="L68" s="1345"/>
      <c r="M68" s="1345"/>
      <c r="N68" s="1345"/>
      <c r="O68" s="1345"/>
      <c r="P68" s="1345"/>
      <c r="Q68" s="1345"/>
      <c r="R68" s="1345"/>
      <c r="S68" s="1345"/>
      <c r="T68" s="1345"/>
      <c r="U68" s="1345"/>
      <c r="V68" s="1345"/>
      <c r="W68" s="1345"/>
      <c r="X68" s="1345"/>
      <c r="Y68" s="1345"/>
      <c r="Z68" s="1345"/>
      <c r="AA68" s="1345"/>
      <c r="AB68" s="1345"/>
      <c r="AC68" s="1345"/>
      <c r="AD68" s="1345"/>
      <c r="AE68" s="1345"/>
      <c r="AF68" s="1345"/>
      <c r="AG68" s="1346"/>
    </row>
    <row r="69" spans="1:39" ht="25.5" customHeight="1" thickBot="1">
      <c r="A69" s="1340"/>
      <c r="B69" s="1341"/>
      <c r="C69" s="1341"/>
      <c r="D69" s="1341"/>
      <c r="E69" s="1341"/>
      <c r="F69" s="1341"/>
      <c r="G69" s="1341"/>
      <c r="H69" s="1341"/>
      <c r="I69" s="1341"/>
      <c r="J69" s="1341"/>
      <c r="K69" s="1341"/>
      <c r="L69" s="1341"/>
      <c r="M69" s="1341"/>
      <c r="N69" s="1341"/>
      <c r="O69" s="1341"/>
      <c r="P69" s="1341"/>
      <c r="Q69" s="1341"/>
      <c r="R69" s="1341"/>
      <c r="S69" s="1341"/>
      <c r="T69" s="1341"/>
      <c r="U69" s="1341"/>
      <c r="V69" s="1341"/>
      <c r="W69" s="1341"/>
      <c r="X69" s="1341"/>
      <c r="Y69" s="1341"/>
      <c r="Z69" s="1341"/>
      <c r="AA69" s="1341"/>
      <c r="AB69" s="1341"/>
      <c r="AC69" s="1341"/>
      <c r="AD69" s="1341"/>
      <c r="AE69" s="1341"/>
      <c r="AF69" s="1341"/>
      <c r="AG69" s="1342"/>
    </row>
    <row r="70" spans="1:39" ht="25.5" customHeight="1">
      <c r="A70" s="1338" t="s">
        <v>810</v>
      </c>
      <c r="B70" s="1339"/>
      <c r="C70" s="1339"/>
      <c r="D70" s="1339"/>
      <c r="E70" s="1339"/>
      <c r="F70" s="1339"/>
      <c r="G70" s="1339"/>
      <c r="H70" s="1339"/>
      <c r="I70" s="1339"/>
      <c r="J70" s="1339"/>
      <c r="K70" s="1339"/>
      <c r="L70" s="1339"/>
      <c r="M70" s="1339"/>
      <c r="N70" s="1339"/>
      <c r="O70" s="1339"/>
      <c r="P70" s="1339"/>
      <c r="Q70" s="1339"/>
      <c r="R70" s="1339"/>
      <c r="S70" s="1339"/>
      <c r="T70" s="1339"/>
      <c r="U70" s="1339"/>
      <c r="V70" s="1339"/>
      <c r="W70" s="1339"/>
      <c r="X70" s="1339"/>
      <c r="Y70" s="1339"/>
      <c r="Z70" s="1339"/>
      <c r="AA70" s="350"/>
      <c r="AB70" s="350"/>
      <c r="AC70" s="350"/>
      <c r="AD70" s="350"/>
      <c r="AE70" s="350"/>
      <c r="AF70" s="350"/>
      <c r="AG70" s="349"/>
    </row>
    <row r="71" spans="1:39" ht="25.5" customHeight="1">
      <c r="A71" s="348"/>
      <c r="B71" s="1343" t="s">
        <v>299</v>
      </c>
      <c r="C71" s="1343"/>
      <c r="D71" s="1343"/>
      <c r="E71" s="1343"/>
      <c r="F71" s="1343"/>
      <c r="G71" s="1343"/>
      <c r="H71" s="1343"/>
      <c r="I71" s="1343"/>
      <c r="J71" s="1343"/>
      <c r="K71" s="1343"/>
      <c r="L71" s="1343"/>
      <c r="M71" s="1343"/>
      <c r="N71" s="1343"/>
      <c r="O71" s="1343"/>
      <c r="P71" s="1343"/>
      <c r="Q71" s="1343"/>
      <c r="R71" s="1343"/>
      <c r="S71" s="1343"/>
      <c r="T71" s="1343"/>
      <c r="U71" s="1343"/>
      <c r="V71" s="1343"/>
      <c r="W71" s="1343"/>
      <c r="X71" s="1343"/>
      <c r="Y71" s="1343"/>
      <c r="Z71" s="1343"/>
      <c r="AA71" s="1343"/>
      <c r="AB71" s="1343"/>
      <c r="AC71" s="1343"/>
      <c r="AD71" s="1343"/>
      <c r="AE71" s="1343"/>
      <c r="AF71" s="1343"/>
      <c r="AG71" s="347"/>
    </row>
    <row r="72" spans="1:39" ht="25.5" customHeight="1">
      <c r="A72" s="1344"/>
      <c r="B72" s="1345"/>
      <c r="C72" s="1345"/>
      <c r="D72" s="1345"/>
      <c r="E72" s="1345"/>
      <c r="F72" s="1345"/>
      <c r="G72" s="1345"/>
      <c r="H72" s="1345"/>
      <c r="I72" s="1345"/>
      <c r="J72" s="1345"/>
      <c r="K72" s="1345"/>
      <c r="L72" s="1345"/>
      <c r="M72" s="1345"/>
      <c r="N72" s="1345"/>
      <c r="O72" s="1345"/>
      <c r="P72" s="1345"/>
      <c r="Q72" s="1345"/>
      <c r="R72" s="1345"/>
      <c r="S72" s="1345"/>
      <c r="T72" s="1345"/>
      <c r="U72" s="1345"/>
      <c r="V72" s="1345"/>
      <c r="W72" s="1345"/>
      <c r="X72" s="1345"/>
      <c r="Y72" s="1345"/>
      <c r="Z72" s="1345"/>
      <c r="AA72" s="1345"/>
      <c r="AB72" s="1345"/>
      <c r="AC72" s="1345"/>
      <c r="AD72" s="1345"/>
      <c r="AE72" s="1345"/>
      <c r="AF72" s="1345"/>
      <c r="AG72" s="1346"/>
    </row>
    <row r="73" spans="1:39" ht="22.95" customHeight="1" thickBot="1">
      <c r="A73" s="1340"/>
      <c r="B73" s="1341"/>
      <c r="C73" s="1341"/>
      <c r="D73" s="1341"/>
      <c r="E73" s="1341"/>
      <c r="F73" s="1341"/>
      <c r="G73" s="1341"/>
      <c r="H73" s="1341"/>
      <c r="I73" s="1341"/>
      <c r="J73" s="1341"/>
      <c r="K73" s="1341"/>
      <c r="L73" s="1341"/>
      <c r="M73" s="1341"/>
      <c r="N73" s="1341"/>
      <c r="O73" s="1341"/>
      <c r="P73" s="1341"/>
      <c r="Q73" s="1341"/>
      <c r="R73" s="1341"/>
      <c r="S73" s="1341"/>
      <c r="T73" s="1341"/>
      <c r="U73" s="1341"/>
      <c r="V73" s="1341"/>
      <c r="W73" s="1341"/>
      <c r="X73" s="1341"/>
      <c r="Y73" s="1341"/>
      <c r="Z73" s="1341"/>
      <c r="AA73" s="1341"/>
      <c r="AB73" s="1341"/>
      <c r="AC73" s="1341"/>
      <c r="AD73" s="1341"/>
      <c r="AE73" s="1341"/>
      <c r="AF73" s="1341"/>
      <c r="AG73" s="1342"/>
    </row>
    <row r="74" spans="1:39" ht="19.2" customHeight="1">
      <c r="A74" s="1335" t="s">
        <v>435</v>
      </c>
      <c r="B74" s="1336"/>
      <c r="C74" s="1336"/>
      <c r="D74" s="1336"/>
      <c r="E74" s="1336"/>
      <c r="F74" s="1336"/>
      <c r="G74" s="1336"/>
      <c r="H74" s="1336"/>
      <c r="I74" s="1336"/>
      <c r="J74" s="1336"/>
      <c r="K74" s="1336"/>
      <c r="L74" s="1336"/>
      <c r="M74" s="1336"/>
      <c r="N74" s="1336"/>
      <c r="O74" s="1336"/>
      <c r="P74" s="1336"/>
      <c r="Q74" s="1336"/>
      <c r="R74" s="1336"/>
      <c r="S74" s="1336"/>
      <c r="T74" s="1336"/>
      <c r="U74" s="1336"/>
      <c r="V74" s="1336"/>
      <c r="W74" s="1336"/>
      <c r="X74" s="1336"/>
      <c r="Y74" s="1336"/>
      <c r="Z74" s="1336"/>
      <c r="AA74" s="1336"/>
      <c r="AB74" s="1336"/>
      <c r="AC74" s="1336"/>
      <c r="AD74" s="1336"/>
      <c r="AE74" s="1336"/>
      <c r="AF74" s="1336"/>
      <c r="AG74" s="1337"/>
      <c r="AM74" s="629" t="s">
        <v>295</v>
      </c>
    </row>
    <row r="75" spans="1:39" ht="25.5" customHeight="1">
      <c r="A75" s="346" t="s">
        <v>811</v>
      </c>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4"/>
      <c r="AM75" s="629" t="s">
        <v>294</v>
      </c>
    </row>
    <row r="76" spans="1:39" ht="25.5" customHeight="1">
      <c r="A76" s="1386" t="s">
        <v>298</v>
      </c>
      <c r="B76" s="1387"/>
      <c r="C76" s="318" t="s">
        <v>436</v>
      </c>
      <c r="D76" s="505"/>
      <c r="E76" s="318"/>
      <c r="F76" s="1387" t="s">
        <v>219</v>
      </c>
      <c r="G76" s="1387"/>
      <c r="H76" s="318" t="s">
        <v>437</v>
      </c>
      <c r="I76" s="505"/>
      <c r="J76" s="318"/>
      <c r="K76" s="318"/>
      <c r="L76" s="318"/>
      <c r="M76" s="318"/>
      <c r="N76" s="318"/>
      <c r="O76" s="318"/>
      <c r="P76" s="506"/>
      <c r="Q76" s="506"/>
      <c r="R76" s="506"/>
      <c r="S76" s="506"/>
      <c r="T76" s="506"/>
      <c r="U76" s="506"/>
      <c r="V76" s="506"/>
      <c r="W76" s="506"/>
      <c r="X76" s="504"/>
      <c r="Y76" s="318"/>
      <c r="Z76" s="504"/>
      <c r="AA76" s="504"/>
      <c r="AG76" s="298"/>
      <c r="AM76" s="629" t="s">
        <v>293</v>
      </c>
    </row>
    <row r="77" spans="1:39" ht="25.5" customHeight="1" thickBot="1">
      <c r="A77" s="238"/>
      <c r="B77" s="1457" t="s">
        <v>297</v>
      </c>
      <c r="C77" s="1457"/>
      <c r="D77" s="1457"/>
      <c r="E77" s="1457"/>
      <c r="F77" s="1457"/>
      <c r="G77" s="1457"/>
      <c r="H77" s="343"/>
      <c r="I77" s="1454"/>
      <c r="J77" s="1455"/>
      <c r="K77" s="1455"/>
      <c r="L77" s="1455"/>
      <c r="M77" s="1455"/>
      <c r="N77" s="1455"/>
      <c r="O77" s="1455"/>
      <c r="P77" s="1455"/>
      <c r="Q77" s="1455"/>
      <c r="R77" s="1455"/>
      <c r="S77" s="1455"/>
      <c r="T77" s="1455"/>
      <c r="U77" s="1455"/>
      <c r="V77" s="1455"/>
      <c r="W77" s="1455"/>
      <c r="X77" s="1455"/>
      <c r="Y77" s="1455"/>
      <c r="Z77" s="1455"/>
      <c r="AA77" s="1455"/>
      <c r="AB77" s="1455"/>
      <c r="AC77" s="1455"/>
      <c r="AD77" s="1455"/>
      <c r="AE77" s="1455"/>
      <c r="AF77" s="1455"/>
      <c r="AG77" s="1456"/>
      <c r="AH77" s="1"/>
      <c r="AM77" s="629" t="s">
        <v>292</v>
      </c>
    </row>
    <row r="78" spans="1:39" ht="17.25" customHeight="1">
      <c r="B78" s="355"/>
      <c r="C78" s="355"/>
      <c r="D78" s="355"/>
      <c r="E78" s="355"/>
      <c r="F78" s="355"/>
      <c r="G78" s="355"/>
      <c r="H78" s="355"/>
      <c r="I78" s="355"/>
      <c r="J78" s="355"/>
      <c r="K78" s="355"/>
      <c r="L78" s="355"/>
      <c r="M78" s="355"/>
      <c r="N78" s="355"/>
      <c r="O78" s="355"/>
      <c r="P78" s="244"/>
      <c r="Q78" s="244"/>
      <c r="R78" s="244"/>
      <c r="S78" s="244"/>
      <c r="T78" s="435"/>
      <c r="U78" s="435"/>
      <c r="V78" s="435"/>
      <c r="W78" s="435"/>
      <c r="X78" s="435"/>
      <c r="Y78" s="435"/>
      <c r="Z78" s="435"/>
      <c r="AA78" s="435"/>
      <c r="AB78" s="244"/>
      <c r="AC78" s="244"/>
      <c r="AD78" s="244"/>
      <c r="AE78" s="244"/>
      <c r="AF78" s="244"/>
      <c r="AG78" s="244"/>
      <c r="AM78" s="629" t="s">
        <v>291</v>
      </c>
    </row>
    <row r="79" spans="1:39" ht="25.2" customHeight="1" thickBot="1">
      <c r="A79" s="852" t="s">
        <v>792</v>
      </c>
      <c r="B79" s="852"/>
      <c r="C79" s="852"/>
      <c r="D79" s="852"/>
      <c r="E79" s="852"/>
      <c r="F79" s="852"/>
      <c r="G79" s="852"/>
      <c r="H79" s="852"/>
      <c r="I79" s="852"/>
      <c r="J79" s="852"/>
      <c r="K79" s="852"/>
      <c r="L79" s="852"/>
      <c r="M79" s="852"/>
      <c r="N79" s="852"/>
      <c r="O79" s="852"/>
      <c r="P79" s="852"/>
      <c r="Q79" s="852"/>
      <c r="R79" s="852"/>
      <c r="S79" s="852"/>
      <c r="T79" s="852"/>
      <c r="U79" s="852"/>
      <c r="V79" s="852"/>
      <c r="W79" s="435"/>
      <c r="X79" s="435"/>
      <c r="Y79" s="435"/>
      <c r="Z79" s="435"/>
      <c r="AA79" s="435"/>
      <c r="AB79" s="244"/>
      <c r="AC79" s="244"/>
      <c r="AD79" s="244"/>
      <c r="AE79" s="244"/>
      <c r="AF79" s="244"/>
      <c r="AG79" s="244"/>
      <c r="AH79" s="1"/>
    </row>
    <row r="80" spans="1:39" ht="25.2" customHeight="1">
      <c r="A80" s="1458" t="s">
        <v>595</v>
      </c>
      <c r="B80" s="1459"/>
      <c r="C80" s="1460"/>
      <c r="D80" s="1460"/>
      <c r="E80" s="1460"/>
      <c r="F80" s="1460"/>
      <c r="G80" s="1460"/>
      <c r="H80" s="1369"/>
      <c r="I80" s="1370"/>
      <c r="J80" s="1370"/>
      <c r="K80" s="1370"/>
      <c r="L80" s="1370"/>
      <c r="M80" s="1370"/>
      <c r="N80" s="1370"/>
      <c r="O80" s="1370"/>
      <c r="P80" s="1370"/>
      <c r="Q80" s="1370"/>
      <c r="R80" s="1370"/>
      <c r="S80" s="1370"/>
      <c r="T80" s="1370"/>
      <c r="U80" s="1370"/>
      <c r="V80" s="1370"/>
      <c r="W80" s="1370"/>
      <c r="X80" s="1370"/>
      <c r="Y80" s="1370"/>
      <c r="Z80" s="1370"/>
      <c r="AA80" s="1370"/>
      <c r="AB80" s="1370"/>
      <c r="AC80" s="1370"/>
      <c r="AD80" s="1370"/>
      <c r="AE80" s="1370"/>
      <c r="AF80" s="1370"/>
      <c r="AG80" s="1371"/>
      <c r="AH80" s="1"/>
      <c r="AI80" s="1" t="s">
        <v>593</v>
      </c>
    </row>
    <row r="81" spans="1:54" ht="19.95" customHeight="1">
      <c r="A81" s="1302" t="s">
        <v>570</v>
      </c>
      <c r="B81" s="1010"/>
      <c r="C81" s="1313" t="s">
        <v>801</v>
      </c>
      <c r="D81" s="1314"/>
      <c r="E81" s="1314"/>
      <c r="F81" s="1314"/>
      <c r="G81" s="1314"/>
      <c r="H81" s="1314"/>
      <c r="I81" s="1314"/>
      <c r="J81" s="1314"/>
      <c r="K81" s="1314"/>
      <c r="L81" s="1314"/>
      <c r="M81" s="1314"/>
      <c r="N81" s="1314"/>
      <c r="O81" s="1314"/>
      <c r="P81" s="1314"/>
      <c r="Q81" s="1314"/>
      <c r="R81" s="1314"/>
      <c r="S81" s="1314"/>
      <c r="T81" s="1314"/>
      <c r="U81" s="1303" t="str">
        <f>IFERROR(ROUNDDOWN(N39*10000*VLOOKUP(H80,AM84:AN88,2,FALSE),-3),"－")</f>
        <v>－</v>
      </c>
      <c r="V81" s="1304"/>
      <c r="W81" s="1304"/>
      <c r="X81" s="1304"/>
      <c r="Y81" s="1304"/>
      <c r="Z81" s="1305"/>
      <c r="AA81" s="866" t="e">
        <f>IF(AND(U$81&gt;1000,U$84&gt;1000,U$85&gt;1000,U81=MIN(U$81:Z$85)),"〇","")</f>
        <v>#VALUE!</v>
      </c>
      <c r="AB81" s="866"/>
      <c r="AC81" s="866"/>
      <c r="AD81" s="866"/>
      <c r="AE81" s="866"/>
      <c r="AF81" s="866"/>
      <c r="AG81" s="1368"/>
      <c r="AH81" s="1"/>
      <c r="AI81" s="1" t="s">
        <v>594</v>
      </c>
    </row>
    <row r="82" spans="1:54" ht="19.95" customHeight="1">
      <c r="A82" s="909"/>
      <c r="B82" s="790"/>
      <c r="C82" s="655"/>
      <c r="D82" s="1317">
        <f>N39</f>
        <v>0</v>
      </c>
      <c r="E82" s="1318"/>
      <c r="F82" s="1318"/>
      <c r="G82" s="1318"/>
      <c r="H82" s="1318"/>
      <c r="I82" s="1367" t="s">
        <v>804</v>
      </c>
      <c r="J82" s="1367"/>
      <c r="K82" s="1367"/>
      <c r="L82" s="1367"/>
      <c r="M82" s="1318" t="e">
        <f>VLOOKUP(H80,AM84:AN88,2,FALSE)</f>
        <v>#N/A</v>
      </c>
      <c r="N82" s="1318"/>
      <c r="O82" s="1312" t="s">
        <v>366</v>
      </c>
      <c r="P82" s="1312"/>
      <c r="Q82" s="653"/>
      <c r="R82" s="653"/>
      <c r="S82" s="653"/>
      <c r="T82" s="653"/>
      <c r="U82" s="1306"/>
      <c r="V82" s="1307"/>
      <c r="W82" s="1307"/>
      <c r="X82" s="1307"/>
      <c r="Y82" s="1307"/>
      <c r="Z82" s="1308"/>
      <c r="AA82" s="866"/>
      <c r="AB82" s="866"/>
      <c r="AC82" s="866"/>
      <c r="AD82" s="866"/>
      <c r="AE82" s="866"/>
      <c r="AF82" s="866"/>
      <c r="AG82" s="1368"/>
      <c r="AH82" s="1"/>
    </row>
    <row r="83" spans="1:54" ht="19.95" customHeight="1">
      <c r="A83" s="1012"/>
      <c r="B83" s="1013"/>
      <c r="C83" s="656"/>
      <c r="D83" s="1315" t="s">
        <v>802</v>
      </c>
      <c r="E83" s="1315"/>
      <c r="F83" s="1315"/>
      <c r="G83" s="1315"/>
      <c r="H83" s="1315"/>
      <c r="I83" s="1315"/>
      <c r="J83" s="654"/>
      <c r="K83" s="654"/>
      <c r="L83" s="1316" t="s">
        <v>803</v>
      </c>
      <c r="M83" s="1316"/>
      <c r="N83" s="1316"/>
      <c r="O83" s="1316"/>
      <c r="P83" s="1316"/>
      <c r="Q83" s="1316"/>
      <c r="R83" s="657"/>
      <c r="S83" s="657"/>
      <c r="T83" s="657"/>
      <c r="U83" s="1309"/>
      <c r="V83" s="1310"/>
      <c r="W83" s="1310"/>
      <c r="X83" s="1310"/>
      <c r="Y83" s="1310"/>
      <c r="Z83" s="1311"/>
      <c r="AA83" s="866"/>
      <c r="AB83" s="866"/>
      <c r="AC83" s="866"/>
      <c r="AD83" s="866"/>
      <c r="AE83" s="866"/>
      <c r="AF83" s="866"/>
      <c r="AG83" s="1368"/>
      <c r="AH83" s="1"/>
      <c r="AM83" s="605" t="s">
        <v>582</v>
      </c>
      <c r="AN83" s="603" t="s">
        <v>590</v>
      </c>
      <c r="AO83" s="607" t="s">
        <v>583</v>
      </c>
      <c r="AP83" s="603" t="s">
        <v>976</v>
      </c>
    </row>
    <row r="84" spans="1:54" ht="25.2" customHeight="1">
      <c r="A84" s="976" t="s">
        <v>571</v>
      </c>
      <c r="B84" s="866"/>
      <c r="C84" s="1375" t="s">
        <v>975</v>
      </c>
      <c r="D84" s="1376"/>
      <c r="E84" s="1376"/>
      <c r="F84" s="1376"/>
      <c r="G84" s="1376"/>
      <c r="H84" s="1376"/>
      <c r="I84" s="1376"/>
      <c r="J84" s="1376"/>
      <c r="K84" s="1376"/>
      <c r="L84" s="1376"/>
      <c r="M84" s="1376"/>
      <c r="N84" s="1376"/>
      <c r="O84" s="1376"/>
      <c r="P84" s="1376"/>
      <c r="Q84" s="1376"/>
      <c r="R84" s="1376"/>
      <c r="S84" s="1376"/>
      <c r="T84" s="1376"/>
      <c r="U84" s="1377" t="e">
        <f>ROUNDDOWN(R101*IF(H80="","",VLOOKUP(H80,AM83:AP90,4,FALSE)),-3)</f>
        <v>#VALUE!</v>
      </c>
      <c r="V84" s="1377"/>
      <c r="W84" s="1377"/>
      <c r="X84" s="1377"/>
      <c r="Y84" s="1377"/>
      <c r="Z84" s="1378"/>
      <c r="AA84" s="866" t="e">
        <f>IF(AND(U$81&gt;1000,U$84&gt;1000,U$85&gt;1000,U84=MIN(U$81:Z$85)),"〇","")</f>
        <v>#VALUE!</v>
      </c>
      <c r="AB84" s="866"/>
      <c r="AC84" s="866"/>
      <c r="AD84" s="866"/>
      <c r="AE84" s="866"/>
      <c r="AF84" s="866"/>
      <c r="AG84" s="1368"/>
      <c r="AH84" s="1"/>
      <c r="AM84" s="245" t="s">
        <v>585</v>
      </c>
      <c r="AN84" s="603">
        <v>4</v>
      </c>
      <c r="AO84" s="608">
        <v>1200000</v>
      </c>
      <c r="AP84" s="603">
        <f t="shared" ref="AP84:AP86" si="0">1/3</f>
        <v>0.33333333333333331</v>
      </c>
    </row>
    <row r="85" spans="1:54" ht="25.2" customHeight="1" thickBot="1">
      <c r="A85" s="1374" t="s">
        <v>572</v>
      </c>
      <c r="B85" s="994"/>
      <c r="C85" s="934" t="s">
        <v>584</v>
      </c>
      <c r="D85" s="934"/>
      <c r="E85" s="934"/>
      <c r="F85" s="934"/>
      <c r="G85" s="934"/>
      <c r="H85" s="934"/>
      <c r="I85" s="934"/>
      <c r="J85" s="934"/>
      <c r="K85" s="934"/>
      <c r="L85" s="934"/>
      <c r="M85" s="934"/>
      <c r="N85" s="934"/>
      <c r="O85" s="934"/>
      <c r="P85" s="934"/>
      <c r="Q85" s="934"/>
      <c r="R85" s="934"/>
      <c r="S85" s="934"/>
      <c r="T85" s="934"/>
      <c r="U85" s="1379" t="e">
        <f>VLOOKUP(H80,AM84:AO90,3,FALSE)</f>
        <v>#N/A</v>
      </c>
      <c r="V85" s="1379"/>
      <c r="W85" s="1379"/>
      <c r="X85" s="1379"/>
      <c r="Y85" s="1379"/>
      <c r="Z85" s="1380"/>
      <c r="AA85" s="994" t="e">
        <f>IF(AND(U$81&gt;1000,U$84&gt;1000,U$85&gt;1000,U85=MIN(U$81:Z$85)),"〇","")</f>
        <v>#VALUE!</v>
      </c>
      <c r="AB85" s="994"/>
      <c r="AC85" s="994"/>
      <c r="AD85" s="994"/>
      <c r="AE85" s="994"/>
      <c r="AF85" s="994"/>
      <c r="AG85" s="995"/>
      <c r="AH85" s="1"/>
      <c r="AM85" s="245" t="s">
        <v>587</v>
      </c>
      <c r="AN85" s="603">
        <v>7</v>
      </c>
      <c r="AO85" s="608">
        <v>2100000</v>
      </c>
      <c r="AP85" s="603">
        <f t="shared" si="0"/>
        <v>0.33333333333333331</v>
      </c>
    </row>
    <row r="86" spans="1:54" ht="19.5" customHeight="1">
      <c r="A86" s="852" t="s">
        <v>793</v>
      </c>
      <c r="B86" s="852"/>
      <c r="C86" s="852"/>
      <c r="D86" s="852"/>
      <c r="E86" s="852"/>
      <c r="F86" s="852"/>
      <c r="G86" s="852"/>
      <c r="H86" s="852"/>
      <c r="I86" s="852"/>
      <c r="J86" s="852"/>
      <c r="K86" s="852"/>
      <c r="L86" s="852"/>
      <c r="M86" s="852"/>
      <c r="N86" s="852"/>
      <c r="O86" s="852"/>
      <c r="P86" s="852"/>
      <c r="Q86" s="852"/>
      <c r="R86" s="852"/>
      <c r="S86" s="852"/>
      <c r="T86" s="852"/>
      <c r="U86" s="852"/>
      <c r="V86" s="852"/>
      <c r="W86" s="435"/>
      <c r="X86" s="435"/>
      <c r="Y86" s="435"/>
      <c r="Z86" s="435"/>
      <c r="AA86" s="435"/>
      <c r="AB86" s="244"/>
      <c r="AC86" s="244"/>
      <c r="AD86" s="244"/>
      <c r="AE86" s="244"/>
      <c r="AF86" s="244"/>
      <c r="AG86" s="244"/>
      <c r="AH86" s="1"/>
      <c r="AM86" s="245" t="s">
        <v>586</v>
      </c>
      <c r="AN86" s="603">
        <v>7</v>
      </c>
      <c r="AO86" s="608">
        <v>1200000</v>
      </c>
      <c r="AP86" s="603">
        <f t="shared" si="0"/>
        <v>0.33333333333333331</v>
      </c>
    </row>
    <row r="87" spans="1:54" ht="27.75" customHeight="1" thickBot="1">
      <c r="A87" s="1" t="s">
        <v>805</v>
      </c>
      <c r="C87" s="5"/>
      <c r="D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20" t="s">
        <v>14</v>
      </c>
      <c r="AH87" s="1"/>
      <c r="AM87" s="609" t="s">
        <v>588</v>
      </c>
      <c r="AN87" s="603">
        <v>10</v>
      </c>
      <c r="AO87" s="608">
        <v>3000000</v>
      </c>
      <c r="AP87" s="603">
        <f t="shared" ref="AP87:AP88" si="1">1/2</f>
        <v>0.5</v>
      </c>
    </row>
    <row r="88" spans="1:54" ht="20.100000000000001" customHeight="1">
      <c r="A88" s="924" t="s">
        <v>15</v>
      </c>
      <c r="B88" s="925"/>
      <c r="C88" s="925"/>
      <c r="D88" s="925"/>
      <c r="E88" s="925"/>
      <c r="F88" s="925"/>
      <c r="G88" s="925"/>
      <c r="H88" s="925"/>
      <c r="I88" s="925"/>
      <c r="J88" s="925" t="s">
        <v>16</v>
      </c>
      <c r="K88" s="925"/>
      <c r="L88" s="925"/>
      <c r="M88" s="925"/>
      <c r="N88" s="925"/>
      <c r="O88" s="925"/>
      <c r="P88" s="925"/>
      <c r="Q88" s="925"/>
      <c r="R88" s="925"/>
      <c r="S88" s="925" t="s">
        <v>38</v>
      </c>
      <c r="T88" s="925"/>
      <c r="U88" s="925"/>
      <c r="V88" s="925"/>
      <c r="W88" s="925"/>
      <c r="X88" s="925"/>
      <c r="Y88" s="925"/>
      <c r="Z88" s="925"/>
      <c r="AA88" s="925"/>
      <c r="AB88" s="925"/>
      <c r="AC88" s="925"/>
      <c r="AD88" s="925"/>
      <c r="AE88" s="925"/>
      <c r="AF88" s="925"/>
      <c r="AG88" s="1009"/>
      <c r="AH88" s="1"/>
      <c r="AM88" s="610" t="s">
        <v>589</v>
      </c>
      <c r="AN88" s="604">
        <v>10</v>
      </c>
      <c r="AO88" s="611">
        <v>1800000</v>
      </c>
      <c r="AP88" s="603">
        <f t="shared" si="1"/>
        <v>0.5</v>
      </c>
    </row>
    <row r="89" spans="1:54" ht="18" customHeight="1">
      <c r="A89" s="230"/>
      <c r="B89" s="807" t="s">
        <v>17</v>
      </c>
      <c r="C89" s="807"/>
      <c r="D89" s="807"/>
      <c r="E89" s="807"/>
      <c r="F89" s="807"/>
      <c r="G89" s="807"/>
      <c r="H89" s="807"/>
      <c r="I89" s="231"/>
      <c r="J89" s="963"/>
      <c r="K89" s="964"/>
      <c r="L89" s="964"/>
      <c r="M89" s="964"/>
      <c r="N89" s="964"/>
      <c r="O89" s="964"/>
      <c r="P89" s="964"/>
      <c r="Q89" s="964"/>
      <c r="R89" s="965"/>
      <c r="S89" s="966"/>
      <c r="T89" s="967"/>
      <c r="U89" s="967"/>
      <c r="V89" s="967"/>
      <c r="W89" s="967"/>
      <c r="X89" s="967"/>
      <c r="Y89" s="967"/>
      <c r="Z89" s="967"/>
      <c r="AA89" s="967"/>
      <c r="AB89" s="967"/>
      <c r="AC89" s="967"/>
      <c r="AD89" s="967"/>
      <c r="AE89" s="967"/>
      <c r="AF89" s="967"/>
      <c r="AG89" s="968"/>
      <c r="AH89" s="1"/>
      <c r="AM89" s="609" t="s">
        <v>591</v>
      </c>
      <c r="AN89" s="612"/>
      <c r="AO89" s="608">
        <v>1000000</v>
      </c>
      <c r="AP89" s="603">
        <f t="shared" ref="AP89:AP90" si="2">1/3</f>
        <v>0.33333333333333331</v>
      </c>
    </row>
    <row r="90" spans="1:54" ht="18" customHeight="1">
      <c r="A90" s="230"/>
      <c r="B90" s="807" t="s">
        <v>25</v>
      </c>
      <c r="C90" s="807"/>
      <c r="D90" s="807"/>
      <c r="E90" s="807"/>
      <c r="F90" s="807"/>
      <c r="G90" s="807"/>
      <c r="H90" s="807"/>
      <c r="I90" s="231"/>
      <c r="J90" s="963"/>
      <c r="K90" s="964"/>
      <c r="L90" s="964"/>
      <c r="M90" s="964"/>
      <c r="N90" s="964"/>
      <c r="O90" s="964"/>
      <c r="P90" s="964"/>
      <c r="Q90" s="964"/>
      <c r="R90" s="965"/>
      <c r="S90" s="966"/>
      <c r="T90" s="967"/>
      <c r="U90" s="967"/>
      <c r="V90" s="967"/>
      <c r="W90" s="967"/>
      <c r="X90" s="967"/>
      <c r="Y90" s="967"/>
      <c r="Z90" s="967"/>
      <c r="AA90" s="967"/>
      <c r="AB90" s="967"/>
      <c r="AC90" s="967"/>
      <c r="AD90" s="967"/>
      <c r="AE90" s="967"/>
      <c r="AF90" s="967"/>
      <c r="AG90" s="968"/>
      <c r="AH90" s="1"/>
      <c r="AM90" s="613" t="s">
        <v>592</v>
      </c>
      <c r="AN90" s="612"/>
      <c r="AO90" s="611">
        <v>2000000</v>
      </c>
      <c r="AP90" s="603">
        <f t="shared" si="2"/>
        <v>0.33333333333333331</v>
      </c>
    </row>
    <row r="91" spans="1:54" ht="18" customHeight="1">
      <c r="A91" s="230"/>
      <c r="B91" s="807" t="s">
        <v>46</v>
      </c>
      <c r="C91" s="807"/>
      <c r="D91" s="807"/>
      <c r="E91" s="807"/>
      <c r="F91" s="807"/>
      <c r="G91" s="807"/>
      <c r="H91" s="807"/>
      <c r="I91" s="231"/>
      <c r="J91" s="963"/>
      <c r="K91" s="964"/>
      <c r="L91" s="964"/>
      <c r="M91" s="964"/>
      <c r="N91" s="964"/>
      <c r="O91" s="964"/>
      <c r="P91" s="964"/>
      <c r="Q91" s="964"/>
      <c r="R91" s="965"/>
      <c r="S91" s="966"/>
      <c r="T91" s="967"/>
      <c r="U91" s="967"/>
      <c r="V91" s="967"/>
      <c r="W91" s="967"/>
      <c r="X91" s="967"/>
      <c r="Y91" s="967"/>
      <c r="Z91" s="967"/>
      <c r="AA91" s="967"/>
      <c r="AB91" s="967"/>
      <c r="AC91" s="967"/>
      <c r="AD91" s="967"/>
      <c r="AE91" s="967"/>
      <c r="AF91" s="967"/>
      <c r="AG91" s="968"/>
      <c r="AH91" s="1"/>
    </row>
    <row r="92" spans="1:54" ht="18" customHeight="1">
      <c r="A92" s="230"/>
      <c r="B92" s="807" t="s">
        <v>47</v>
      </c>
      <c r="C92" s="807"/>
      <c r="D92" s="807"/>
      <c r="E92" s="807"/>
      <c r="F92" s="807"/>
      <c r="G92" s="807"/>
      <c r="H92" s="807"/>
      <c r="I92" s="231"/>
      <c r="J92" s="963"/>
      <c r="K92" s="964"/>
      <c r="L92" s="964"/>
      <c r="M92" s="964"/>
      <c r="N92" s="964"/>
      <c r="O92" s="964"/>
      <c r="P92" s="964"/>
      <c r="Q92" s="964"/>
      <c r="R92" s="965"/>
      <c r="S92" s="966"/>
      <c r="T92" s="967"/>
      <c r="U92" s="967"/>
      <c r="V92" s="967"/>
      <c r="W92" s="967"/>
      <c r="X92" s="967"/>
      <c r="Y92" s="967"/>
      <c r="Z92" s="967"/>
      <c r="AA92" s="967"/>
      <c r="AB92" s="967"/>
      <c r="AC92" s="967"/>
      <c r="AD92" s="967"/>
      <c r="AE92" s="967"/>
      <c r="AF92" s="967"/>
      <c r="AG92" s="968"/>
      <c r="AH92" s="1"/>
    </row>
    <row r="93" spans="1:54" ht="18" customHeight="1" thickBot="1">
      <c r="A93" s="1374" t="s">
        <v>18</v>
      </c>
      <c r="B93" s="994"/>
      <c r="C93" s="994"/>
      <c r="D93" s="994"/>
      <c r="E93" s="994"/>
      <c r="F93" s="994"/>
      <c r="G93" s="994"/>
      <c r="H93" s="994"/>
      <c r="I93" s="994"/>
      <c r="J93" s="1347">
        <f>SUM(J89:R92)</f>
        <v>0</v>
      </c>
      <c r="K93" s="1347"/>
      <c r="L93" s="1347"/>
      <c r="M93" s="1347"/>
      <c r="N93" s="1347"/>
      <c r="O93" s="1347"/>
      <c r="P93" s="1347"/>
      <c r="Q93" s="1347"/>
      <c r="R93" s="1347"/>
      <c r="S93" s="1348"/>
      <c r="T93" s="1348"/>
      <c r="U93" s="1348"/>
      <c r="V93" s="1348"/>
      <c r="W93" s="1348"/>
      <c r="X93" s="1348"/>
      <c r="Y93" s="1348"/>
      <c r="Z93" s="1348"/>
      <c r="AA93" s="1348"/>
      <c r="AB93" s="1348"/>
      <c r="AC93" s="1348"/>
      <c r="AD93" s="1348"/>
      <c r="AE93" s="1348"/>
      <c r="AF93" s="1348"/>
      <c r="AG93" s="1349"/>
      <c r="AH93" s="1"/>
    </row>
    <row r="94" spans="1:54" ht="17.399999999999999" customHeight="1">
      <c r="J94" s="1"/>
      <c r="AH94" s="1"/>
      <c r="AL94" s="340"/>
    </row>
    <row r="95" spans="1:54" ht="25.5" customHeight="1" thickBot="1">
      <c r="A95" s="1" t="s">
        <v>806</v>
      </c>
      <c r="J95" s="1"/>
      <c r="AG95" s="20" t="s">
        <v>14</v>
      </c>
      <c r="AI95" s="340"/>
      <c r="AJ95" s="340"/>
      <c r="AK95" s="340"/>
      <c r="AL95" s="437"/>
      <c r="AY95" s="437"/>
      <c r="AZ95" s="437"/>
      <c r="BA95" s="437"/>
      <c r="BB95" s="437"/>
    </row>
    <row r="96" spans="1:54" ht="18" customHeight="1">
      <c r="A96" s="924" t="s">
        <v>15</v>
      </c>
      <c r="B96" s="925"/>
      <c r="C96" s="925"/>
      <c r="D96" s="925"/>
      <c r="E96" s="925"/>
      <c r="F96" s="925" t="s">
        <v>57</v>
      </c>
      <c r="G96" s="925"/>
      <c r="H96" s="925"/>
      <c r="I96" s="925"/>
      <c r="J96" s="925"/>
      <c r="K96" s="925" t="s">
        <v>88</v>
      </c>
      <c r="L96" s="925"/>
      <c r="M96" s="925"/>
      <c r="N96" s="925"/>
      <c r="O96" s="925"/>
      <c r="P96" s="925"/>
      <c r="Q96" s="925"/>
      <c r="R96" s="1026" t="s">
        <v>89</v>
      </c>
      <c r="S96" s="844"/>
      <c r="T96" s="844"/>
      <c r="U96" s="844"/>
      <c r="V96" s="844"/>
      <c r="W96" s="844"/>
      <c r="X96" s="845"/>
      <c r="Y96" s="925" t="s">
        <v>38</v>
      </c>
      <c r="Z96" s="925"/>
      <c r="AA96" s="925"/>
      <c r="AB96" s="925"/>
      <c r="AC96" s="925"/>
      <c r="AD96" s="925"/>
      <c r="AE96" s="925"/>
      <c r="AF96" s="925"/>
      <c r="AG96" s="1009"/>
      <c r="AH96" s="1"/>
      <c r="AJ96" s="27" t="s">
        <v>764</v>
      </c>
      <c r="AL96" s="437"/>
      <c r="AY96" s="437"/>
      <c r="AZ96" s="437"/>
      <c r="BA96" s="437"/>
      <c r="BB96" s="437"/>
    </row>
    <row r="97" spans="1:70" s="27" customFormat="1" ht="18" customHeight="1">
      <c r="A97" s="996"/>
      <c r="B97" s="997"/>
      <c r="C97" s="997"/>
      <c r="D97" s="997"/>
      <c r="E97" s="997"/>
      <c r="F97" s="1007"/>
      <c r="G97" s="1007"/>
      <c r="H97" s="1007"/>
      <c r="I97" s="1007"/>
      <c r="J97" s="1007"/>
      <c r="K97" s="998"/>
      <c r="L97" s="998"/>
      <c r="M97" s="998"/>
      <c r="N97" s="998"/>
      <c r="O97" s="998"/>
      <c r="P97" s="998"/>
      <c r="Q97" s="998"/>
      <c r="R97" s="998"/>
      <c r="S97" s="998"/>
      <c r="T97" s="998"/>
      <c r="U97" s="998"/>
      <c r="V97" s="998"/>
      <c r="W97" s="998"/>
      <c r="X97" s="998"/>
      <c r="Y97" s="999"/>
      <c r="Z97" s="999"/>
      <c r="AA97" s="999"/>
      <c r="AB97" s="999"/>
      <c r="AC97" s="999"/>
      <c r="AD97" s="999"/>
      <c r="AE97" s="999"/>
      <c r="AF97" s="999"/>
      <c r="AG97" s="1000"/>
      <c r="AI97" s="1"/>
      <c r="AJ97" s="27" t="s">
        <v>765</v>
      </c>
      <c r="AK97" s="1"/>
      <c r="AP97" s="1"/>
      <c r="AQ97" s="1"/>
      <c r="AR97" s="1"/>
      <c r="AS97" s="1"/>
      <c r="AT97" s="1"/>
      <c r="AU97" s="1"/>
      <c r="AV97" s="1"/>
      <c r="AW97" s="1"/>
      <c r="AX97" s="1"/>
      <c r="AY97" s="437"/>
      <c r="AZ97" s="437"/>
      <c r="BA97" s="437"/>
      <c r="BB97" s="437"/>
      <c r="BC97" s="1"/>
      <c r="BD97" s="1"/>
      <c r="BE97" s="1"/>
      <c r="BF97" s="1"/>
      <c r="BG97" s="1"/>
      <c r="BH97" s="1"/>
      <c r="BI97" s="1"/>
      <c r="BJ97" s="1"/>
      <c r="BK97" s="1"/>
      <c r="BL97" s="1"/>
      <c r="BM97" s="1"/>
      <c r="BN97" s="1"/>
      <c r="BO97" s="1"/>
      <c r="BP97" s="1"/>
      <c r="BQ97" s="1"/>
      <c r="BR97" s="1"/>
    </row>
    <row r="98" spans="1:70" s="27" customFormat="1" ht="18" customHeight="1">
      <c r="A98" s="996"/>
      <c r="B98" s="997"/>
      <c r="C98" s="997"/>
      <c r="D98" s="997"/>
      <c r="E98" s="997"/>
      <c r="F98" s="1007"/>
      <c r="G98" s="1007"/>
      <c r="H98" s="1007"/>
      <c r="I98" s="1007"/>
      <c r="J98" s="1007"/>
      <c r="K98" s="998"/>
      <c r="L98" s="998"/>
      <c r="M98" s="998"/>
      <c r="N98" s="998"/>
      <c r="O98" s="998"/>
      <c r="P98" s="998"/>
      <c r="Q98" s="998"/>
      <c r="R98" s="998"/>
      <c r="S98" s="998"/>
      <c r="T98" s="998"/>
      <c r="U98" s="998"/>
      <c r="V98" s="998"/>
      <c r="W98" s="998"/>
      <c r="X98" s="998"/>
      <c r="Y98" s="999"/>
      <c r="Z98" s="999"/>
      <c r="AA98" s="999"/>
      <c r="AB98" s="999"/>
      <c r="AC98" s="999"/>
      <c r="AD98" s="999"/>
      <c r="AE98" s="999"/>
      <c r="AF98" s="999"/>
      <c r="AG98" s="1000"/>
      <c r="AJ98" s="27" t="s">
        <v>766</v>
      </c>
      <c r="AM98" s="1"/>
      <c r="AN98" s="1"/>
      <c r="AO98" s="1"/>
      <c r="AP98" s="1"/>
      <c r="AQ98" s="1"/>
      <c r="AR98" s="1"/>
      <c r="AS98" s="1"/>
      <c r="AT98" s="1"/>
      <c r="AU98" s="1"/>
      <c r="AV98" s="1"/>
      <c r="AW98" s="1"/>
      <c r="AX98" s="1"/>
    </row>
    <row r="99" spans="1:70" s="27" customFormat="1" ht="18" customHeight="1">
      <c r="A99" s="996"/>
      <c r="B99" s="997"/>
      <c r="C99" s="997"/>
      <c r="D99" s="997"/>
      <c r="E99" s="997"/>
      <c r="F99" s="1007"/>
      <c r="G99" s="1007"/>
      <c r="H99" s="1007"/>
      <c r="I99" s="1007"/>
      <c r="J99" s="1007"/>
      <c r="K99" s="998"/>
      <c r="L99" s="998"/>
      <c r="M99" s="998"/>
      <c r="N99" s="998"/>
      <c r="O99" s="998"/>
      <c r="P99" s="998"/>
      <c r="Q99" s="998"/>
      <c r="R99" s="998"/>
      <c r="S99" s="998"/>
      <c r="T99" s="998"/>
      <c r="U99" s="998"/>
      <c r="V99" s="998"/>
      <c r="W99" s="998"/>
      <c r="X99" s="998"/>
      <c r="Y99" s="999"/>
      <c r="Z99" s="999"/>
      <c r="AA99" s="999"/>
      <c r="AB99" s="999"/>
      <c r="AC99" s="999"/>
      <c r="AD99" s="999"/>
      <c r="AE99" s="999"/>
      <c r="AF99" s="999"/>
      <c r="AG99" s="1000"/>
      <c r="AJ99" s="27" t="s">
        <v>767</v>
      </c>
      <c r="AM99" s="1"/>
      <c r="AN99" s="1"/>
      <c r="AO99" s="1"/>
      <c r="AP99" s="1"/>
      <c r="AQ99" s="1"/>
      <c r="AR99" s="1"/>
      <c r="AS99" s="1"/>
      <c r="AT99" s="1"/>
      <c r="AU99" s="1"/>
      <c r="AV99" s="1"/>
      <c r="AW99" s="1"/>
      <c r="AX99" s="1"/>
    </row>
    <row r="100" spans="1:70" s="27" customFormat="1" ht="18" customHeight="1">
      <c r="A100" s="996"/>
      <c r="B100" s="997"/>
      <c r="C100" s="997"/>
      <c r="D100" s="997"/>
      <c r="E100" s="997"/>
      <c r="F100" s="1007"/>
      <c r="G100" s="1007"/>
      <c r="H100" s="1007"/>
      <c r="I100" s="1007"/>
      <c r="J100" s="1007"/>
      <c r="K100" s="998"/>
      <c r="L100" s="998"/>
      <c r="M100" s="998"/>
      <c r="N100" s="998"/>
      <c r="O100" s="998"/>
      <c r="P100" s="998"/>
      <c r="Q100" s="998"/>
      <c r="R100" s="998"/>
      <c r="S100" s="998"/>
      <c r="T100" s="998"/>
      <c r="U100" s="998"/>
      <c r="V100" s="998"/>
      <c r="W100" s="998"/>
      <c r="X100" s="998"/>
      <c r="Y100" s="999"/>
      <c r="Z100" s="999"/>
      <c r="AA100" s="999"/>
      <c r="AB100" s="999"/>
      <c r="AC100" s="999"/>
      <c r="AD100" s="999"/>
      <c r="AE100" s="999"/>
      <c r="AF100" s="999"/>
      <c r="AG100" s="1000"/>
      <c r="AJ100" s="27" t="s">
        <v>844</v>
      </c>
    </row>
    <row r="101" spans="1:70" s="27" customFormat="1" ht="18" customHeight="1" thickBot="1">
      <c r="A101" s="1374" t="s">
        <v>18</v>
      </c>
      <c r="B101" s="994"/>
      <c r="C101" s="994"/>
      <c r="D101" s="994"/>
      <c r="E101" s="994"/>
      <c r="F101" s="994"/>
      <c r="G101" s="994"/>
      <c r="H101" s="994"/>
      <c r="I101" s="994"/>
      <c r="J101" s="994"/>
      <c r="K101" s="993">
        <f>SUM(K97:Q100)</f>
        <v>0</v>
      </c>
      <c r="L101" s="993"/>
      <c r="M101" s="993"/>
      <c r="N101" s="993"/>
      <c r="O101" s="993"/>
      <c r="P101" s="993"/>
      <c r="Q101" s="993"/>
      <c r="R101" s="993">
        <f>SUM(R97:X100)</f>
        <v>0</v>
      </c>
      <c r="S101" s="993"/>
      <c r="T101" s="993"/>
      <c r="U101" s="993"/>
      <c r="V101" s="993"/>
      <c r="W101" s="993"/>
      <c r="X101" s="993"/>
      <c r="Y101" s="994"/>
      <c r="Z101" s="994"/>
      <c r="AA101" s="994"/>
      <c r="AB101" s="994"/>
      <c r="AC101" s="994"/>
      <c r="AD101" s="994"/>
      <c r="AE101" s="994"/>
      <c r="AF101" s="994"/>
      <c r="AG101" s="995"/>
      <c r="AJ101" s="27" t="s">
        <v>768</v>
      </c>
    </row>
    <row r="102" spans="1:70" ht="10.199999999999999" customHeight="1">
      <c r="A102" s="219"/>
      <c r="B102" s="219"/>
      <c r="C102" s="219"/>
      <c r="D102" s="219"/>
      <c r="E102" s="219"/>
      <c r="F102" s="219"/>
      <c r="G102" s="219"/>
      <c r="H102" s="219"/>
      <c r="I102" s="219"/>
      <c r="J102" s="219"/>
      <c r="K102" s="646"/>
      <c r="L102" s="646"/>
      <c r="M102" s="646"/>
      <c r="N102" s="646"/>
      <c r="O102" s="646"/>
      <c r="P102" s="646"/>
      <c r="Q102" s="646"/>
      <c r="R102" s="646"/>
      <c r="S102" s="646"/>
      <c r="T102" s="646"/>
      <c r="U102" s="646"/>
      <c r="V102" s="646"/>
      <c r="W102" s="646"/>
      <c r="X102" s="646"/>
      <c r="Y102" s="219"/>
      <c r="Z102" s="219"/>
      <c r="AA102" s="219"/>
      <c r="AB102" s="219"/>
      <c r="AC102" s="219"/>
      <c r="AD102" s="219"/>
      <c r="AE102" s="219"/>
      <c r="AF102" s="219"/>
      <c r="AG102" s="219"/>
      <c r="AH102" s="1"/>
      <c r="AL102" s="27"/>
      <c r="AM102" s="27"/>
    </row>
    <row r="103" spans="1:70" ht="25.5" customHeight="1" thickBot="1">
      <c r="A103" s="27" t="s">
        <v>450</v>
      </c>
      <c r="B103" s="27"/>
      <c r="C103" s="27"/>
      <c r="D103" s="27"/>
      <c r="E103" s="27"/>
      <c r="F103" s="27"/>
      <c r="G103" s="27"/>
      <c r="H103" s="27"/>
      <c r="I103" s="27"/>
      <c r="J103" s="446"/>
      <c r="K103" s="446"/>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1"/>
      <c r="AI103" s="27"/>
      <c r="AJ103" s="27"/>
      <c r="AK103" s="27"/>
      <c r="AL103" s="27"/>
      <c r="AM103" s="27"/>
      <c r="AN103" s="27"/>
      <c r="AO103" s="27"/>
      <c r="AP103" s="27"/>
      <c r="AQ103" s="27"/>
      <c r="AR103" s="27"/>
      <c r="AS103" s="27"/>
      <c r="AT103" s="27"/>
    </row>
    <row r="104" spans="1:70" s="27" customFormat="1" ht="14.4" customHeight="1">
      <c r="A104" s="1031" t="s">
        <v>837</v>
      </c>
      <c r="B104" s="1032"/>
      <c r="C104" s="1032"/>
      <c r="D104" s="1032"/>
      <c r="E104" s="1032"/>
      <c r="F104" s="1032"/>
      <c r="G104" s="1032"/>
      <c r="H104" s="1032"/>
      <c r="I104" s="1032"/>
      <c r="J104" s="1032"/>
      <c r="K104" s="1032"/>
      <c r="L104" s="1032"/>
      <c r="M104" s="1032"/>
      <c r="N104" s="1032"/>
      <c r="O104" s="1032"/>
      <c r="P104" s="1032"/>
      <c r="Q104" s="1032"/>
      <c r="R104" s="1032"/>
      <c r="S104" s="1032"/>
      <c r="T104" s="1033"/>
      <c r="U104" s="1331" t="s">
        <v>838</v>
      </c>
      <c r="V104" s="1331"/>
      <c r="W104" s="1331"/>
      <c r="X104" s="1331"/>
      <c r="Y104" s="1331"/>
      <c r="Z104" s="1331"/>
      <c r="AA104" s="1331"/>
      <c r="AB104" s="1331"/>
      <c r="AC104" s="1331"/>
      <c r="AD104" s="1331"/>
      <c r="AE104" s="1331"/>
      <c r="AF104" s="1331"/>
      <c r="AG104" s="1332"/>
    </row>
    <row r="105" spans="1:70" s="27" customFormat="1" ht="14.4" customHeight="1">
      <c r="A105" s="669"/>
      <c r="B105" s="663" t="s">
        <v>836</v>
      </c>
      <c r="C105" s="661"/>
      <c r="D105" s="661"/>
      <c r="E105" s="661"/>
      <c r="F105" s="661"/>
      <c r="G105" s="661"/>
      <c r="H105" s="661"/>
      <c r="I105" s="661"/>
      <c r="J105" s="661"/>
      <c r="K105" s="661"/>
      <c r="L105" s="661"/>
      <c r="M105" s="661"/>
      <c r="N105" s="661"/>
      <c r="O105" s="661"/>
      <c r="P105" s="661"/>
      <c r="Q105" s="661"/>
      <c r="R105" s="661"/>
      <c r="S105" s="661"/>
      <c r="T105" s="662"/>
      <c r="U105" s="1319" t="s">
        <v>774</v>
      </c>
      <c r="V105" s="1319"/>
      <c r="W105" s="1319"/>
      <c r="X105" s="1319"/>
      <c r="Y105" s="1319"/>
      <c r="Z105" s="1319"/>
      <c r="AA105" s="1319"/>
      <c r="AB105" s="1319"/>
      <c r="AC105" s="1319"/>
      <c r="AD105" s="1319"/>
      <c r="AE105" s="1319"/>
      <c r="AF105" s="1319"/>
      <c r="AG105" s="1320"/>
      <c r="AU105" s="1"/>
      <c r="AV105" s="1"/>
      <c r="AW105" s="1"/>
      <c r="AX105" s="1"/>
      <c r="AY105" s="1"/>
      <c r="AZ105" s="1"/>
      <c r="BA105" s="1"/>
      <c r="BB105" s="1"/>
      <c r="BC105" s="1"/>
      <c r="BD105" s="1"/>
      <c r="BE105" s="1"/>
    </row>
    <row r="106" spans="1:70" s="27" customFormat="1" ht="14.4" customHeight="1">
      <c r="A106" s="669"/>
      <c r="B106" s="1326" t="s">
        <v>769</v>
      </c>
      <c r="C106" s="1326"/>
      <c r="D106" s="1326"/>
      <c r="E106" s="1326"/>
      <c r="F106" s="1326"/>
      <c r="G106" s="1326"/>
      <c r="H106" s="1326"/>
      <c r="I106" s="1326"/>
      <c r="J106" s="1326"/>
      <c r="K106" s="1326"/>
      <c r="L106" s="1326"/>
      <c r="M106" s="1326"/>
      <c r="N106" s="1326"/>
      <c r="O106" s="1326"/>
      <c r="P106" s="1326"/>
      <c r="Q106" s="1326"/>
      <c r="R106" s="1326"/>
      <c r="S106" s="1326"/>
      <c r="T106" s="1330"/>
      <c r="U106" s="1319" t="s">
        <v>774</v>
      </c>
      <c r="V106" s="1319"/>
      <c r="W106" s="1319"/>
      <c r="X106" s="1319"/>
      <c r="Y106" s="1319"/>
      <c r="Z106" s="1319"/>
      <c r="AA106" s="1319"/>
      <c r="AB106" s="1319"/>
      <c r="AC106" s="1319"/>
      <c r="AD106" s="1319"/>
      <c r="AE106" s="1319"/>
      <c r="AF106" s="1319"/>
      <c r="AG106" s="1320"/>
      <c r="AL106" s="645"/>
      <c r="AM106" s="645"/>
      <c r="AN106" s="645"/>
      <c r="AO106" s="645"/>
      <c r="AP106" s="645"/>
      <c r="AQ106" s="645"/>
      <c r="AR106" s="645"/>
      <c r="AS106" s="645"/>
      <c r="AT106" s="645"/>
      <c r="AU106" s="645"/>
      <c r="AV106" s="645"/>
      <c r="AW106" s="645"/>
      <c r="AX106" s="645"/>
      <c r="AY106" s="645"/>
      <c r="AZ106" s="645"/>
      <c r="BA106" s="645"/>
      <c r="BB106" s="645"/>
      <c r="BC106" s="645"/>
      <c r="BD106" s="645"/>
      <c r="BE106" s="645"/>
    </row>
    <row r="107" spans="1:70" s="27" customFormat="1" ht="14.4" customHeight="1">
      <c r="A107" s="669"/>
      <c r="B107" s="1326" t="s">
        <v>770</v>
      </c>
      <c r="C107" s="1326"/>
      <c r="D107" s="1326"/>
      <c r="E107" s="1326"/>
      <c r="F107" s="1326"/>
      <c r="G107" s="1326"/>
      <c r="H107" s="1326"/>
      <c r="I107" s="1326"/>
      <c r="J107" s="1326"/>
      <c r="K107" s="1326"/>
      <c r="L107" s="1326"/>
      <c r="M107" s="1326"/>
      <c r="N107" s="1326"/>
      <c r="O107" s="1326"/>
      <c r="P107" s="1326"/>
      <c r="Q107" s="1326"/>
      <c r="R107" s="1326"/>
      <c r="S107" s="1326"/>
      <c r="T107" s="1330"/>
      <c r="U107" s="1319" t="s">
        <v>774</v>
      </c>
      <c r="V107" s="1319"/>
      <c r="W107" s="1319"/>
      <c r="X107" s="1319"/>
      <c r="Y107" s="1319"/>
      <c r="Z107" s="1319"/>
      <c r="AA107" s="1319"/>
      <c r="AB107" s="1319"/>
      <c r="AC107" s="1319"/>
      <c r="AD107" s="1319"/>
      <c r="AE107" s="1319"/>
      <c r="AF107" s="1319"/>
      <c r="AG107" s="1320"/>
      <c r="AL107" s="645"/>
      <c r="AM107" s="645"/>
      <c r="AN107" s="645"/>
      <c r="AO107" s="645"/>
      <c r="AP107" s="645"/>
      <c r="AQ107" s="645"/>
      <c r="AR107" s="645"/>
      <c r="AS107" s="645"/>
      <c r="AT107" s="645"/>
      <c r="AU107" s="645"/>
      <c r="AV107" s="645"/>
      <c r="AW107" s="645"/>
      <c r="AX107" s="645"/>
      <c r="AY107" s="645"/>
      <c r="AZ107" s="645"/>
      <c r="BA107" s="645"/>
      <c r="BB107" s="645"/>
      <c r="BC107" s="645"/>
      <c r="BD107" s="645"/>
      <c r="BE107" s="645"/>
    </row>
    <row r="108" spans="1:70" s="27" customFormat="1" ht="14.4" customHeight="1">
      <c r="A108" s="669"/>
      <c r="B108" s="1326" t="s">
        <v>776</v>
      </c>
      <c r="C108" s="1326"/>
      <c r="D108" s="1326"/>
      <c r="E108" s="1326"/>
      <c r="F108" s="1326"/>
      <c r="G108" s="1326"/>
      <c r="H108" s="1326"/>
      <c r="I108" s="1326"/>
      <c r="J108" s="1326"/>
      <c r="K108" s="1326"/>
      <c r="L108" s="1326"/>
      <c r="M108" s="1326"/>
      <c r="N108" s="1326"/>
      <c r="O108" s="1326"/>
      <c r="P108" s="1326"/>
      <c r="Q108" s="1326"/>
      <c r="R108" s="1326"/>
      <c r="S108" s="1326"/>
      <c r="T108" s="1330"/>
      <c r="U108" s="1319" t="s">
        <v>774</v>
      </c>
      <c r="V108" s="1319"/>
      <c r="W108" s="1319"/>
      <c r="X108" s="1319"/>
      <c r="Y108" s="1319"/>
      <c r="Z108" s="1319"/>
      <c r="AA108" s="1319"/>
      <c r="AB108" s="1319"/>
      <c r="AC108" s="1319"/>
      <c r="AD108" s="1319"/>
      <c r="AE108" s="1319"/>
      <c r="AF108" s="1319"/>
      <c r="AG108" s="1320"/>
      <c r="AL108" s="645"/>
      <c r="AM108" s="645"/>
      <c r="AN108" s="645"/>
      <c r="AO108" s="645"/>
      <c r="AP108" s="645"/>
      <c r="AQ108" s="645"/>
      <c r="AR108" s="645"/>
      <c r="AS108" s="645"/>
      <c r="AT108" s="645"/>
      <c r="AU108" s="645"/>
      <c r="AV108" s="645"/>
      <c r="AW108" s="645"/>
      <c r="AX108" s="645"/>
      <c r="AY108" s="645"/>
      <c r="AZ108" s="645"/>
      <c r="BA108" s="645"/>
      <c r="BB108" s="645"/>
      <c r="BC108" s="645"/>
      <c r="BD108" s="645"/>
      <c r="BE108" s="645"/>
    </row>
    <row r="109" spans="1:70" s="27" customFormat="1" ht="14.4" customHeight="1">
      <c r="A109" s="669"/>
      <c r="B109" s="1326" t="s">
        <v>777</v>
      </c>
      <c r="C109" s="1326"/>
      <c r="D109" s="1326"/>
      <c r="E109" s="1326"/>
      <c r="F109" s="1326"/>
      <c r="G109" s="1326"/>
      <c r="H109" s="1326"/>
      <c r="I109" s="1326"/>
      <c r="J109" s="1326"/>
      <c r="K109" s="1326"/>
      <c r="L109" s="1326"/>
      <c r="M109" s="1326"/>
      <c r="N109" s="1326"/>
      <c r="O109" s="1326"/>
      <c r="P109" s="1326"/>
      <c r="Q109" s="1326"/>
      <c r="R109" s="1326"/>
      <c r="S109" s="1326"/>
      <c r="T109" s="1330"/>
      <c r="U109" s="1319" t="s">
        <v>774</v>
      </c>
      <c r="V109" s="1319"/>
      <c r="W109" s="1319"/>
      <c r="X109" s="1319"/>
      <c r="Y109" s="1319"/>
      <c r="Z109" s="1319"/>
      <c r="AA109" s="1319"/>
      <c r="AB109" s="1319"/>
      <c r="AC109" s="1319"/>
      <c r="AD109" s="1319"/>
      <c r="AE109" s="1319"/>
      <c r="AF109" s="1319"/>
      <c r="AG109" s="1320"/>
      <c r="AL109" s="645"/>
      <c r="AM109" s="645"/>
      <c r="AN109" s="645"/>
      <c r="AO109" s="645"/>
      <c r="AP109" s="645"/>
      <c r="AQ109" s="645"/>
      <c r="AR109" s="645"/>
      <c r="AS109" s="645"/>
      <c r="AT109" s="645"/>
      <c r="AU109" s="645"/>
      <c r="AV109" s="645"/>
      <c r="AW109" s="645"/>
      <c r="AX109" s="645"/>
      <c r="AY109" s="645"/>
      <c r="AZ109" s="645"/>
      <c r="BA109" s="645"/>
      <c r="BB109" s="645"/>
      <c r="BC109" s="645"/>
      <c r="BD109" s="645"/>
      <c r="BE109" s="645"/>
    </row>
    <row r="110" spans="1:70" s="27" customFormat="1" ht="14.4" customHeight="1">
      <c r="A110" s="669"/>
      <c r="B110" s="1326" t="s">
        <v>779</v>
      </c>
      <c r="C110" s="1326"/>
      <c r="D110" s="1326"/>
      <c r="E110" s="1326"/>
      <c r="F110" s="1326"/>
      <c r="G110" s="1326"/>
      <c r="H110" s="1326"/>
      <c r="I110" s="1326"/>
      <c r="J110" s="1326"/>
      <c r="K110" s="1326"/>
      <c r="L110" s="1326"/>
      <c r="M110" s="1326"/>
      <c r="N110" s="1326"/>
      <c r="O110" s="1326"/>
      <c r="P110" s="1326"/>
      <c r="Q110" s="1326"/>
      <c r="R110" s="1326"/>
      <c r="S110" s="1326"/>
      <c r="T110" s="1330"/>
      <c r="U110" s="1325" t="s">
        <v>778</v>
      </c>
      <c r="V110" s="1326"/>
      <c r="W110" s="1326"/>
      <c r="X110" s="1326"/>
      <c r="Y110" s="1326"/>
      <c r="Z110" s="1326"/>
      <c r="AA110" s="1326"/>
      <c r="AB110" s="1326"/>
      <c r="AC110" s="1326"/>
      <c r="AD110" s="1326"/>
      <c r="AE110" s="1326"/>
      <c r="AF110" s="1326"/>
      <c r="AG110" s="1327"/>
      <c r="AL110" s="645"/>
      <c r="AM110" s="645"/>
      <c r="AN110" s="645"/>
      <c r="AO110" s="645"/>
      <c r="AP110" s="645"/>
      <c r="AQ110" s="645"/>
      <c r="AR110" s="645"/>
      <c r="AS110" s="645"/>
      <c r="AT110" s="645"/>
      <c r="AU110" s="645"/>
      <c r="AV110" s="645"/>
      <c r="AW110" s="645"/>
      <c r="AX110" s="645"/>
      <c r="AY110" s="645"/>
      <c r="AZ110" s="645"/>
      <c r="BA110" s="645"/>
      <c r="BB110" s="645"/>
      <c r="BC110" s="645"/>
      <c r="BD110" s="645"/>
      <c r="BE110" s="645"/>
    </row>
    <row r="111" spans="1:70" s="27" customFormat="1" ht="14.4" customHeight="1">
      <c r="A111" s="669"/>
      <c r="B111" s="1326" t="s">
        <v>771</v>
      </c>
      <c r="C111" s="1326"/>
      <c r="D111" s="1326"/>
      <c r="E111" s="1326"/>
      <c r="F111" s="1326"/>
      <c r="G111" s="1326"/>
      <c r="H111" s="1326"/>
      <c r="I111" s="1326"/>
      <c r="J111" s="1326"/>
      <c r="K111" s="1326"/>
      <c r="L111" s="1326"/>
      <c r="M111" s="1326"/>
      <c r="N111" s="1326"/>
      <c r="O111" s="1326"/>
      <c r="P111" s="1326"/>
      <c r="Q111" s="1326"/>
      <c r="R111" s="1326"/>
      <c r="S111" s="1326"/>
      <c r="T111" s="1330"/>
      <c r="U111" s="1319" t="s">
        <v>774</v>
      </c>
      <c r="V111" s="1319"/>
      <c r="W111" s="1319"/>
      <c r="X111" s="1319"/>
      <c r="Y111" s="1319"/>
      <c r="Z111" s="1319"/>
      <c r="AA111" s="1319"/>
      <c r="AB111" s="1319"/>
      <c r="AC111" s="1319"/>
      <c r="AD111" s="1319"/>
      <c r="AE111" s="1319"/>
      <c r="AF111" s="1319"/>
      <c r="AG111" s="1320"/>
      <c r="AH111" s="645"/>
      <c r="AL111" s="645"/>
      <c r="AM111" s="645"/>
      <c r="AN111" s="645"/>
      <c r="AO111" s="645"/>
      <c r="AP111" s="645"/>
      <c r="AQ111" s="645"/>
      <c r="AR111" s="645"/>
      <c r="AS111" s="645"/>
      <c r="AT111" s="645"/>
      <c r="AU111" s="645"/>
      <c r="AV111" s="645"/>
      <c r="AW111" s="645"/>
      <c r="AX111" s="645"/>
      <c r="AY111" s="645"/>
      <c r="AZ111" s="645"/>
      <c r="BA111" s="645"/>
      <c r="BB111" s="645"/>
      <c r="BC111" s="645"/>
      <c r="BD111" s="645"/>
      <c r="BE111" s="645"/>
    </row>
    <row r="112" spans="1:70" ht="14.4" customHeight="1">
      <c r="A112" s="669"/>
      <c r="B112" s="1326" t="s">
        <v>780</v>
      </c>
      <c r="C112" s="1326"/>
      <c r="D112" s="1326"/>
      <c r="E112" s="1326"/>
      <c r="F112" s="1326"/>
      <c r="G112" s="1326"/>
      <c r="H112" s="1326"/>
      <c r="I112" s="1326"/>
      <c r="J112" s="1326"/>
      <c r="K112" s="1326"/>
      <c r="L112" s="1326"/>
      <c r="M112" s="1326"/>
      <c r="N112" s="1326"/>
      <c r="O112" s="1326"/>
      <c r="P112" s="1326"/>
      <c r="Q112" s="1326"/>
      <c r="R112" s="1326"/>
      <c r="S112" s="1326"/>
      <c r="T112" s="1330"/>
      <c r="U112" s="1323" t="s">
        <v>781</v>
      </c>
      <c r="V112" s="1323"/>
      <c r="W112" s="1323"/>
      <c r="X112" s="1323"/>
      <c r="Y112" s="1323"/>
      <c r="Z112" s="1323"/>
      <c r="AA112" s="1323"/>
      <c r="AB112" s="1323"/>
      <c r="AC112" s="1323"/>
      <c r="AD112" s="1323"/>
      <c r="AE112" s="1323"/>
      <c r="AF112" s="1323"/>
      <c r="AG112" s="1324"/>
      <c r="AH112" s="1"/>
      <c r="AI112" s="27"/>
      <c r="AJ112" s="27"/>
      <c r="AK112" s="27"/>
      <c r="AL112" s="645"/>
      <c r="AM112" s="645"/>
      <c r="AN112" s="645"/>
      <c r="AO112" s="645"/>
      <c r="AP112" s="645"/>
      <c r="AQ112" s="645"/>
      <c r="AR112" s="645"/>
      <c r="AS112" s="645"/>
      <c r="AT112" s="645"/>
      <c r="AU112" s="645"/>
      <c r="AV112" s="645"/>
      <c r="AW112" s="645"/>
      <c r="AX112" s="645"/>
      <c r="AY112" s="645"/>
      <c r="AZ112" s="645"/>
      <c r="BA112" s="645"/>
      <c r="BB112" s="645"/>
      <c r="BC112" s="645"/>
      <c r="BD112" s="645"/>
      <c r="BE112" s="645"/>
    </row>
    <row r="113" spans="1:70" ht="14.4" customHeight="1">
      <c r="A113" s="669"/>
      <c r="B113" s="1326" t="s">
        <v>782</v>
      </c>
      <c r="C113" s="1326"/>
      <c r="D113" s="1326"/>
      <c r="E113" s="1326"/>
      <c r="F113" s="1326"/>
      <c r="G113" s="1326"/>
      <c r="H113" s="1326"/>
      <c r="I113" s="1326"/>
      <c r="J113" s="1326"/>
      <c r="K113" s="1326"/>
      <c r="L113" s="1326"/>
      <c r="M113" s="1326"/>
      <c r="N113" s="1326"/>
      <c r="O113" s="1326"/>
      <c r="P113" s="1326"/>
      <c r="Q113" s="1326"/>
      <c r="R113" s="1326"/>
      <c r="S113" s="1326"/>
      <c r="T113" s="1330"/>
      <c r="U113" s="1319" t="s">
        <v>783</v>
      </c>
      <c r="V113" s="1319"/>
      <c r="W113" s="1319"/>
      <c r="X113" s="1319"/>
      <c r="Y113" s="1319"/>
      <c r="Z113" s="1319"/>
      <c r="AA113" s="1319"/>
      <c r="AB113" s="1319"/>
      <c r="AC113" s="1319"/>
      <c r="AD113" s="1319"/>
      <c r="AE113" s="1319"/>
      <c r="AF113" s="1319"/>
      <c r="AG113" s="1320"/>
      <c r="AH113" s="1"/>
      <c r="AI113" s="27"/>
      <c r="AJ113" s="27"/>
      <c r="AK113" s="27"/>
      <c r="AL113" s="645"/>
      <c r="AM113" s="645"/>
      <c r="AN113" s="645"/>
      <c r="AO113" s="645"/>
      <c r="AP113" s="645"/>
      <c r="AQ113" s="645"/>
      <c r="AR113" s="645"/>
      <c r="AS113" s="645"/>
      <c r="AT113" s="645"/>
      <c r="AU113" s="645"/>
      <c r="AV113" s="645"/>
      <c r="AW113" s="645"/>
      <c r="AX113" s="645"/>
      <c r="AY113" s="645"/>
      <c r="AZ113" s="645"/>
      <c r="BA113" s="645"/>
      <c r="BB113" s="645"/>
      <c r="BC113" s="645"/>
      <c r="BD113" s="645"/>
      <c r="BE113" s="645"/>
    </row>
    <row r="114" spans="1:70" ht="14.4" customHeight="1">
      <c r="A114" s="669"/>
      <c r="B114" s="1326" t="s">
        <v>784</v>
      </c>
      <c r="C114" s="1326"/>
      <c r="D114" s="1326"/>
      <c r="E114" s="1326"/>
      <c r="F114" s="1326"/>
      <c r="G114" s="1326"/>
      <c r="H114" s="1326"/>
      <c r="I114" s="1326"/>
      <c r="J114" s="1326"/>
      <c r="K114" s="1326"/>
      <c r="L114" s="1326"/>
      <c r="M114" s="1326"/>
      <c r="N114" s="1326"/>
      <c r="O114" s="1326"/>
      <c r="P114" s="1326"/>
      <c r="Q114" s="1326"/>
      <c r="R114" s="1326"/>
      <c r="S114" s="1326"/>
      <c r="T114" s="1330"/>
      <c r="U114" s="1319" t="s">
        <v>785</v>
      </c>
      <c r="V114" s="1319"/>
      <c r="W114" s="1319"/>
      <c r="X114" s="1319"/>
      <c r="Y114" s="1319"/>
      <c r="Z114" s="1319"/>
      <c r="AA114" s="1319"/>
      <c r="AB114" s="1319"/>
      <c r="AC114" s="1319"/>
      <c r="AD114" s="1319"/>
      <c r="AE114" s="1319"/>
      <c r="AF114" s="1319"/>
      <c r="AG114" s="1320"/>
      <c r="AH114" s="1"/>
      <c r="AI114" s="27"/>
      <c r="AJ114" s="27"/>
      <c r="AK114" s="27"/>
      <c r="AL114" s="645"/>
      <c r="AM114" s="645"/>
      <c r="AN114" s="645"/>
      <c r="AO114" s="645"/>
      <c r="AP114" s="645"/>
      <c r="AQ114" s="645"/>
      <c r="AR114" s="645"/>
      <c r="AS114" s="645"/>
      <c r="AT114" s="645"/>
      <c r="AU114" s="645"/>
      <c r="AV114" s="645"/>
      <c r="AW114" s="645"/>
      <c r="AX114" s="645"/>
      <c r="AY114" s="645"/>
      <c r="AZ114" s="645"/>
      <c r="BA114" s="645"/>
      <c r="BB114" s="645"/>
      <c r="BC114" s="645"/>
      <c r="BD114" s="645"/>
      <c r="BE114" s="645"/>
    </row>
    <row r="115" spans="1:70" ht="14.4" customHeight="1" thickBot="1">
      <c r="A115" s="670"/>
      <c r="B115" s="1328" t="s">
        <v>786</v>
      </c>
      <c r="C115" s="1328"/>
      <c r="D115" s="1328"/>
      <c r="E115" s="1328"/>
      <c r="F115" s="1328"/>
      <c r="G115" s="1328"/>
      <c r="H115" s="1328"/>
      <c r="I115" s="1328"/>
      <c r="J115" s="1328"/>
      <c r="K115" s="1328"/>
      <c r="L115" s="1328"/>
      <c r="M115" s="1328"/>
      <c r="N115" s="1328"/>
      <c r="O115" s="1328"/>
      <c r="P115" s="1328"/>
      <c r="Q115" s="1328"/>
      <c r="R115" s="1328"/>
      <c r="S115" s="1328"/>
      <c r="T115" s="1329"/>
      <c r="U115" s="1321" t="s">
        <v>787</v>
      </c>
      <c r="V115" s="1321"/>
      <c r="W115" s="1321"/>
      <c r="X115" s="1321"/>
      <c r="Y115" s="1321"/>
      <c r="Z115" s="1321"/>
      <c r="AA115" s="1321"/>
      <c r="AB115" s="1321"/>
      <c r="AC115" s="1321"/>
      <c r="AD115" s="1321"/>
      <c r="AE115" s="1321"/>
      <c r="AF115" s="1321"/>
      <c r="AG115" s="1322"/>
      <c r="AH115" s="1"/>
      <c r="AI115" s="27"/>
      <c r="AJ115" s="27"/>
      <c r="AK115" s="27"/>
      <c r="AL115" s="645"/>
      <c r="AM115" s="645"/>
      <c r="AN115" s="645"/>
      <c r="AO115" s="645"/>
      <c r="AP115" s="645"/>
      <c r="AQ115" s="645"/>
      <c r="AR115" s="645"/>
      <c r="AS115" s="645"/>
      <c r="AT115" s="645"/>
      <c r="AU115" s="645"/>
      <c r="AV115" s="645"/>
      <c r="AW115" s="645"/>
      <c r="AX115" s="645"/>
      <c r="AY115" s="645"/>
      <c r="AZ115" s="645"/>
      <c r="BA115" s="645"/>
      <c r="BB115" s="645"/>
      <c r="BC115" s="645"/>
      <c r="BD115" s="645"/>
      <c r="BE115" s="645"/>
    </row>
    <row r="116" spans="1:70" s="27" customFormat="1" ht="26.4" customHeight="1">
      <c r="A116" s="1"/>
      <c r="B116" s="1"/>
      <c r="C116" s="1"/>
      <c r="D116" s="1"/>
      <c r="E116" s="1"/>
      <c r="F116" s="1"/>
      <c r="G116" s="1"/>
      <c r="H116" s="1"/>
      <c r="I116" s="1"/>
      <c r="J116" s="2"/>
      <c r="K116" s="1"/>
      <c r="L116" s="1"/>
      <c r="M116" s="1"/>
      <c r="N116" s="1"/>
      <c r="O116" s="1"/>
      <c r="P116" s="1"/>
      <c r="Q116" s="1"/>
      <c r="R116" s="1"/>
      <c r="S116" s="1"/>
      <c r="T116" s="1"/>
      <c r="U116" s="1"/>
      <c r="V116" s="1"/>
      <c r="W116" s="1"/>
      <c r="X116" s="1"/>
      <c r="Y116" s="1"/>
      <c r="Z116" s="1"/>
      <c r="AA116" s="1"/>
      <c r="AB116" s="1"/>
      <c r="AC116" s="1"/>
      <c r="AD116" s="1"/>
      <c r="AE116" s="1"/>
      <c r="AF116" s="1"/>
      <c r="AG116" s="1"/>
      <c r="AH116" s="493"/>
      <c r="AI116" s="1"/>
      <c r="AJ116" s="1"/>
      <c r="AK116" s="1"/>
      <c r="AL116" s="1"/>
      <c r="AM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1:70" s="27" customFormat="1" ht="26.4" customHeight="1">
      <c r="A117" s="1"/>
      <c r="B117" s="1"/>
      <c r="C117" s="1"/>
      <c r="D117" s="1"/>
      <c r="E117" s="1"/>
      <c r="F117" s="1"/>
      <c r="G117" s="1"/>
      <c r="H117" s="1"/>
      <c r="I117" s="1"/>
      <c r="J117" s="2"/>
      <c r="K117" s="1"/>
      <c r="L117" s="1"/>
      <c r="M117" s="1"/>
      <c r="N117" s="1"/>
      <c r="O117" s="1"/>
      <c r="P117" s="1"/>
      <c r="Q117" s="1"/>
      <c r="R117" s="1"/>
      <c r="S117" s="1"/>
      <c r="T117" s="1"/>
      <c r="U117" s="1"/>
      <c r="V117" s="1"/>
      <c r="W117" s="1"/>
      <c r="X117" s="1"/>
      <c r="Y117" s="1"/>
      <c r="Z117" s="1"/>
      <c r="AA117" s="1"/>
      <c r="AB117" s="1"/>
      <c r="AC117" s="1"/>
      <c r="AD117" s="1"/>
      <c r="AE117" s="1"/>
      <c r="AF117" s="1"/>
      <c r="AG117" s="1"/>
      <c r="AH117" s="493"/>
      <c r="AI117" s="1"/>
      <c r="AJ117" s="1"/>
      <c r="AK117" s="1"/>
      <c r="AL117" s="1"/>
      <c r="AM117" s="1"/>
      <c r="AN117" s="13"/>
      <c r="AO117" s="13"/>
      <c r="AP117" s="13"/>
      <c r="AQ117" s="13"/>
      <c r="AR117" s="13"/>
      <c r="AS117" s="13"/>
      <c r="AT117" s="13"/>
    </row>
    <row r="118" spans="1:70" s="27" customFormat="1" ht="26.4" customHeight="1">
      <c r="A118" s="1"/>
      <c r="B118" s="1"/>
      <c r="C118" s="1"/>
      <c r="D118" s="1"/>
      <c r="E118" s="1"/>
      <c r="F118" s="1"/>
      <c r="G118" s="1"/>
      <c r="H118" s="1"/>
      <c r="I118" s="1"/>
      <c r="J118" s="2"/>
      <c r="K118" s="1"/>
      <c r="L118" s="1"/>
      <c r="M118" s="1"/>
      <c r="N118" s="1"/>
      <c r="O118" s="1"/>
      <c r="P118" s="1"/>
      <c r="Q118" s="1"/>
      <c r="R118" s="1"/>
      <c r="S118" s="1"/>
      <c r="T118" s="1"/>
      <c r="U118" s="1"/>
      <c r="V118" s="1"/>
      <c r="W118" s="1"/>
      <c r="X118" s="1"/>
      <c r="Y118" s="1"/>
      <c r="Z118" s="1"/>
      <c r="AA118" s="1"/>
      <c r="AB118" s="1"/>
      <c r="AC118" s="1"/>
      <c r="AD118" s="1"/>
      <c r="AE118" s="1"/>
      <c r="AF118" s="1"/>
      <c r="AG118" s="1"/>
      <c r="AH118" s="493"/>
      <c r="AI118" s="1"/>
      <c r="AJ118" s="1"/>
      <c r="AK118" s="1"/>
      <c r="AL118" s="1"/>
      <c r="AM118" s="1"/>
      <c r="AN118" s="13"/>
      <c r="AO118" s="13"/>
      <c r="AP118" s="13"/>
      <c r="AQ118" s="13"/>
      <c r="AR118" s="13"/>
      <c r="AS118" s="13"/>
      <c r="AT118" s="13"/>
      <c r="AU118" s="1"/>
      <c r="AV118" s="13"/>
      <c r="AW118" s="13"/>
      <c r="AX118" s="13"/>
    </row>
    <row r="119" spans="1:70" ht="26.4" customHeight="1">
      <c r="AU119" s="13"/>
      <c r="AV119" s="13"/>
      <c r="AW119" s="13"/>
      <c r="AX119" s="13"/>
      <c r="AY119" s="27"/>
      <c r="AZ119" s="27"/>
      <c r="BA119" s="27"/>
      <c r="BB119" s="27"/>
      <c r="BC119" s="27"/>
      <c r="BD119" s="27"/>
      <c r="BE119" s="27"/>
      <c r="BF119" s="27"/>
      <c r="BG119" s="27"/>
      <c r="BH119" s="27"/>
      <c r="BI119" s="27"/>
      <c r="BJ119" s="27"/>
      <c r="BK119" s="27"/>
      <c r="BL119" s="27"/>
      <c r="BM119" s="27"/>
      <c r="BN119" s="27"/>
      <c r="BO119" s="27"/>
      <c r="BP119" s="27"/>
      <c r="BQ119" s="27"/>
      <c r="BR119" s="27"/>
    </row>
    <row r="120" spans="1:70" ht="26.4" customHeight="1"/>
    <row r="121" spans="1:70" ht="26.4" customHeight="1"/>
    <row r="122" spans="1:70" ht="26.4" customHeight="1"/>
    <row r="123" spans="1:70" ht="26.4" customHeight="1"/>
    <row r="124" spans="1:70" ht="26.4" customHeight="1"/>
  </sheetData>
  <mergeCells count="243">
    <mergeCell ref="N43:AG43"/>
    <mergeCell ref="U42:Y42"/>
    <mergeCell ref="B43:L43"/>
    <mergeCell ref="B47:L47"/>
    <mergeCell ref="AA47:AG47"/>
    <mergeCell ref="B90:H90"/>
    <mergeCell ref="J90:R90"/>
    <mergeCell ref="S90:AG90"/>
    <mergeCell ref="S60:U60"/>
    <mergeCell ref="A88:I88"/>
    <mergeCell ref="J88:R88"/>
    <mergeCell ref="S88:AG88"/>
    <mergeCell ref="B89:H89"/>
    <mergeCell ref="AB52:AF52"/>
    <mergeCell ref="J59:V59"/>
    <mergeCell ref="I77:AG77"/>
    <mergeCell ref="B77:G77"/>
    <mergeCell ref="J89:R89"/>
    <mergeCell ref="S89:AG89"/>
    <mergeCell ref="A80:G80"/>
    <mergeCell ref="B60:H60"/>
    <mergeCell ref="B54:O54"/>
    <mergeCell ref="B52:O52"/>
    <mergeCell ref="C85:T85"/>
    <mergeCell ref="A27:E27"/>
    <mergeCell ref="F27:AG27"/>
    <mergeCell ref="A21:E26"/>
    <mergeCell ref="F21:K21"/>
    <mergeCell ref="L21:Q21"/>
    <mergeCell ref="R21:T21"/>
    <mergeCell ref="U21:AG21"/>
    <mergeCell ref="Z41:AB41"/>
    <mergeCell ref="Z42:AB42"/>
    <mergeCell ref="U26:AG26"/>
    <mergeCell ref="F23:K23"/>
    <mergeCell ref="L23:Q23"/>
    <mergeCell ref="R23:T23"/>
    <mergeCell ref="U23:AG23"/>
    <mergeCell ref="F24:K24"/>
    <mergeCell ref="L24:Q24"/>
    <mergeCell ref="R24:T24"/>
    <mergeCell ref="U24:AG24"/>
    <mergeCell ref="F25:K25"/>
    <mergeCell ref="L25:Q25"/>
    <mergeCell ref="R25:T25"/>
    <mergeCell ref="U25:AG25"/>
    <mergeCell ref="G28:L28"/>
    <mergeCell ref="M28:AG28"/>
    <mergeCell ref="B7:J7"/>
    <mergeCell ref="B10:J13"/>
    <mergeCell ref="A36:N36"/>
    <mergeCell ref="B38:L38"/>
    <mergeCell ref="B39:L39"/>
    <mergeCell ref="A40:AF40"/>
    <mergeCell ref="U41:Y41"/>
    <mergeCell ref="T17:AG17"/>
    <mergeCell ref="N38:AG38"/>
    <mergeCell ref="L14:M14"/>
    <mergeCell ref="L15:M15"/>
    <mergeCell ref="T12:AG12"/>
    <mergeCell ref="B8:J8"/>
    <mergeCell ref="B14:J17"/>
    <mergeCell ref="L11:M11"/>
    <mergeCell ref="A20:E20"/>
    <mergeCell ref="F20:AG20"/>
    <mergeCell ref="U22:AG22"/>
    <mergeCell ref="R22:T22"/>
    <mergeCell ref="F22:K22"/>
    <mergeCell ref="L22:Q22"/>
    <mergeCell ref="F26:K26"/>
    <mergeCell ref="L26:Q26"/>
    <mergeCell ref="R26:T26"/>
    <mergeCell ref="A2:AG2"/>
    <mergeCell ref="AD60:AG60"/>
    <mergeCell ref="F76:G76"/>
    <mergeCell ref="A65:AG66"/>
    <mergeCell ref="A44:L44"/>
    <mergeCell ref="M7:P7"/>
    <mergeCell ref="Q7:AG7"/>
    <mergeCell ref="Z39:AA39"/>
    <mergeCell ref="B9:J9"/>
    <mergeCell ref="A45:AG45"/>
    <mergeCell ref="N47:Z47"/>
    <mergeCell ref="N48:Z48"/>
    <mergeCell ref="C41:T41"/>
    <mergeCell ref="Q54:AG54"/>
    <mergeCell ref="A46:L46"/>
    <mergeCell ref="C42:T42"/>
    <mergeCell ref="N39:Y39"/>
    <mergeCell ref="AE49:AG49"/>
    <mergeCell ref="L9:AG9"/>
    <mergeCell ref="T16:AG16"/>
    <mergeCell ref="L10:M10"/>
    <mergeCell ref="T13:AG13"/>
    <mergeCell ref="L8:AG8"/>
    <mergeCell ref="A5:AG5"/>
    <mergeCell ref="AA55:AG55"/>
    <mergeCell ref="A57:I57"/>
    <mergeCell ref="J57:K57"/>
    <mergeCell ref="L57:S57"/>
    <mergeCell ref="T57:U57"/>
    <mergeCell ref="V57:W57"/>
    <mergeCell ref="X57:Y57"/>
    <mergeCell ref="Z57:AE57"/>
    <mergeCell ref="A76:B76"/>
    <mergeCell ref="A58:Z58"/>
    <mergeCell ref="B59:H59"/>
    <mergeCell ref="W59:AA59"/>
    <mergeCell ref="V60:AC60"/>
    <mergeCell ref="AF57:AG57"/>
    <mergeCell ref="K100:Q100"/>
    <mergeCell ref="R100:X100"/>
    <mergeCell ref="Y100:AG100"/>
    <mergeCell ref="A100:E100"/>
    <mergeCell ref="F100:J100"/>
    <mergeCell ref="A72:AG73"/>
    <mergeCell ref="R98:X98"/>
    <mergeCell ref="A101:J101"/>
    <mergeCell ref="K101:Q101"/>
    <mergeCell ref="R101:X101"/>
    <mergeCell ref="Y101:AG101"/>
    <mergeCell ref="A93:I93"/>
    <mergeCell ref="Y98:AG98"/>
    <mergeCell ref="F98:J98"/>
    <mergeCell ref="C84:T84"/>
    <mergeCell ref="U84:Z84"/>
    <mergeCell ref="U85:Z85"/>
    <mergeCell ref="A84:B84"/>
    <mergeCell ref="A85:B85"/>
    <mergeCell ref="J91:R91"/>
    <mergeCell ref="S91:AG91"/>
    <mergeCell ref="B92:H92"/>
    <mergeCell ref="J92:R92"/>
    <mergeCell ref="S92:AG92"/>
    <mergeCell ref="A99:E99"/>
    <mergeCell ref="F99:J99"/>
    <mergeCell ref="K99:Q99"/>
    <mergeCell ref="A96:E96"/>
    <mergeCell ref="F96:J96"/>
    <mergeCell ref="K96:Q96"/>
    <mergeCell ref="R96:X96"/>
    <mergeCell ref="Y96:AG96"/>
    <mergeCell ref="K97:Q97"/>
    <mergeCell ref="R97:X97"/>
    <mergeCell ref="Y97:AG97"/>
    <mergeCell ref="A98:E98"/>
    <mergeCell ref="R99:X99"/>
    <mergeCell ref="Y99:AG99"/>
    <mergeCell ref="A97:E97"/>
    <mergeCell ref="F97:J97"/>
    <mergeCell ref="K98:Q98"/>
    <mergeCell ref="J93:R93"/>
    <mergeCell ref="S93:AG93"/>
    <mergeCell ref="N49:O49"/>
    <mergeCell ref="P49:T49"/>
    <mergeCell ref="W49:AA49"/>
    <mergeCell ref="Q51:AG51"/>
    <mergeCell ref="AB49:AD49"/>
    <mergeCell ref="B55:O55"/>
    <mergeCell ref="A56:V56"/>
    <mergeCell ref="Q52:AA52"/>
    <mergeCell ref="Q53:AG53"/>
    <mergeCell ref="U49:V49"/>
    <mergeCell ref="A50:R50"/>
    <mergeCell ref="B53:O53"/>
    <mergeCell ref="B51:P51"/>
    <mergeCell ref="I82:L82"/>
    <mergeCell ref="M82:N82"/>
    <mergeCell ref="AA85:AG85"/>
    <mergeCell ref="AA84:AG84"/>
    <mergeCell ref="AA81:AG83"/>
    <mergeCell ref="H80:AG80"/>
    <mergeCell ref="A61:V61"/>
    <mergeCell ref="B64:AF64"/>
    <mergeCell ref="Q55:Z55"/>
    <mergeCell ref="A86:V86"/>
    <mergeCell ref="B91:H91"/>
    <mergeCell ref="A79:V79"/>
    <mergeCell ref="J60:R60"/>
    <mergeCell ref="A74:AG74"/>
    <mergeCell ref="A70:Z70"/>
    <mergeCell ref="A62:AG62"/>
    <mergeCell ref="A63:AF63"/>
    <mergeCell ref="B71:AF71"/>
    <mergeCell ref="A67:Z67"/>
    <mergeCell ref="A68:AG69"/>
    <mergeCell ref="U111:AG111"/>
    <mergeCell ref="A104:T104"/>
    <mergeCell ref="U115:AG115"/>
    <mergeCell ref="U114:AG114"/>
    <mergeCell ref="U113:AG113"/>
    <mergeCell ref="U112:AG112"/>
    <mergeCell ref="U110:AG110"/>
    <mergeCell ref="U109:AG109"/>
    <mergeCell ref="U108:AG108"/>
    <mergeCell ref="U107:AG107"/>
    <mergeCell ref="U106:AG106"/>
    <mergeCell ref="B115:T115"/>
    <mergeCell ref="B106:T106"/>
    <mergeCell ref="B107:T107"/>
    <mergeCell ref="B108:T108"/>
    <mergeCell ref="B109:T109"/>
    <mergeCell ref="B110:T110"/>
    <mergeCell ref="B111:T111"/>
    <mergeCell ref="B112:T112"/>
    <mergeCell ref="B113:T113"/>
    <mergeCell ref="B114:T114"/>
    <mergeCell ref="U105:AG105"/>
    <mergeCell ref="U104:AG104"/>
    <mergeCell ref="G29:L29"/>
    <mergeCell ref="M29:AG29"/>
    <mergeCell ref="O33:P33"/>
    <mergeCell ref="R33:S33"/>
    <mergeCell ref="U33:AG33"/>
    <mergeCell ref="G34:J34"/>
    <mergeCell ref="K34:M34"/>
    <mergeCell ref="O34:P34"/>
    <mergeCell ref="R34:S34"/>
    <mergeCell ref="U34:AG34"/>
    <mergeCell ref="A4:E4"/>
    <mergeCell ref="F4:AG4"/>
    <mergeCell ref="AD30:AG30"/>
    <mergeCell ref="AD31:AG31"/>
    <mergeCell ref="AD32:AG32"/>
    <mergeCell ref="A49:M49"/>
    <mergeCell ref="A48:M48"/>
    <mergeCell ref="A81:B83"/>
    <mergeCell ref="U81:Z83"/>
    <mergeCell ref="O82:P82"/>
    <mergeCell ref="C81:T81"/>
    <mergeCell ref="D83:I83"/>
    <mergeCell ref="L83:Q83"/>
    <mergeCell ref="D82:H82"/>
    <mergeCell ref="B30:K30"/>
    <mergeCell ref="M30:AC30"/>
    <mergeCell ref="B31:K31"/>
    <mergeCell ref="M31:AC31"/>
    <mergeCell ref="B32:K32"/>
    <mergeCell ref="M32:AC32"/>
    <mergeCell ref="A33:F34"/>
    <mergeCell ref="G33:J33"/>
    <mergeCell ref="K33:M33"/>
    <mergeCell ref="A28:F29"/>
  </mergeCells>
  <phoneticPr fontId="10"/>
  <dataValidations count="5">
    <dataValidation type="list" allowBlank="1" showInputMessage="1" showErrorMessage="1" sqref="N43:AG43" xr:uid="{A1DCE2AE-27FE-4B80-B463-267B72532089}">
      <formula1>"低圧連系(50kW未満),高圧連系(50kW～2000kW)"</formula1>
    </dataValidation>
    <dataValidation type="list" allowBlank="1" showInputMessage="1" showErrorMessage="1" sqref="N38:AG38" xr:uid="{00000000-0002-0000-0200-000001000000}">
      <formula1>$AM$38:$AM$42</formula1>
    </dataValidation>
    <dataValidation type="list" allowBlank="1" showInputMessage="1" showErrorMessage="1" sqref="H80" xr:uid="{00000000-0002-0000-0200-000002000000}">
      <formula1>$AM$84:$AM$90</formula1>
    </dataValidation>
    <dataValidation type="list" allowBlank="1" showInputMessage="1" showErrorMessage="1" sqref="I77:AG77" xr:uid="{00000000-0002-0000-0200-000000000000}">
      <formula1>$AM$74:$AM$78</formula1>
    </dataValidation>
    <dataValidation type="list" allowBlank="1" showInputMessage="1" showErrorMessage="1" sqref="A97:E100" xr:uid="{4D885728-BB5B-4D4A-BD92-C0FBD44F7B6D}">
      <formula1>$AJ$97:$AJ$102</formula1>
    </dataValidation>
  </dataValidations>
  <printOptions horizontalCentered="1"/>
  <pageMargins left="0.70866141732283461" right="0.70866141732283461" top="0.74803149606299213" bottom="0.74803149606299213" header="0.31496062992125984" footer="0.31496062992125984"/>
  <pageSetup paperSize="9" scale="93" orientation="portrait" r:id="rId1"/>
  <headerFooter alignWithMargins="0"/>
  <rowBreaks count="3" manualBreakCount="3">
    <brk id="35" max="32" man="1"/>
    <brk id="60" max="32" man="1"/>
    <brk id="7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1318" r:id="rId4" name="Check Box 6">
              <controlPr defaultSize="0" autoFill="0" autoLine="0" autoPict="0">
                <anchor moveWithCells="1">
                  <from>
                    <xdr:col>11</xdr:col>
                    <xdr:colOff>106680</xdr:colOff>
                    <xdr:row>9</xdr:row>
                    <xdr:rowOff>38100</xdr:rowOff>
                  </from>
                  <to>
                    <xdr:col>13</xdr:col>
                    <xdr:colOff>45720</xdr:colOff>
                    <xdr:row>9</xdr:row>
                    <xdr:rowOff>297180</xdr:rowOff>
                  </to>
                </anchor>
              </controlPr>
            </control>
          </mc:Choice>
        </mc:AlternateContent>
        <mc:AlternateContent xmlns:mc="http://schemas.openxmlformats.org/markup-compatibility/2006">
          <mc:Choice Requires="x14">
            <control shapeId="141319" r:id="rId5" name="Check Box 7">
              <controlPr defaultSize="0" autoFill="0" autoLine="0" autoPict="0">
                <anchor moveWithCells="1">
                  <from>
                    <xdr:col>11</xdr:col>
                    <xdr:colOff>99060</xdr:colOff>
                    <xdr:row>10</xdr:row>
                    <xdr:rowOff>22860</xdr:rowOff>
                  </from>
                  <to>
                    <xdr:col>13</xdr:col>
                    <xdr:colOff>30480</xdr:colOff>
                    <xdr:row>10</xdr:row>
                    <xdr:rowOff>289560</xdr:rowOff>
                  </to>
                </anchor>
              </controlPr>
            </control>
          </mc:Choice>
        </mc:AlternateContent>
        <mc:AlternateContent xmlns:mc="http://schemas.openxmlformats.org/markup-compatibility/2006">
          <mc:Choice Requires="x14">
            <control shapeId="2" r:id="rId6" name="Check Box 8">
              <controlPr defaultSize="0" autoFill="0" autoLine="0" autoPict="0">
                <anchor moveWithCells="1" sizeWithCells="1">
                  <from>
                    <xdr:col>11</xdr:col>
                    <xdr:colOff>106680</xdr:colOff>
                    <xdr:row>13</xdr:row>
                    <xdr:rowOff>30480</xdr:rowOff>
                  </from>
                  <to>
                    <xdr:col>13</xdr:col>
                    <xdr:colOff>45720</xdr:colOff>
                    <xdr:row>13</xdr:row>
                    <xdr:rowOff>297180</xdr:rowOff>
                  </to>
                </anchor>
              </controlPr>
            </control>
          </mc:Choice>
        </mc:AlternateContent>
        <mc:AlternateContent xmlns:mc="http://schemas.openxmlformats.org/markup-compatibility/2006">
          <mc:Choice Requires="x14">
            <control shapeId="4" r:id="rId7" name="Check Box 9">
              <controlPr defaultSize="0" autoFill="0" autoLine="0" autoPict="0">
                <anchor moveWithCells="1" sizeWithCells="1">
                  <from>
                    <xdr:col>11</xdr:col>
                    <xdr:colOff>106680</xdr:colOff>
                    <xdr:row>14</xdr:row>
                    <xdr:rowOff>45720</xdr:rowOff>
                  </from>
                  <to>
                    <xdr:col>13</xdr:col>
                    <xdr:colOff>53340</xdr:colOff>
                    <xdr:row>14</xdr:row>
                    <xdr:rowOff>297180</xdr:rowOff>
                  </to>
                </anchor>
              </controlPr>
            </control>
          </mc:Choice>
        </mc:AlternateContent>
        <mc:AlternateContent xmlns:mc="http://schemas.openxmlformats.org/markup-compatibility/2006">
          <mc:Choice Requires="x14">
            <control shapeId="141322" r:id="rId8" name="Check Box 10">
              <controlPr defaultSize="0" autoFill="0" autoLine="0" autoPict="0">
                <anchor moveWithCells="1">
                  <from>
                    <xdr:col>0</xdr:col>
                    <xdr:colOff>99060</xdr:colOff>
                    <xdr:row>75</xdr:row>
                    <xdr:rowOff>22860</xdr:rowOff>
                  </from>
                  <to>
                    <xdr:col>2</xdr:col>
                    <xdr:colOff>22860</xdr:colOff>
                    <xdr:row>75</xdr:row>
                    <xdr:rowOff>289560</xdr:rowOff>
                  </to>
                </anchor>
              </controlPr>
            </control>
          </mc:Choice>
        </mc:AlternateContent>
        <mc:AlternateContent xmlns:mc="http://schemas.openxmlformats.org/markup-compatibility/2006">
          <mc:Choice Requires="x14">
            <control shapeId="141323" r:id="rId9" name="Check Box 11">
              <controlPr defaultSize="0" autoFill="0" autoLine="0" autoPict="0">
                <anchor moveWithCells="1">
                  <from>
                    <xdr:col>5</xdr:col>
                    <xdr:colOff>99060</xdr:colOff>
                    <xdr:row>75</xdr:row>
                    <xdr:rowOff>22860</xdr:rowOff>
                  </from>
                  <to>
                    <xdr:col>7</xdr:col>
                    <xdr:colOff>22860</xdr:colOff>
                    <xdr:row>75</xdr:row>
                    <xdr:rowOff>289560</xdr:rowOff>
                  </to>
                </anchor>
              </controlPr>
            </control>
          </mc:Choice>
        </mc:AlternateContent>
        <mc:AlternateContent xmlns:mc="http://schemas.openxmlformats.org/markup-compatibility/2006">
          <mc:Choice Requires="x14">
            <control shapeId="141332" r:id="rId10" name="Check Box 20">
              <controlPr defaultSize="0" autoFill="0" autoLine="0" autoPict="0">
                <anchor moveWithCells="1">
                  <from>
                    <xdr:col>0</xdr:col>
                    <xdr:colOff>0</xdr:colOff>
                    <xdr:row>103</xdr:row>
                    <xdr:rowOff>144780</xdr:rowOff>
                  </from>
                  <to>
                    <xdr:col>1</xdr:col>
                    <xdr:colOff>106680</xdr:colOff>
                    <xdr:row>105</xdr:row>
                    <xdr:rowOff>45720</xdr:rowOff>
                  </to>
                </anchor>
              </controlPr>
            </control>
          </mc:Choice>
        </mc:AlternateContent>
        <mc:AlternateContent xmlns:mc="http://schemas.openxmlformats.org/markup-compatibility/2006">
          <mc:Choice Requires="x14">
            <control shapeId="141333" r:id="rId11" name="Check Box 21">
              <controlPr defaultSize="0" autoFill="0" autoLine="0" autoPict="0">
                <anchor moveWithCells="1">
                  <from>
                    <xdr:col>0</xdr:col>
                    <xdr:colOff>0</xdr:colOff>
                    <xdr:row>104</xdr:row>
                    <xdr:rowOff>144780</xdr:rowOff>
                  </from>
                  <to>
                    <xdr:col>1</xdr:col>
                    <xdr:colOff>106680</xdr:colOff>
                    <xdr:row>106</xdr:row>
                    <xdr:rowOff>45720</xdr:rowOff>
                  </to>
                </anchor>
              </controlPr>
            </control>
          </mc:Choice>
        </mc:AlternateContent>
        <mc:AlternateContent xmlns:mc="http://schemas.openxmlformats.org/markup-compatibility/2006">
          <mc:Choice Requires="x14">
            <control shapeId="141334" r:id="rId12" name="Check Box 22">
              <controlPr defaultSize="0" autoFill="0" autoLine="0" autoPict="0">
                <anchor moveWithCells="1">
                  <from>
                    <xdr:col>0</xdr:col>
                    <xdr:colOff>0</xdr:colOff>
                    <xdr:row>105</xdr:row>
                    <xdr:rowOff>144780</xdr:rowOff>
                  </from>
                  <to>
                    <xdr:col>1</xdr:col>
                    <xdr:colOff>106680</xdr:colOff>
                    <xdr:row>107</xdr:row>
                    <xdr:rowOff>45720</xdr:rowOff>
                  </to>
                </anchor>
              </controlPr>
            </control>
          </mc:Choice>
        </mc:AlternateContent>
        <mc:AlternateContent xmlns:mc="http://schemas.openxmlformats.org/markup-compatibility/2006">
          <mc:Choice Requires="x14">
            <control shapeId="141335" r:id="rId13" name="Check Box 23">
              <controlPr defaultSize="0" autoFill="0" autoLine="0" autoPict="0">
                <anchor moveWithCells="1">
                  <from>
                    <xdr:col>0</xdr:col>
                    <xdr:colOff>0</xdr:colOff>
                    <xdr:row>106</xdr:row>
                    <xdr:rowOff>144780</xdr:rowOff>
                  </from>
                  <to>
                    <xdr:col>1</xdr:col>
                    <xdr:colOff>106680</xdr:colOff>
                    <xdr:row>108</xdr:row>
                    <xdr:rowOff>45720</xdr:rowOff>
                  </to>
                </anchor>
              </controlPr>
            </control>
          </mc:Choice>
        </mc:AlternateContent>
        <mc:AlternateContent xmlns:mc="http://schemas.openxmlformats.org/markup-compatibility/2006">
          <mc:Choice Requires="x14">
            <control shapeId="141336" r:id="rId14" name="Check Box 24">
              <controlPr defaultSize="0" autoFill="0" autoLine="0" autoPict="0">
                <anchor moveWithCells="1">
                  <from>
                    <xdr:col>0</xdr:col>
                    <xdr:colOff>0</xdr:colOff>
                    <xdr:row>107</xdr:row>
                    <xdr:rowOff>144780</xdr:rowOff>
                  </from>
                  <to>
                    <xdr:col>1</xdr:col>
                    <xdr:colOff>106680</xdr:colOff>
                    <xdr:row>109</xdr:row>
                    <xdr:rowOff>45720</xdr:rowOff>
                  </to>
                </anchor>
              </controlPr>
            </control>
          </mc:Choice>
        </mc:AlternateContent>
        <mc:AlternateContent xmlns:mc="http://schemas.openxmlformats.org/markup-compatibility/2006">
          <mc:Choice Requires="x14">
            <control shapeId="141337" r:id="rId15" name="Check Box 25">
              <controlPr defaultSize="0" autoFill="0" autoLine="0" autoPict="0">
                <anchor moveWithCells="1">
                  <from>
                    <xdr:col>0</xdr:col>
                    <xdr:colOff>0</xdr:colOff>
                    <xdr:row>108</xdr:row>
                    <xdr:rowOff>144780</xdr:rowOff>
                  </from>
                  <to>
                    <xdr:col>1</xdr:col>
                    <xdr:colOff>106680</xdr:colOff>
                    <xdr:row>110</xdr:row>
                    <xdr:rowOff>45720</xdr:rowOff>
                  </to>
                </anchor>
              </controlPr>
            </control>
          </mc:Choice>
        </mc:AlternateContent>
        <mc:AlternateContent xmlns:mc="http://schemas.openxmlformats.org/markup-compatibility/2006">
          <mc:Choice Requires="x14">
            <control shapeId="141338" r:id="rId16" name="Check Box 26">
              <controlPr defaultSize="0" autoFill="0" autoLine="0" autoPict="0">
                <anchor moveWithCells="1">
                  <from>
                    <xdr:col>0</xdr:col>
                    <xdr:colOff>0</xdr:colOff>
                    <xdr:row>109</xdr:row>
                    <xdr:rowOff>144780</xdr:rowOff>
                  </from>
                  <to>
                    <xdr:col>1</xdr:col>
                    <xdr:colOff>106680</xdr:colOff>
                    <xdr:row>111</xdr:row>
                    <xdr:rowOff>45720</xdr:rowOff>
                  </to>
                </anchor>
              </controlPr>
            </control>
          </mc:Choice>
        </mc:AlternateContent>
        <mc:AlternateContent xmlns:mc="http://schemas.openxmlformats.org/markup-compatibility/2006">
          <mc:Choice Requires="x14">
            <control shapeId="141339" r:id="rId17" name="Check Box 27">
              <controlPr defaultSize="0" autoFill="0" autoLine="0" autoPict="0">
                <anchor moveWithCells="1">
                  <from>
                    <xdr:col>0</xdr:col>
                    <xdr:colOff>0</xdr:colOff>
                    <xdr:row>110</xdr:row>
                    <xdr:rowOff>144780</xdr:rowOff>
                  </from>
                  <to>
                    <xdr:col>1</xdr:col>
                    <xdr:colOff>106680</xdr:colOff>
                    <xdr:row>112</xdr:row>
                    <xdr:rowOff>45720</xdr:rowOff>
                  </to>
                </anchor>
              </controlPr>
            </control>
          </mc:Choice>
        </mc:AlternateContent>
        <mc:AlternateContent xmlns:mc="http://schemas.openxmlformats.org/markup-compatibility/2006">
          <mc:Choice Requires="x14">
            <control shapeId="141340" r:id="rId18" name="Check Box 28">
              <controlPr defaultSize="0" autoFill="0" autoLine="0" autoPict="0">
                <anchor moveWithCells="1">
                  <from>
                    <xdr:col>0</xdr:col>
                    <xdr:colOff>0</xdr:colOff>
                    <xdr:row>111</xdr:row>
                    <xdr:rowOff>144780</xdr:rowOff>
                  </from>
                  <to>
                    <xdr:col>1</xdr:col>
                    <xdr:colOff>106680</xdr:colOff>
                    <xdr:row>113</xdr:row>
                    <xdr:rowOff>45720</xdr:rowOff>
                  </to>
                </anchor>
              </controlPr>
            </control>
          </mc:Choice>
        </mc:AlternateContent>
        <mc:AlternateContent xmlns:mc="http://schemas.openxmlformats.org/markup-compatibility/2006">
          <mc:Choice Requires="x14">
            <control shapeId="141341" r:id="rId19" name="Check Box 29">
              <controlPr defaultSize="0" autoFill="0" autoLine="0" autoPict="0">
                <anchor moveWithCells="1">
                  <from>
                    <xdr:col>0</xdr:col>
                    <xdr:colOff>0</xdr:colOff>
                    <xdr:row>112</xdr:row>
                    <xdr:rowOff>144780</xdr:rowOff>
                  </from>
                  <to>
                    <xdr:col>1</xdr:col>
                    <xdr:colOff>106680</xdr:colOff>
                    <xdr:row>114</xdr:row>
                    <xdr:rowOff>45720</xdr:rowOff>
                  </to>
                </anchor>
              </controlPr>
            </control>
          </mc:Choice>
        </mc:AlternateContent>
        <mc:AlternateContent xmlns:mc="http://schemas.openxmlformats.org/markup-compatibility/2006">
          <mc:Choice Requires="x14">
            <control shapeId="141342" r:id="rId20" name="Check Box 30">
              <controlPr defaultSize="0" autoFill="0" autoLine="0" autoPict="0">
                <anchor moveWithCells="1">
                  <from>
                    <xdr:col>0</xdr:col>
                    <xdr:colOff>0</xdr:colOff>
                    <xdr:row>113</xdr:row>
                    <xdr:rowOff>144780</xdr:rowOff>
                  </from>
                  <to>
                    <xdr:col>1</xdr:col>
                    <xdr:colOff>106680</xdr:colOff>
                    <xdr:row>115</xdr:row>
                    <xdr:rowOff>45720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36A35-460A-4693-9DAA-AC7225059D7A}">
  <sheetPr>
    <tabColor rgb="FFFFC000"/>
    <pageSetUpPr fitToPage="1"/>
  </sheetPr>
  <dimension ref="A1:BY104"/>
  <sheetViews>
    <sheetView showZeros="0" view="pageBreakPreview" zoomScaleNormal="100" zoomScaleSheetLayoutView="100" workbookViewId="0">
      <selection sqref="A1:W1"/>
    </sheetView>
  </sheetViews>
  <sheetFormatPr defaultColWidth="3.625" defaultRowHeight="24.75" customHeight="1"/>
  <cols>
    <col min="1" max="9" width="3.625" style="1"/>
    <col min="10" max="10" width="3.625" style="2"/>
    <col min="11" max="33" width="3.625" style="1"/>
    <col min="34" max="34" width="3.625" style="437"/>
    <col min="35" max="44" width="3.625" style="1"/>
    <col min="45" max="45" width="4" style="1" bestFit="1" customWidth="1"/>
    <col min="46" max="16384" width="3.625" style="1"/>
  </cols>
  <sheetData>
    <row r="1" spans="1:34" ht="25.5" customHeight="1">
      <c r="A1" s="852" t="s">
        <v>821</v>
      </c>
      <c r="B1" s="852"/>
      <c r="C1" s="852"/>
      <c r="D1" s="852"/>
      <c r="E1" s="852"/>
      <c r="F1" s="852"/>
      <c r="G1" s="852"/>
      <c r="H1" s="852"/>
      <c r="I1" s="852"/>
      <c r="J1" s="852"/>
      <c r="K1" s="852"/>
      <c r="L1" s="852"/>
      <c r="M1" s="852"/>
      <c r="N1" s="852"/>
      <c r="O1" s="852"/>
      <c r="P1" s="852"/>
      <c r="Q1" s="852"/>
      <c r="R1" s="852"/>
      <c r="S1" s="852"/>
      <c r="T1" s="852"/>
      <c r="U1" s="852"/>
      <c r="V1" s="852"/>
      <c r="W1" s="852"/>
    </row>
    <row r="2" spans="1:34" ht="25.5"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4" s="27" customFormat="1"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493"/>
    </row>
    <row r="4" spans="1:34" s="27" customFormat="1" ht="25.2" customHeight="1" thickBot="1">
      <c r="A4" s="1296" t="s">
        <v>84</v>
      </c>
      <c r="B4" s="1297"/>
      <c r="C4" s="1297"/>
      <c r="D4" s="1297"/>
      <c r="E4" s="1297"/>
      <c r="F4" s="1298">
        <f>'1_交付申請書'!V10</f>
        <v>0</v>
      </c>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row>
    <row r="5" spans="1:34" ht="7.9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4" ht="25.2" customHeight="1" thickBot="1">
      <c r="A6" s="6" t="s">
        <v>794</v>
      </c>
      <c r="B6"/>
      <c r="C6"/>
      <c r="D6"/>
      <c r="E6"/>
      <c r="F6"/>
      <c r="G6"/>
      <c r="H6"/>
      <c r="I6"/>
      <c r="J6"/>
      <c r="K6"/>
      <c r="L6"/>
      <c r="M6"/>
      <c r="N6"/>
      <c r="O6"/>
      <c r="P6"/>
      <c r="Q6"/>
      <c r="R6"/>
      <c r="S6"/>
      <c r="T6"/>
      <c r="U6"/>
      <c r="V6"/>
      <c r="W6"/>
      <c r="X6"/>
      <c r="Y6"/>
      <c r="Z6"/>
      <c r="AA6"/>
      <c r="AB6"/>
      <c r="AC6"/>
      <c r="AD6"/>
      <c r="AE6"/>
      <c r="AF6"/>
      <c r="AG6"/>
    </row>
    <row r="7" spans="1:34" ht="25.2" customHeight="1">
      <c r="A7" s="228"/>
      <c r="B7" s="1015" t="s">
        <v>7</v>
      </c>
      <c r="C7" s="1015"/>
      <c r="D7" s="1015"/>
      <c r="E7" s="1015"/>
      <c r="F7" s="1015"/>
      <c r="G7" s="1015"/>
      <c r="H7" s="1015"/>
      <c r="I7" s="1015"/>
      <c r="J7" s="1015"/>
      <c r="K7" s="229"/>
      <c r="L7" s="647" t="s">
        <v>220</v>
      </c>
      <c r="M7" s="1393"/>
      <c r="N7" s="1393"/>
      <c r="O7" s="1393"/>
      <c r="P7" s="1393"/>
      <c r="Q7" s="1394"/>
      <c r="R7" s="1394"/>
      <c r="S7" s="1394"/>
      <c r="T7" s="1394"/>
      <c r="U7" s="1394"/>
      <c r="V7" s="1394"/>
      <c r="W7" s="1394"/>
      <c r="X7" s="1394"/>
      <c r="Y7" s="1394"/>
      <c r="Z7" s="1394"/>
      <c r="AA7" s="1394"/>
      <c r="AB7" s="1394"/>
      <c r="AC7" s="1394"/>
      <c r="AD7" s="1394"/>
      <c r="AE7" s="1394"/>
      <c r="AF7" s="1394"/>
      <c r="AG7" s="1395"/>
    </row>
    <row r="8" spans="1:34" ht="25.2" customHeight="1">
      <c r="A8" s="293"/>
      <c r="B8" s="1388" t="s">
        <v>359</v>
      </c>
      <c r="C8" s="1388"/>
      <c r="D8" s="1388"/>
      <c r="E8" s="1388"/>
      <c r="F8" s="1388"/>
      <c r="G8" s="1388"/>
      <c r="H8" s="1388"/>
      <c r="I8" s="1388"/>
      <c r="J8" s="1388"/>
      <c r="K8" s="294"/>
      <c r="L8" s="1360"/>
      <c r="M8" s="1361"/>
      <c r="N8" s="1361"/>
      <c r="O8" s="1361"/>
      <c r="P8" s="1361"/>
      <c r="Q8" s="1361"/>
      <c r="R8" s="1361"/>
      <c r="S8" s="1361"/>
      <c r="T8" s="1361"/>
      <c r="U8" s="1361"/>
      <c r="V8" s="1361"/>
      <c r="W8" s="1361"/>
      <c r="X8" s="1361"/>
      <c r="Y8" s="1361"/>
      <c r="Z8" s="1361"/>
      <c r="AA8" s="1361"/>
      <c r="AB8" s="1361"/>
      <c r="AC8" s="1361"/>
      <c r="AD8" s="1361"/>
      <c r="AE8" s="1361"/>
      <c r="AF8" s="1361"/>
      <c r="AG8" s="1362"/>
    </row>
    <row r="9" spans="1:34" ht="25.2" customHeight="1">
      <c r="A9" s="293"/>
      <c r="B9" s="1388" t="s">
        <v>358</v>
      </c>
      <c r="C9" s="1388"/>
      <c r="D9" s="1388"/>
      <c r="E9" s="1388"/>
      <c r="F9" s="1388"/>
      <c r="G9" s="1388"/>
      <c r="H9" s="1388"/>
      <c r="I9" s="1388"/>
      <c r="J9" s="1388"/>
      <c r="K9" s="231"/>
      <c r="L9" s="1360"/>
      <c r="M9" s="1361"/>
      <c r="N9" s="1361"/>
      <c r="O9" s="1361"/>
      <c r="P9" s="1361"/>
      <c r="Q9" s="1361"/>
      <c r="R9" s="1361"/>
      <c r="S9" s="1361"/>
      <c r="T9" s="1361"/>
      <c r="U9" s="1361"/>
      <c r="V9" s="1361"/>
      <c r="W9" s="1361"/>
      <c r="X9" s="1361"/>
      <c r="Y9" s="1361"/>
      <c r="Z9" s="1361"/>
      <c r="AA9" s="1361"/>
      <c r="AB9" s="1361"/>
      <c r="AC9" s="1361"/>
      <c r="AD9" s="1361"/>
      <c r="AE9" s="1361"/>
      <c r="AF9" s="1361"/>
      <c r="AG9" s="1362"/>
    </row>
    <row r="10" spans="1:34" ht="25.2" customHeight="1">
      <c r="A10" s="297"/>
      <c r="B10" s="1417" t="s">
        <v>365</v>
      </c>
      <c r="C10" s="1417"/>
      <c r="D10" s="1417"/>
      <c r="E10" s="1417"/>
      <c r="F10" s="1417"/>
      <c r="G10" s="1417"/>
      <c r="H10" s="1417"/>
      <c r="I10" s="1417"/>
      <c r="J10" s="1417"/>
      <c r="K10" s="405"/>
      <c r="L10" s="1412"/>
      <c r="M10" s="1413"/>
      <c r="N10" s="404" t="s">
        <v>364</v>
      </c>
      <c r="O10" s="404"/>
      <c r="P10" s="246"/>
      <c r="Q10" s="246"/>
      <c r="R10" s="246"/>
      <c r="S10" s="246"/>
      <c r="T10" s="246"/>
      <c r="U10" s="246"/>
      <c r="V10" s="341"/>
      <c r="W10" s="341"/>
      <c r="X10" s="341"/>
      <c r="Y10" s="341"/>
      <c r="Z10" s="341"/>
      <c r="AA10" s="341"/>
      <c r="AB10" s="341"/>
      <c r="AC10" s="341"/>
      <c r="AD10" s="403"/>
      <c r="AE10" s="246"/>
      <c r="AF10" s="403"/>
      <c r="AG10" s="402"/>
    </row>
    <row r="11" spans="1:34" ht="25.2" customHeight="1">
      <c r="A11" s="351"/>
      <c r="B11" s="1418"/>
      <c r="C11" s="1418"/>
      <c r="D11" s="1418"/>
      <c r="E11" s="1418"/>
      <c r="F11" s="1418"/>
      <c r="G11" s="1418"/>
      <c r="H11" s="1418"/>
      <c r="I11" s="1418"/>
      <c r="J11" s="1418"/>
      <c r="K11" s="399"/>
      <c r="L11" s="1429"/>
      <c r="M11" s="1430"/>
      <c r="N11" s="401" t="s">
        <v>362</v>
      </c>
      <c r="O11" s="401"/>
      <c r="P11" s="401"/>
      <c r="Q11" s="401"/>
      <c r="R11" s="401"/>
      <c r="S11" s="401"/>
      <c r="T11" s="401"/>
      <c r="U11" s="401"/>
      <c r="V11" s="401"/>
      <c r="W11" s="401"/>
      <c r="X11" s="401"/>
      <c r="Y11" s="401"/>
      <c r="Z11" s="401"/>
      <c r="AA11" s="401"/>
      <c r="AB11" s="400"/>
      <c r="AC11" s="400"/>
      <c r="AD11" s="400"/>
      <c r="AE11" s="401"/>
      <c r="AF11" s="400"/>
      <c r="AG11" s="390"/>
    </row>
    <row r="12" spans="1:34" ht="25.2" customHeight="1">
      <c r="A12" s="351"/>
      <c r="B12" s="1418"/>
      <c r="C12" s="1418"/>
      <c r="D12" s="1418"/>
      <c r="E12" s="1418"/>
      <c r="F12" s="1418"/>
      <c r="G12" s="1418"/>
      <c r="H12" s="1418"/>
      <c r="I12" s="1418"/>
      <c r="J12" s="1418"/>
      <c r="K12" s="399"/>
      <c r="L12" s="398"/>
      <c r="M12" s="397" t="s">
        <v>361</v>
      </c>
      <c r="N12" s="396"/>
      <c r="O12" s="396"/>
      <c r="P12" s="396"/>
      <c r="Q12" s="396"/>
      <c r="R12" s="396"/>
      <c r="S12" s="395"/>
      <c r="T12" s="1409"/>
      <c r="U12" s="1410"/>
      <c r="V12" s="1410"/>
      <c r="W12" s="1410"/>
      <c r="X12" s="1410"/>
      <c r="Y12" s="1410"/>
      <c r="Z12" s="1410"/>
      <c r="AA12" s="1410"/>
      <c r="AB12" s="1410"/>
      <c r="AC12" s="1410"/>
      <c r="AD12" s="1410"/>
      <c r="AE12" s="1410"/>
      <c r="AF12" s="1410"/>
      <c r="AG12" s="1411"/>
    </row>
    <row r="13" spans="1:34" ht="25.2" customHeight="1">
      <c r="A13" s="386"/>
      <c r="B13" s="1419"/>
      <c r="C13" s="1419"/>
      <c r="D13" s="1419"/>
      <c r="E13" s="1419"/>
      <c r="F13" s="1419"/>
      <c r="G13" s="1419"/>
      <c r="H13" s="1419"/>
      <c r="I13" s="1419"/>
      <c r="J13" s="1419"/>
      <c r="K13" s="394"/>
      <c r="L13" s="7"/>
      <c r="M13" s="393" t="s">
        <v>360</v>
      </c>
      <c r="N13" s="8"/>
      <c r="O13" s="8"/>
      <c r="P13" s="8"/>
      <c r="Q13" s="8"/>
      <c r="R13" s="8"/>
      <c r="S13" s="392"/>
      <c r="T13" s="1414"/>
      <c r="U13" s="1415"/>
      <c r="V13" s="1415"/>
      <c r="W13" s="1415"/>
      <c r="X13" s="1415"/>
      <c r="Y13" s="1415"/>
      <c r="Z13" s="1415"/>
      <c r="AA13" s="1415"/>
      <c r="AB13" s="1415"/>
      <c r="AC13" s="1415"/>
      <c r="AD13" s="1415"/>
      <c r="AE13" s="1415"/>
      <c r="AF13" s="1415"/>
      <c r="AG13" s="1416"/>
    </row>
    <row r="14" spans="1:34" ht="25.2" customHeight="1">
      <c r="A14" s="297"/>
      <c r="B14" s="1417" t="s">
        <v>357</v>
      </c>
      <c r="C14" s="1417"/>
      <c r="D14" s="1417"/>
      <c r="E14" s="1417"/>
      <c r="F14" s="1417"/>
      <c r="G14" s="1417"/>
      <c r="H14" s="1417"/>
      <c r="I14" s="1417"/>
      <c r="J14" s="1417"/>
      <c r="K14" s="405"/>
      <c r="L14" s="1412"/>
      <c r="M14" s="1413"/>
      <c r="N14" s="404" t="s">
        <v>356</v>
      </c>
      <c r="O14" s="404"/>
      <c r="P14" s="246"/>
      <c r="Q14" s="246"/>
      <c r="R14" s="246"/>
      <c r="S14" s="246"/>
      <c r="T14" s="246"/>
      <c r="U14" s="246"/>
      <c r="V14" s="341"/>
      <c r="W14" s="341"/>
      <c r="X14" s="341"/>
      <c r="Y14" s="341"/>
      <c r="Z14" s="341"/>
      <c r="AA14" s="341"/>
      <c r="AB14" s="341"/>
      <c r="AC14" s="341"/>
      <c r="AD14" s="403"/>
      <c r="AE14" s="246"/>
      <c r="AF14" s="403"/>
      <c r="AG14" s="402"/>
    </row>
    <row r="15" spans="1:34" ht="25.2" customHeight="1">
      <c r="A15" s="351"/>
      <c r="B15" s="1418"/>
      <c r="C15" s="1418"/>
      <c r="D15" s="1418"/>
      <c r="E15" s="1418"/>
      <c r="F15" s="1418"/>
      <c r="G15" s="1418"/>
      <c r="H15" s="1418"/>
      <c r="I15" s="1418"/>
      <c r="J15" s="1418"/>
      <c r="K15" s="399"/>
      <c r="L15" s="1429"/>
      <c r="M15" s="1430"/>
      <c r="N15" s="401" t="s">
        <v>355</v>
      </c>
      <c r="O15" s="401"/>
      <c r="P15" s="401"/>
      <c r="Q15" s="401"/>
      <c r="R15" s="401"/>
      <c r="S15" s="401"/>
      <c r="T15" s="401"/>
      <c r="U15" s="401"/>
      <c r="V15" s="401"/>
      <c r="W15" s="401"/>
      <c r="X15" s="401"/>
      <c r="Y15" s="401"/>
      <c r="Z15" s="401"/>
      <c r="AA15" s="401"/>
      <c r="AB15" s="400"/>
      <c r="AC15" s="400"/>
      <c r="AD15" s="400"/>
      <c r="AE15" s="401"/>
      <c r="AF15" s="400"/>
      <c r="AG15" s="390"/>
    </row>
    <row r="16" spans="1:34" ht="25.2" customHeight="1">
      <c r="A16" s="351"/>
      <c r="B16" s="1418"/>
      <c r="C16" s="1418"/>
      <c r="D16" s="1418"/>
      <c r="E16" s="1418"/>
      <c r="F16" s="1418"/>
      <c r="G16" s="1418"/>
      <c r="H16" s="1418"/>
      <c r="I16" s="1418"/>
      <c r="J16" s="1418"/>
      <c r="K16" s="399"/>
      <c r="L16" s="398"/>
      <c r="M16" s="397" t="s">
        <v>354</v>
      </c>
      <c r="N16" s="396"/>
      <c r="O16" s="396"/>
      <c r="P16" s="396"/>
      <c r="Q16" s="396"/>
      <c r="R16" s="396"/>
      <c r="S16" s="395"/>
      <c r="T16" s="1409"/>
      <c r="U16" s="1410"/>
      <c r="V16" s="1410"/>
      <c r="W16" s="1410"/>
      <c r="X16" s="1410"/>
      <c r="Y16" s="1410"/>
      <c r="Z16" s="1410"/>
      <c r="AA16" s="1410"/>
      <c r="AB16" s="1410"/>
      <c r="AC16" s="1410"/>
      <c r="AD16" s="1410"/>
      <c r="AE16" s="1410"/>
      <c r="AF16" s="1410"/>
      <c r="AG16" s="1411"/>
    </row>
    <row r="17" spans="1:35" ht="25.2" customHeight="1" thickBot="1">
      <c r="A17" s="648"/>
      <c r="B17" s="1431"/>
      <c r="C17" s="1431"/>
      <c r="D17" s="1431"/>
      <c r="E17" s="1431"/>
      <c r="F17" s="1431"/>
      <c r="G17" s="1431"/>
      <c r="H17" s="1431"/>
      <c r="I17" s="1431"/>
      <c r="J17" s="1431"/>
      <c r="K17" s="649"/>
      <c r="L17" s="650"/>
      <c r="M17" s="651" t="s">
        <v>353</v>
      </c>
      <c r="N17" s="224"/>
      <c r="O17" s="224"/>
      <c r="P17" s="224"/>
      <c r="Q17" s="224"/>
      <c r="R17" s="224"/>
      <c r="S17" s="652"/>
      <c r="T17" s="1423"/>
      <c r="U17" s="1424"/>
      <c r="V17" s="1424"/>
      <c r="W17" s="1424"/>
      <c r="X17" s="1424"/>
      <c r="Y17" s="1424"/>
      <c r="Z17" s="1424"/>
      <c r="AA17" s="1424"/>
      <c r="AB17" s="1424"/>
      <c r="AC17" s="1424"/>
      <c r="AD17" s="1424"/>
      <c r="AE17" s="1424"/>
      <c r="AF17" s="1424"/>
      <c r="AG17" s="1425"/>
      <c r="AH17" s="1"/>
    </row>
    <row r="18" spans="1:35" ht="9.6" customHeight="1"/>
    <row r="19" spans="1:35" s="27" customFormat="1" ht="25.2" customHeight="1" thickBot="1">
      <c r="A19" s="6" t="s">
        <v>791</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493"/>
    </row>
    <row r="20" spans="1:35" s="27" customFormat="1" ht="24.6" customHeight="1">
      <c r="A20" s="1432" t="s">
        <v>728</v>
      </c>
      <c r="B20" s="1433"/>
      <c r="C20" s="1433"/>
      <c r="D20" s="1433"/>
      <c r="E20" s="1433"/>
      <c r="F20" s="1434"/>
      <c r="G20" s="1434"/>
      <c r="H20" s="1434"/>
      <c r="I20" s="1434"/>
      <c r="J20" s="1434"/>
      <c r="K20" s="1434"/>
      <c r="L20" s="1434"/>
      <c r="M20" s="1434"/>
      <c r="N20" s="1434"/>
      <c r="O20" s="1434"/>
      <c r="P20" s="1434"/>
      <c r="Q20" s="1434"/>
      <c r="R20" s="1434"/>
      <c r="S20" s="1434"/>
      <c r="T20" s="1434"/>
      <c r="U20" s="1434"/>
      <c r="V20" s="1434"/>
      <c r="W20" s="1434"/>
      <c r="X20" s="1434"/>
      <c r="Y20" s="1434"/>
      <c r="Z20" s="1434"/>
      <c r="AA20" s="1434"/>
      <c r="AB20" s="1434"/>
      <c r="AC20" s="1434"/>
      <c r="AD20" s="1434"/>
      <c r="AE20" s="1434"/>
      <c r="AF20" s="1434"/>
      <c r="AG20" s="1435"/>
      <c r="AH20" s="493"/>
    </row>
    <row r="21" spans="1:35" s="27" customFormat="1" ht="18" customHeight="1">
      <c r="A21" s="950" t="s">
        <v>788</v>
      </c>
      <c r="B21" s="951"/>
      <c r="C21" s="951"/>
      <c r="D21" s="951"/>
      <c r="E21" s="952"/>
      <c r="F21" s="990" t="s">
        <v>772</v>
      </c>
      <c r="G21" s="990"/>
      <c r="H21" s="990"/>
      <c r="I21" s="990"/>
      <c r="J21" s="990"/>
      <c r="K21" s="990"/>
      <c r="L21" s="957" t="s">
        <v>760</v>
      </c>
      <c r="M21" s="958"/>
      <c r="N21" s="958"/>
      <c r="O21" s="958"/>
      <c r="P21" s="958"/>
      <c r="Q21" s="961"/>
      <c r="R21" s="957" t="s">
        <v>758</v>
      </c>
      <c r="S21" s="958"/>
      <c r="T21" s="961"/>
      <c r="U21" s="957" t="s">
        <v>773</v>
      </c>
      <c r="V21" s="958"/>
      <c r="W21" s="958"/>
      <c r="X21" s="958"/>
      <c r="Y21" s="958"/>
      <c r="Z21" s="958"/>
      <c r="AA21" s="958"/>
      <c r="AB21" s="958"/>
      <c r="AC21" s="958"/>
      <c r="AD21" s="958"/>
      <c r="AE21" s="958"/>
      <c r="AF21" s="958"/>
      <c r="AG21" s="962"/>
      <c r="AH21" s="493"/>
    </row>
    <row r="22" spans="1:35" s="27" customFormat="1" ht="18" customHeight="1">
      <c r="A22" s="907"/>
      <c r="B22" s="789"/>
      <c r="C22" s="789"/>
      <c r="D22" s="789"/>
      <c r="E22" s="953"/>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08"/>
      <c r="AH22" s="493"/>
    </row>
    <row r="23" spans="1:35" s="27" customFormat="1" ht="18" customHeight="1">
      <c r="A23" s="907"/>
      <c r="B23" s="789"/>
      <c r="C23" s="789"/>
      <c r="D23" s="789"/>
      <c r="E23" s="953"/>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1007"/>
      <c r="AC23" s="1007"/>
      <c r="AD23" s="1007"/>
      <c r="AE23" s="1007"/>
      <c r="AF23" s="1007"/>
      <c r="AG23" s="1008"/>
      <c r="AH23" s="493"/>
    </row>
    <row r="24" spans="1:35" s="27" customFormat="1" ht="18" customHeight="1">
      <c r="A24" s="907"/>
      <c r="B24" s="789"/>
      <c r="C24" s="789"/>
      <c r="D24" s="789"/>
      <c r="E24" s="953"/>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8"/>
      <c r="AH24" s="493"/>
    </row>
    <row r="25" spans="1:35" s="27" customFormat="1" ht="18" customHeight="1">
      <c r="A25" s="907"/>
      <c r="B25" s="789"/>
      <c r="C25" s="789"/>
      <c r="D25" s="789"/>
      <c r="E25" s="953"/>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8"/>
      <c r="AH25" s="493"/>
    </row>
    <row r="26" spans="1:35" s="27" customFormat="1" ht="18" customHeight="1">
      <c r="A26" s="954"/>
      <c r="B26" s="955"/>
      <c r="C26" s="955"/>
      <c r="D26" s="955"/>
      <c r="E26" s="956"/>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8"/>
      <c r="AH26" s="493"/>
    </row>
    <row r="27" spans="1:35" s="27" customFormat="1" ht="77.400000000000006" customHeight="1">
      <c r="A27" s="1005" t="s">
        <v>789</v>
      </c>
      <c r="B27" s="1006"/>
      <c r="C27" s="1006"/>
      <c r="D27" s="1006"/>
      <c r="E27" s="1006"/>
      <c r="F27" s="1438" t="s">
        <v>822</v>
      </c>
      <c r="G27" s="1438"/>
      <c r="H27" s="1438"/>
      <c r="I27" s="1438"/>
      <c r="J27" s="1438"/>
      <c r="K27" s="1438"/>
      <c r="L27" s="1438"/>
      <c r="M27" s="1438"/>
      <c r="N27" s="1438"/>
      <c r="O27" s="1438"/>
      <c r="P27" s="1438"/>
      <c r="Q27" s="1438"/>
      <c r="R27" s="1438"/>
      <c r="S27" s="1438"/>
      <c r="T27" s="1438"/>
      <c r="U27" s="1438"/>
      <c r="V27" s="1438"/>
      <c r="W27" s="1438"/>
      <c r="X27" s="1438"/>
      <c r="Y27" s="1438"/>
      <c r="Z27" s="1438"/>
      <c r="AA27" s="1438"/>
      <c r="AB27" s="1438"/>
      <c r="AC27" s="1438"/>
      <c r="AD27" s="1438"/>
      <c r="AE27" s="1438"/>
      <c r="AF27" s="1438"/>
      <c r="AG27" s="1439"/>
      <c r="AH27" s="493"/>
    </row>
    <row r="28" spans="1:35" s="27" customFormat="1" ht="25.2" customHeight="1">
      <c r="A28" s="907" t="s">
        <v>216</v>
      </c>
      <c r="B28" s="790"/>
      <c r="C28" s="790"/>
      <c r="D28" s="790"/>
      <c r="E28" s="790"/>
      <c r="F28" s="908"/>
      <c r="G28" s="1441" t="s">
        <v>213</v>
      </c>
      <c r="H28" s="1442"/>
      <c r="I28" s="1442"/>
      <c r="J28" s="1442"/>
      <c r="K28" s="1442"/>
      <c r="L28" s="1443"/>
      <c r="M28" s="1444"/>
      <c r="N28" s="1445"/>
      <c r="O28" s="1445"/>
      <c r="P28" s="1445"/>
      <c r="Q28" s="1445"/>
      <c r="R28" s="1445"/>
      <c r="S28" s="1445"/>
      <c r="T28" s="1445"/>
      <c r="U28" s="1445"/>
      <c r="V28" s="1445"/>
      <c r="W28" s="1445"/>
      <c r="X28" s="1445"/>
      <c r="Y28" s="1445"/>
      <c r="Z28" s="1445"/>
      <c r="AA28" s="1445"/>
      <c r="AB28" s="1445"/>
      <c r="AC28" s="1445"/>
      <c r="AD28" s="1445"/>
      <c r="AE28" s="1445"/>
      <c r="AF28" s="1445"/>
      <c r="AG28" s="1446"/>
      <c r="AH28" s="493"/>
    </row>
    <row r="29" spans="1:35" s="27" customFormat="1" ht="25.2" customHeight="1">
      <c r="A29" s="1012"/>
      <c r="B29" s="1013"/>
      <c r="C29" s="1013"/>
      <c r="D29" s="1013"/>
      <c r="E29" s="1013"/>
      <c r="F29" s="1014"/>
      <c r="G29" s="832" t="s">
        <v>21</v>
      </c>
      <c r="H29" s="807"/>
      <c r="I29" s="807"/>
      <c r="J29" s="807"/>
      <c r="K29" s="807"/>
      <c r="L29" s="808"/>
      <c r="M29" s="809"/>
      <c r="N29" s="810"/>
      <c r="O29" s="810"/>
      <c r="P29" s="810"/>
      <c r="Q29" s="810"/>
      <c r="R29" s="810"/>
      <c r="S29" s="810"/>
      <c r="T29" s="810"/>
      <c r="U29" s="810"/>
      <c r="V29" s="810"/>
      <c r="W29" s="810"/>
      <c r="X29" s="810"/>
      <c r="Y29" s="810"/>
      <c r="Z29" s="810"/>
      <c r="AA29" s="810"/>
      <c r="AB29" s="810"/>
      <c r="AC29" s="810"/>
      <c r="AD29" s="810"/>
      <c r="AE29" s="810"/>
      <c r="AF29" s="810"/>
      <c r="AG29" s="811"/>
      <c r="AH29" s="493"/>
    </row>
    <row r="30" spans="1:35" s="27" customFormat="1" ht="25.2" customHeight="1">
      <c r="A30" s="230"/>
      <c r="B30" s="879" t="s">
        <v>24</v>
      </c>
      <c r="C30" s="879"/>
      <c r="D30" s="879"/>
      <c r="E30" s="879"/>
      <c r="F30" s="879"/>
      <c r="G30" s="879"/>
      <c r="H30" s="879"/>
      <c r="I30" s="879"/>
      <c r="J30" s="879"/>
      <c r="K30" s="879"/>
      <c r="L30" s="235"/>
      <c r="M30" s="977">
        <f>K84</f>
        <v>0</v>
      </c>
      <c r="N30" s="978"/>
      <c r="O30" s="978"/>
      <c r="P30" s="978"/>
      <c r="Q30" s="978"/>
      <c r="R30" s="978"/>
      <c r="S30" s="978"/>
      <c r="T30" s="978"/>
      <c r="U30" s="978"/>
      <c r="V30" s="978"/>
      <c r="W30" s="978"/>
      <c r="X30" s="978"/>
      <c r="Y30" s="978"/>
      <c r="Z30" s="978"/>
      <c r="AA30" s="978"/>
      <c r="AB30" s="978"/>
      <c r="AC30" s="978"/>
      <c r="AD30" s="987" t="s">
        <v>796</v>
      </c>
      <c r="AE30" s="987"/>
      <c r="AF30" s="987"/>
      <c r="AG30" s="988"/>
      <c r="AI30" s="27" t="s">
        <v>799</v>
      </c>
    </row>
    <row r="31" spans="1:35" s="27" customFormat="1" ht="25.2" customHeight="1">
      <c r="A31" s="230"/>
      <c r="B31" s="879" t="s">
        <v>22</v>
      </c>
      <c r="C31" s="879"/>
      <c r="D31" s="879"/>
      <c r="E31" s="879"/>
      <c r="F31" s="879"/>
      <c r="G31" s="879"/>
      <c r="H31" s="879"/>
      <c r="I31" s="879"/>
      <c r="J31" s="879"/>
      <c r="K31" s="879"/>
      <c r="L31" s="235"/>
      <c r="M31" s="977">
        <f>R84</f>
        <v>0</v>
      </c>
      <c r="N31" s="978"/>
      <c r="O31" s="978"/>
      <c r="P31" s="978"/>
      <c r="Q31" s="978"/>
      <c r="R31" s="978"/>
      <c r="S31" s="978"/>
      <c r="T31" s="978"/>
      <c r="U31" s="978"/>
      <c r="V31" s="978"/>
      <c r="W31" s="978"/>
      <c r="X31" s="978"/>
      <c r="Y31" s="978"/>
      <c r="Z31" s="978"/>
      <c r="AA31" s="978"/>
      <c r="AB31" s="978"/>
      <c r="AC31" s="978"/>
      <c r="AD31" s="987" t="s">
        <v>796</v>
      </c>
      <c r="AE31" s="987"/>
      <c r="AF31" s="987"/>
      <c r="AG31" s="988"/>
      <c r="AI31" s="27" t="s">
        <v>800</v>
      </c>
    </row>
    <row r="32" spans="1:35" s="27" customFormat="1" ht="25.2" customHeight="1">
      <c r="A32" s="230"/>
      <c r="B32" s="879" t="s">
        <v>23</v>
      </c>
      <c r="C32" s="879"/>
      <c r="D32" s="879"/>
      <c r="E32" s="879"/>
      <c r="F32" s="879"/>
      <c r="G32" s="879"/>
      <c r="H32" s="879"/>
      <c r="I32" s="879"/>
      <c r="J32" s="879"/>
      <c r="K32" s="879"/>
      <c r="L32" s="235"/>
      <c r="M32" s="977" t="e">
        <f>IF(AND(U64&lt;&gt;"",U67&lt;&gt;"",U68&lt;&gt;""),MIN(U64:Z68),"")</f>
        <v>#VALUE!</v>
      </c>
      <c r="N32" s="978"/>
      <c r="O32" s="978"/>
      <c r="P32" s="978"/>
      <c r="Q32" s="978"/>
      <c r="R32" s="978"/>
      <c r="S32" s="978"/>
      <c r="T32" s="978"/>
      <c r="U32" s="978"/>
      <c r="V32" s="978"/>
      <c r="W32" s="978"/>
      <c r="X32" s="978"/>
      <c r="Y32" s="978"/>
      <c r="Z32" s="978"/>
      <c r="AA32" s="978"/>
      <c r="AB32" s="978"/>
      <c r="AC32" s="978"/>
      <c r="AD32" s="987" t="s">
        <v>2</v>
      </c>
      <c r="AE32" s="987"/>
      <c r="AF32" s="987"/>
      <c r="AG32" s="988"/>
    </row>
    <row r="33" spans="1:51" s="27" customFormat="1" ht="25.2" customHeight="1">
      <c r="A33" s="989" t="s">
        <v>761</v>
      </c>
      <c r="B33" s="990"/>
      <c r="C33" s="990"/>
      <c r="D33" s="990"/>
      <c r="E33" s="990"/>
      <c r="F33" s="990"/>
      <c r="G33" s="935" t="s">
        <v>762</v>
      </c>
      <c r="H33" s="935"/>
      <c r="I33" s="935"/>
      <c r="J33" s="935"/>
      <c r="K33" s="936"/>
      <c r="L33" s="937"/>
      <c r="M33" s="937"/>
      <c r="N33" s="236" t="s">
        <v>730</v>
      </c>
      <c r="O33" s="937"/>
      <c r="P33" s="937"/>
      <c r="Q33" s="236" t="s">
        <v>731</v>
      </c>
      <c r="R33" s="937"/>
      <c r="S33" s="937"/>
      <c r="T33" s="235" t="s">
        <v>732</v>
      </c>
      <c r="U33" s="984" t="s">
        <v>94</v>
      </c>
      <c r="V33" s="985"/>
      <c r="W33" s="985"/>
      <c r="X33" s="985"/>
      <c r="Y33" s="985"/>
      <c r="Z33" s="985"/>
      <c r="AA33" s="985"/>
      <c r="AB33" s="985"/>
      <c r="AC33" s="985"/>
      <c r="AD33" s="985"/>
      <c r="AE33" s="985"/>
      <c r="AF33" s="985"/>
      <c r="AG33" s="986"/>
    </row>
    <row r="34" spans="1:51" s="27" customFormat="1" ht="25.2" customHeight="1" thickBot="1">
      <c r="A34" s="991"/>
      <c r="B34" s="992"/>
      <c r="C34" s="992"/>
      <c r="D34" s="992"/>
      <c r="E34" s="992"/>
      <c r="F34" s="992"/>
      <c r="G34" s="934" t="s">
        <v>763</v>
      </c>
      <c r="H34" s="934"/>
      <c r="I34" s="934"/>
      <c r="J34" s="934"/>
      <c r="K34" s="938"/>
      <c r="L34" s="939"/>
      <c r="M34" s="939"/>
      <c r="N34" s="478" t="s">
        <v>730</v>
      </c>
      <c r="O34" s="939"/>
      <c r="P34" s="939"/>
      <c r="Q34" s="478" t="s">
        <v>731</v>
      </c>
      <c r="R34" s="939"/>
      <c r="S34" s="939"/>
      <c r="T34" s="239" t="s">
        <v>732</v>
      </c>
      <c r="U34" s="981" t="s">
        <v>226</v>
      </c>
      <c r="V34" s="982"/>
      <c r="W34" s="982"/>
      <c r="X34" s="982"/>
      <c r="Y34" s="982"/>
      <c r="Z34" s="982"/>
      <c r="AA34" s="982"/>
      <c r="AB34" s="982"/>
      <c r="AC34" s="982"/>
      <c r="AD34" s="982"/>
      <c r="AE34" s="982"/>
      <c r="AF34" s="982"/>
      <c r="AG34" s="983"/>
    </row>
    <row r="35" spans="1:51" s="27" customFormat="1" ht="9.75" customHeight="1">
      <c r="A35" s="1"/>
      <c r="B35" s="243"/>
      <c r="C35" s="243"/>
      <c r="D35" s="243"/>
      <c r="E35" s="243"/>
      <c r="F35" s="243"/>
      <c r="G35" s="243"/>
      <c r="H35" s="243"/>
      <c r="I35" s="243"/>
      <c r="J35" s="243"/>
      <c r="K35" s="243"/>
      <c r="L35" s="244"/>
      <c r="M35" s="1"/>
      <c r="N35" s="1"/>
      <c r="O35" s="1"/>
      <c r="P35" s="1"/>
      <c r="Q35" s="1"/>
      <c r="R35" s="219"/>
      <c r="S35" s="219"/>
      <c r="T35" s="219"/>
      <c r="U35" s="1"/>
      <c r="V35" s="219"/>
      <c r="W35" s="219"/>
      <c r="X35" s="219"/>
      <c r="Y35" s="1"/>
      <c r="Z35" s="219"/>
      <c r="AA35" s="219"/>
      <c r="AB35" s="219"/>
      <c r="AC35" s="1"/>
      <c r="AD35" s="1"/>
      <c r="AE35" s="1"/>
      <c r="AF35" s="1"/>
      <c r="AG35" s="1"/>
      <c r="AH35" s="493"/>
    </row>
    <row r="36" spans="1:51" ht="25.2" customHeight="1" thickBot="1">
      <c r="A36" s="797" t="s">
        <v>795</v>
      </c>
      <c r="B36" s="797"/>
      <c r="C36" s="797"/>
      <c r="D36" s="797"/>
      <c r="E36" s="797"/>
      <c r="F36" s="797"/>
      <c r="G36" s="797"/>
      <c r="H36" s="797"/>
      <c r="I36" s="797"/>
      <c r="J36" s="797"/>
      <c r="K36" s="797"/>
      <c r="L36" s="797"/>
      <c r="M36" s="797"/>
      <c r="N36" s="797"/>
      <c r="AH36" s="1"/>
    </row>
    <row r="37" spans="1:51" ht="25.5" customHeight="1">
      <c r="A37" s="1338" t="s">
        <v>807</v>
      </c>
      <c r="B37" s="1339"/>
      <c r="C37" s="1339"/>
      <c r="D37" s="1339"/>
      <c r="E37" s="1339"/>
      <c r="F37" s="1339"/>
      <c r="G37" s="1339"/>
      <c r="H37" s="1339"/>
      <c r="I37" s="1339"/>
      <c r="J37" s="1339"/>
      <c r="K37" s="1339"/>
      <c r="L37" s="1339"/>
      <c r="M37" s="1339"/>
      <c r="N37" s="1339"/>
      <c r="O37" s="1339"/>
      <c r="P37" s="1339"/>
      <c r="Q37" s="1339"/>
      <c r="R37" s="1339"/>
      <c r="S37" s="1339"/>
      <c r="T37" s="1339"/>
      <c r="U37" s="1339"/>
      <c r="V37" s="1339"/>
      <c r="W37" s="1339"/>
      <c r="X37" s="1339"/>
      <c r="Y37" s="1339"/>
      <c r="Z37" s="1339"/>
      <c r="AA37" s="350"/>
      <c r="AB37" s="350"/>
      <c r="AC37" s="350"/>
      <c r="AD37" s="350"/>
      <c r="AE37" s="350"/>
      <c r="AF37" s="350"/>
      <c r="AG37" s="349"/>
    </row>
    <row r="38" spans="1:51" ht="25.5" customHeight="1">
      <c r="A38" s="378"/>
      <c r="B38" s="1388" t="s">
        <v>317</v>
      </c>
      <c r="C38" s="1388"/>
      <c r="D38" s="1388"/>
      <c r="E38" s="1388"/>
      <c r="F38" s="1388"/>
      <c r="G38" s="1388"/>
      <c r="H38" s="1388"/>
      <c r="I38" s="377"/>
      <c r="J38" s="1400"/>
      <c r="K38" s="1401"/>
      <c r="L38" s="1401"/>
      <c r="M38" s="1401"/>
      <c r="N38" s="1401"/>
      <c r="O38" s="1401"/>
      <c r="P38" s="1401"/>
      <c r="Q38" s="1401"/>
      <c r="R38" s="1401"/>
      <c r="S38" s="1401"/>
      <c r="T38" s="1401"/>
      <c r="U38" s="1401"/>
      <c r="V38" s="1401"/>
      <c r="W38" s="1493" t="s">
        <v>316</v>
      </c>
      <c r="X38" s="1493"/>
      <c r="Y38" s="1493"/>
      <c r="Z38" s="1493"/>
      <c r="AA38" s="1493"/>
      <c r="AB38" s="376"/>
      <c r="AC38" s="376"/>
      <c r="AD38" s="376"/>
      <c r="AE38" s="376"/>
      <c r="AF38" s="376"/>
      <c r="AG38" s="375"/>
    </row>
    <row r="39" spans="1:51" ht="25.5" customHeight="1" thickBot="1">
      <c r="A39" s="348"/>
      <c r="B39" s="1418" t="s">
        <v>315</v>
      </c>
      <c r="C39" s="1418"/>
      <c r="D39" s="1418"/>
      <c r="E39" s="1418"/>
      <c r="F39" s="1418"/>
      <c r="G39" s="1418"/>
      <c r="H39" s="1418"/>
      <c r="I39" s="374"/>
      <c r="J39" s="1358"/>
      <c r="K39" s="1359"/>
      <c r="L39" s="1359"/>
      <c r="M39" s="1359"/>
      <c r="N39" s="1359"/>
      <c r="O39" s="1359"/>
      <c r="P39" s="1359"/>
      <c r="Q39" s="1359"/>
      <c r="R39" s="1494" t="s">
        <v>314</v>
      </c>
      <c r="S39" s="1494"/>
      <c r="T39" s="1494"/>
      <c r="U39" s="1494"/>
      <c r="V39" s="1495"/>
      <c r="W39" s="1495"/>
      <c r="X39" s="1495"/>
      <c r="Y39" s="1495"/>
      <c r="Z39" s="1495"/>
      <c r="AA39" s="1495"/>
      <c r="AB39" s="1495"/>
      <c r="AC39" s="1495"/>
      <c r="AD39" s="1389" t="s">
        <v>313</v>
      </c>
      <c r="AE39" s="1389"/>
      <c r="AF39" s="1389"/>
      <c r="AG39" s="1492"/>
    </row>
    <row r="40" spans="1:51" ht="25.5" customHeight="1">
      <c r="A40" s="1482" t="s">
        <v>808</v>
      </c>
      <c r="B40" s="1483"/>
      <c r="C40" s="1483"/>
      <c r="D40" s="1483"/>
      <c r="E40" s="1483"/>
      <c r="F40" s="1483"/>
      <c r="G40" s="1483"/>
      <c r="H40" s="1483"/>
      <c r="I40" s="1483"/>
      <c r="J40" s="1483"/>
      <c r="K40" s="1483"/>
      <c r="L40" s="1483"/>
      <c r="M40" s="373"/>
      <c r="N40" s="373"/>
      <c r="O40" s="373"/>
      <c r="P40" s="373"/>
      <c r="Q40" s="373"/>
      <c r="R40" s="373"/>
      <c r="S40" s="373"/>
      <c r="T40" s="373"/>
      <c r="U40" s="373"/>
      <c r="V40" s="373"/>
      <c r="W40" s="373"/>
      <c r="X40" s="373"/>
      <c r="Y40" s="373"/>
      <c r="Z40" s="373"/>
      <c r="AA40" s="373"/>
      <c r="AB40" s="373"/>
      <c r="AC40" s="373"/>
      <c r="AD40" s="373"/>
      <c r="AE40" s="373"/>
      <c r="AF40" s="373"/>
      <c r="AG40" s="372"/>
    </row>
    <row r="41" spans="1:51" ht="25.5" customHeight="1">
      <c r="A41" s="1484" t="s">
        <v>312</v>
      </c>
      <c r="B41" s="1485"/>
      <c r="C41" s="1485"/>
      <c r="D41" s="1485"/>
      <c r="E41" s="1485"/>
      <c r="F41" s="1486"/>
      <c r="G41" s="1487"/>
      <c r="H41" s="1487"/>
      <c r="I41" s="1487"/>
      <c r="J41" s="1487"/>
      <c r="K41" s="1487"/>
      <c r="L41" s="1487"/>
      <c r="M41" s="1487"/>
      <c r="N41" s="1487"/>
      <c r="O41" s="1487"/>
      <c r="P41" s="1487"/>
      <c r="Q41" s="1487"/>
      <c r="R41" s="1487"/>
      <c r="S41" s="1487"/>
      <c r="T41" s="1487"/>
      <c r="U41" s="1487"/>
      <c r="V41" s="1487"/>
      <c r="W41" s="1487"/>
      <c r="X41" s="1487"/>
      <c r="Y41" s="1487"/>
      <c r="Z41" s="1487"/>
      <c r="AA41" s="1487"/>
      <c r="AB41" s="1487"/>
      <c r="AC41" s="1487"/>
      <c r="AD41" s="1487"/>
      <c r="AE41" s="1487"/>
      <c r="AF41" s="1487"/>
      <c r="AG41" s="1488"/>
    </row>
    <row r="42" spans="1:51" ht="25.5" customHeight="1" thickBot="1">
      <c r="A42" s="1489" t="s">
        <v>311</v>
      </c>
      <c r="B42" s="1490"/>
      <c r="C42" s="1490"/>
      <c r="D42" s="1490"/>
      <c r="E42" s="1490"/>
      <c r="F42" s="1491"/>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3"/>
      <c r="AH42" s="1"/>
    </row>
    <row r="43" spans="1:51" ht="25.5" customHeight="1">
      <c r="A43" s="1363" t="s">
        <v>809</v>
      </c>
      <c r="B43" s="1364"/>
      <c r="C43" s="1364"/>
      <c r="D43" s="1364"/>
      <c r="E43" s="1364"/>
      <c r="F43" s="1364"/>
      <c r="G43" s="1364"/>
      <c r="H43" s="1364"/>
      <c r="I43" s="1364"/>
      <c r="J43" s="1364"/>
      <c r="K43" s="1364"/>
      <c r="L43" s="1364"/>
      <c r="M43" s="303"/>
      <c r="N43" s="303"/>
      <c r="O43" s="303"/>
      <c r="P43" s="303"/>
      <c r="Q43" s="303"/>
      <c r="R43" s="303"/>
      <c r="S43" s="303"/>
      <c r="T43" s="303"/>
      <c r="U43" s="303"/>
      <c r="V43" s="303"/>
      <c r="W43" s="303"/>
      <c r="X43" s="303"/>
      <c r="Y43" s="303"/>
      <c r="Z43" s="303"/>
      <c r="AA43" s="303"/>
      <c r="AB43" s="303"/>
      <c r="AC43" s="303"/>
      <c r="AD43" s="303"/>
      <c r="AE43" s="303"/>
      <c r="AF43" s="303"/>
      <c r="AG43" s="342"/>
      <c r="AH43" s="1"/>
    </row>
    <row r="44" spans="1:51" ht="25.5" customHeight="1">
      <c r="A44" s="1479"/>
      <c r="B44" s="1480"/>
      <c r="C44" s="1480"/>
      <c r="D44" s="1480"/>
      <c r="E44" s="1480"/>
      <c r="F44" s="1480"/>
      <c r="G44" s="1480"/>
      <c r="H44" s="1480"/>
      <c r="I44" s="1480"/>
      <c r="J44" s="1480"/>
      <c r="K44" s="1480"/>
      <c r="L44" s="1480"/>
      <c r="M44" s="1480"/>
      <c r="N44" s="1480"/>
      <c r="O44" s="1480"/>
      <c r="P44" s="1480"/>
      <c r="Q44" s="1480"/>
      <c r="R44" s="1480"/>
      <c r="S44" s="1480"/>
      <c r="T44" s="1480"/>
      <c r="U44" s="1480"/>
      <c r="V44" s="1480"/>
      <c r="W44" s="1480"/>
      <c r="X44" s="1480"/>
      <c r="Y44" s="1480"/>
      <c r="Z44" s="1480"/>
      <c r="AA44" s="1480"/>
      <c r="AB44" s="1480"/>
      <c r="AC44" s="1480"/>
      <c r="AD44" s="1480"/>
      <c r="AE44" s="1480"/>
      <c r="AF44" s="1480"/>
      <c r="AG44" s="1481"/>
      <c r="AH44" s="1"/>
    </row>
    <row r="45" spans="1:51" ht="25.5" customHeight="1">
      <c r="A45" s="1344"/>
      <c r="B45" s="1345"/>
      <c r="C45" s="1345"/>
      <c r="D45" s="1345"/>
      <c r="E45" s="1345"/>
      <c r="F45" s="1345"/>
      <c r="G45" s="1345"/>
      <c r="H45" s="1345"/>
      <c r="I45" s="1345"/>
      <c r="J45" s="1345"/>
      <c r="K45" s="1345"/>
      <c r="L45" s="1345"/>
      <c r="M45" s="1345"/>
      <c r="N45" s="1345"/>
      <c r="O45" s="1345"/>
      <c r="P45" s="1345"/>
      <c r="Q45" s="1345"/>
      <c r="R45" s="1345"/>
      <c r="S45" s="1345"/>
      <c r="T45" s="1345"/>
      <c r="U45" s="1345"/>
      <c r="V45" s="1345"/>
      <c r="W45" s="1345"/>
      <c r="X45" s="1345"/>
      <c r="Y45" s="1345"/>
      <c r="Z45" s="1345"/>
      <c r="AA45" s="1345"/>
      <c r="AB45" s="1345"/>
      <c r="AC45" s="1345"/>
      <c r="AD45" s="1345"/>
      <c r="AE45" s="1345"/>
      <c r="AF45" s="1345"/>
      <c r="AG45" s="1346"/>
      <c r="AI45" s="340"/>
      <c r="AJ45" s="340"/>
      <c r="AK45" s="340"/>
      <c r="AL45" s="340"/>
      <c r="AM45" s="340"/>
      <c r="AN45" s="340"/>
      <c r="AO45" s="340"/>
      <c r="AP45" s="340"/>
      <c r="AQ45" s="340"/>
      <c r="AR45" s="340"/>
      <c r="AS45" s="340"/>
      <c r="AT45" s="340"/>
      <c r="AU45" s="340"/>
      <c r="AV45" s="340"/>
      <c r="AW45" s="340"/>
      <c r="AX45" s="340"/>
      <c r="AY45" s="340"/>
    </row>
    <row r="46" spans="1:51" ht="25.5" customHeight="1" thickBot="1">
      <c r="A46" s="1340"/>
      <c r="B46" s="1341"/>
      <c r="C46" s="1341"/>
      <c r="D46" s="1341"/>
      <c r="E46" s="1341"/>
      <c r="F46" s="1341"/>
      <c r="G46" s="1341"/>
      <c r="H46" s="1341"/>
      <c r="I46" s="1341"/>
      <c r="J46" s="1341"/>
      <c r="K46" s="1341"/>
      <c r="L46" s="1341"/>
      <c r="M46" s="1341"/>
      <c r="N46" s="1341"/>
      <c r="O46" s="1341"/>
      <c r="P46" s="1341"/>
      <c r="Q46" s="1341"/>
      <c r="R46" s="1341"/>
      <c r="S46" s="1341"/>
      <c r="T46" s="1341"/>
      <c r="U46" s="1341"/>
      <c r="V46" s="1341"/>
      <c r="W46" s="1341"/>
      <c r="X46" s="1341"/>
      <c r="Y46" s="1341"/>
      <c r="Z46" s="1341"/>
      <c r="AA46" s="1341"/>
      <c r="AB46" s="1341"/>
      <c r="AC46" s="1341"/>
      <c r="AD46" s="1341"/>
      <c r="AE46" s="1341"/>
      <c r="AF46" s="1341"/>
      <c r="AG46" s="1342"/>
    </row>
    <row r="47" spans="1:51" s="27" customFormat="1" ht="25.5" customHeight="1">
      <c r="A47" s="1338" t="s">
        <v>832</v>
      </c>
      <c r="B47" s="1339"/>
      <c r="C47" s="1339"/>
      <c r="D47" s="1339"/>
      <c r="E47" s="1339"/>
      <c r="F47" s="1339"/>
      <c r="G47" s="1339"/>
      <c r="H47" s="1339"/>
      <c r="I47" s="1339"/>
      <c r="J47" s="1339"/>
      <c r="K47" s="1339"/>
      <c r="L47" s="1339"/>
      <c r="M47" s="1339"/>
      <c r="N47" s="1339"/>
      <c r="O47" s="1339"/>
      <c r="P47" s="1339"/>
      <c r="Q47" s="1339"/>
      <c r="R47" s="1339"/>
      <c r="S47" s="1339"/>
      <c r="T47" s="1339"/>
      <c r="U47" s="1339"/>
      <c r="V47" s="1339"/>
      <c r="W47" s="303"/>
      <c r="X47" s="303"/>
      <c r="Y47" s="303"/>
      <c r="Z47" s="303"/>
      <c r="AA47" s="303"/>
      <c r="AB47" s="303"/>
      <c r="AC47" s="303"/>
      <c r="AD47" s="303"/>
      <c r="AE47" s="303"/>
      <c r="AF47" s="303"/>
      <c r="AG47" s="342"/>
      <c r="AH47" s="1"/>
    </row>
    <row r="48" spans="1:51" s="27" customFormat="1" ht="37.200000000000003" customHeight="1" thickBot="1">
      <c r="A48" s="1340"/>
      <c r="B48" s="1341"/>
      <c r="C48" s="1341"/>
      <c r="D48" s="1341"/>
      <c r="E48" s="1341"/>
      <c r="F48" s="1341"/>
      <c r="G48" s="1341"/>
      <c r="H48" s="1341"/>
      <c r="I48" s="1341"/>
      <c r="J48" s="1341"/>
      <c r="K48" s="1341"/>
      <c r="L48" s="1341"/>
      <c r="M48" s="1341"/>
      <c r="N48" s="1341"/>
      <c r="O48" s="1341"/>
      <c r="P48" s="1341"/>
      <c r="Q48" s="1341"/>
      <c r="R48" s="1341"/>
      <c r="S48" s="1341"/>
      <c r="T48" s="1341"/>
      <c r="U48" s="1341"/>
      <c r="V48" s="1341"/>
      <c r="W48" s="1341"/>
      <c r="X48" s="1341"/>
      <c r="Y48" s="1341"/>
      <c r="Z48" s="1341"/>
      <c r="AA48" s="1341"/>
      <c r="AB48" s="1341"/>
      <c r="AC48" s="1341"/>
      <c r="AD48" s="1341"/>
      <c r="AE48" s="1341"/>
      <c r="AF48" s="1341"/>
      <c r="AG48" s="1342"/>
      <c r="AL48" s="1"/>
      <c r="AM48" s="1"/>
      <c r="AN48" s="1"/>
      <c r="AO48" s="1"/>
      <c r="AP48" s="1"/>
      <c r="AQ48" s="1"/>
      <c r="AR48" s="1"/>
      <c r="AS48" s="1"/>
      <c r="AT48" s="1"/>
    </row>
    <row r="49" spans="1:77" ht="25.5" customHeight="1">
      <c r="A49" s="1338" t="s">
        <v>833</v>
      </c>
      <c r="B49" s="1339"/>
      <c r="C49" s="1339"/>
      <c r="D49" s="1339"/>
      <c r="E49" s="1339"/>
      <c r="F49" s="1339"/>
      <c r="G49" s="1339"/>
      <c r="H49" s="1339"/>
      <c r="I49" s="1339"/>
      <c r="J49" s="1339"/>
      <c r="K49" s="1339"/>
      <c r="L49" s="1339"/>
      <c r="M49" s="1339"/>
      <c r="N49" s="1339"/>
      <c r="O49" s="1339"/>
      <c r="P49" s="1339"/>
      <c r="Q49" s="1339"/>
      <c r="R49" s="1339"/>
      <c r="S49" s="1339"/>
      <c r="T49" s="1339"/>
      <c r="U49" s="1339"/>
      <c r="V49" s="1339"/>
      <c r="W49" s="1339"/>
      <c r="X49" s="1339"/>
      <c r="Y49" s="1339"/>
      <c r="Z49" s="1339"/>
      <c r="AA49" s="1339"/>
      <c r="AB49" s="1339"/>
      <c r="AC49" s="1339"/>
      <c r="AD49" s="1339"/>
      <c r="AE49" s="1339"/>
      <c r="AF49" s="1339"/>
      <c r="AG49" s="342"/>
    </row>
    <row r="50" spans="1:77" ht="25.5" customHeight="1">
      <c r="A50" s="351"/>
      <c r="B50" s="1343" t="s">
        <v>300</v>
      </c>
      <c r="C50" s="1343"/>
      <c r="D50" s="1343"/>
      <c r="E50" s="1343"/>
      <c r="F50" s="1343"/>
      <c r="G50" s="1343"/>
      <c r="H50" s="1343"/>
      <c r="I50" s="1343"/>
      <c r="J50" s="1343"/>
      <c r="K50" s="1343"/>
      <c r="L50" s="1343"/>
      <c r="M50" s="1343"/>
      <c r="N50" s="1343"/>
      <c r="O50" s="1343"/>
      <c r="P50" s="1343"/>
      <c r="Q50" s="1343"/>
      <c r="R50" s="1343"/>
      <c r="S50" s="1343"/>
      <c r="T50" s="1343"/>
      <c r="U50" s="1343"/>
      <c r="V50" s="1343"/>
      <c r="W50" s="1343"/>
      <c r="X50" s="1343"/>
      <c r="Y50" s="1343"/>
      <c r="Z50" s="1343"/>
      <c r="AA50" s="1343"/>
      <c r="AB50" s="1343"/>
      <c r="AC50" s="1343"/>
      <c r="AD50" s="1343"/>
      <c r="AE50" s="1343"/>
      <c r="AF50" s="1343"/>
      <c r="AG50" s="298"/>
    </row>
    <row r="51" spans="1:77" ht="25.5" customHeight="1">
      <c r="A51" s="1344"/>
      <c r="B51" s="1345"/>
      <c r="C51" s="1345"/>
      <c r="D51" s="1345"/>
      <c r="E51" s="1345"/>
      <c r="F51" s="1345"/>
      <c r="G51" s="1345"/>
      <c r="H51" s="1345"/>
      <c r="I51" s="1345"/>
      <c r="J51" s="1345"/>
      <c r="K51" s="1345"/>
      <c r="L51" s="1345"/>
      <c r="M51" s="1345"/>
      <c r="N51" s="1345"/>
      <c r="O51" s="1345"/>
      <c r="P51" s="1345"/>
      <c r="Q51" s="1345"/>
      <c r="R51" s="1345"/>
      <c r="S51" s="1345"/>
      <c r="T51" s="1345"/>
      <c r="U51" s="1345"/>
      <c r="V51" s="1345"/>
      <c r="W51" s="1345"/>
      <c r="X51" s="1345"/>
      <c r="Y51" s="1345"/>
      <c r="Z51" s="1345"/>
      <c r="AA51" s="1345"/>
      <c r="AB51" s="1345"/>
      <c r="AC51" s="1345"/>
      <c r="AD51" s="1345"/>
      <c r="AE51" s="1345"/>
      <c r="AF51" s="1345"/>
      <c r="AG51" s="1346"/>
    </row>
    <row r="52" spans="1:77" ht="25.5" customHeight="1" thickBot="1">
      <c r="A52" s="1340"/>
      <c r="B52" s="1341"/>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2"/>
    </row>
    <row r="53" spans="1:77" ht="25.5" customHeight="1">
      <c r="A53" s="1338" t="s">
        <v>834</v>
      </c>
      <c r="B53" s="1339"/>
      <c r="C53" s="1339"/>
      <c r="D53" s="1339"/>
      <c r="E53" s="1339"/>
      <c r="F53" s="1339"/>
      <c r="G53" s="1339"/>
      <c r="H53" s="1339"/>
      <c r="I53" s="1339"/>
      <c r="J53" s="1339"/>
      <c r="K53" s="1339"/>
      <c r="L53" s="1339"/>
      <c r="M53" s="1339"/>
      <c r="N53" s="1339"/>
      <c r="O53" s="1339"/>
      <c r="P53" s="1339"/>
      <c r="Q53" s="1339"/>
      <c r="R53" s="1339"/>
      <c r="S53" s="1339"/>
      <c r="T53" s="1339"/>
      <c r="U53" s="1339"/>
      <c r="V53" s="1339"/>
      <c r="W53" s="1339"/>
      <c r="X53" s="1339"/>
      <c r="Y53" s="1339"/>
      <c r="Z53" s="1339"/>
      <c r="AA53" s="350"/>
      <c r="AB53" s="350"/>
      <c r="AC53" s="350"/>
      <c r="AD53" s="350"/>
      <c r="AE53" s="350"/>
      <c r="AF53" s="350"/>
      <c r="AG53" s="349"/>
    </row>
    <row r="54" spans="1:77" ht="25.5" customHeight="1">
      <c r="A54" s="348"/>
      <c r="B54" s="1343" t="s">
        <v>299</v>
      </c>
      <c r="C54" s="1343"/>
      <c r="D54" s="1343"/>
      <c r="E54" s="1343"/>
      <c r="F54" s="1343"/>
      <c r="G54" s="1343"/>
      <c r="H54" s="1343"/>
      <c r="I54" s="1343"/>
      <c r="J54" s="1343"/>
      <c r="K54" s="1343"/>
      <c r="L54" s="1343"/>
      <c r="M54" s="1343"/>
      <c r="N54" s="1343"/>
      <c r="O54" s="1343"/>
      <c r="P54" s="1343"/>
      <c r="Q54" s="1343"/>
      <c r="R54" s="1343"/>
      <c r="S54" s="1343"/>
      <c r="T54" s="1343"/>
      <c r="U54" s="1343"/>
      <c r="V54" s="1343"/>
      <c r="W54" s="1343"/>
      <c r="X54" s="1343"/>
      <c r="Y54" s="1343"/>
      <c r="Z54" s="1343"/>
      <c r="AA54" s="1343"/>
      <c r="AB54" s="1343"/>
      <c r="AC54" s="1343"/>
      <c r="AD54" s="1343"/>
      <c r="AE54" s="1343"/>
      <c r="AF54" s="1343"/>
      <c r="AG54" s="347"/>
    </row>
    <row r="55" spans="1:77" ht="25.5" customHeight="1">
      <c r="A55" s="1344"/>
      <c r="B55" s="1345"/>
      <c r="C55" s="1345"/>
      <c r="D55" s="1345"/>
      <c r="E55" s="1345"/>
      <c r="F55" s="1345"/>
      <c r="G55" s="1345"/>
      <c r="H55" s="1345"/>
      <c r="I55" s="1345"/>
      <c r="J55" s="1345"/>
      <c r="K55" s="1345"/>
      <c r="L55" s="1345"/>
      <c r="M55" s="1345"/>
      <c r="N55" s="1345"/>
      <c r="O55" s="1345"/>
      <c r="P55" s="1345"/>
      <c r="Q55" s="1345"/>
      <c r="R55" s="1345"/>
      <c r="S55" s="1345"/>
      <c r="T55" s="1345"/>
      <c r="U55" s="1345"/>
      <c r="V55" s="1345"/>
      <c r="W55" s="1345"/>
      <c r="X55" s="1345"/>
      <c r="Y55" s="1345"/>
      <c r="Z55" s="1345"/>
      <c r="AA55" s="1345"/>
      <c r="AB55" s="1345"/>
      <c r="AC55" s="1345"/>
      <c r="AD55" s="1345"/>
      <c r="AE55" s="1345"/>
      <c r="AF55" s="1345"/>
      <c r="AG55" s="1346"/>
    </row>
    <row r="56" spans="1:77" ht="22.95" customHeight="1" thickBot="1">
      <c r="A56" s="1340"/>
      <c r="B56" s="1341"/>
      <c r="C56" s="1341"/>
      <c r="D56" s="1341"/>
      <c r="E56" s="1341"/>
      <c r="F56" s="1341"/>
      <c r="G56" s="1341"/>
      <c r="H56" s="1341"/>
      <c r="I56" s="1341"/>
      <c r="J56" s="1341"/>
      <c r="K56" s="1341"/>
      <c r="L56" s="1341"/>
      <c r="M56" s="1341"/>
      <c r="N56" s="1341"/>
      <c r="O56" s="1341"/>
      <c r="P56" s="1341"/>
      <c r="Q56" s="1341"/>
      <c r="R56" s="1341"/>
      <c r="S56" s="1341"/>
      <c r="T56" s="1341"/>
      <c r="U56" s="1341"/>
      <c r="V56" s="1341"/>
      <c r="W56" s="1341"/>
      <c r="X56" s="1341"/>
      <c r="Y56" s="1341"/>
      <c r="Z56" s="1341"/>
      <c r="AA56" s="1341"/>
      <c r="AB56" s="1341"/>
      <c r="AC56" s="1341"/>
      <c r="AD56" s="1341"/>
      <c r="AE56" s="1341"/>
      <c r="AF56" s="1341"/>
      <c r="AG56" s="1342"/>
      <c r="AL56" s="629" t="s">
        <v>295</v>
      </c>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31"/>
    </row>
    <row r="57" spans="1:77" ht="19.2" customHeight="1">
      <c r="A57" s="1335" t="s">
        <v>435</v>
      </c>
      <c r="B57" s="1336"/>
      <c r="C57" s="1336"/>
      <c r="D57" s="1336"/>
      <c r="E57" s="1336"/>
      <c r="F57" s="1336"/>
      <c r="G57" s="1336"/>
      <c r="H57" s="1336"/>
      <c r="I57" s="1336"/>
      <c r="J57" s="1336"/>
      <c r="K57" s="1336"/>
      <c r="L57" s="1336"/>
      <c r="M57" s="1336"/>
      <c r="N57" s="1336"/>
      <c r="O57" s="1336"/>
      <c r="P57" s="1336"/>
      <c r="Q57" s="1336"/>
      <c r="R57" s="1336"/>
      <c r="S57" s="1336"/>
      <c r="T57" s="1336"/>
      <c r="U57" s="1336"/>
      <c r="V57" s="1336"/>
      <c r="W57" s="1336"/>
      <c r="X57" s="1336"/>
      <c r="Y57" s="1336"/>
      <c r="Z57" s="1336"/>
      <c r="AA57" s="1336"/>
      <c r="AB57" s="1336"/>
      <c r="AC57" s="1336"/>
      <c r="AD57" s="1336"/>
      <c r="AE57" s="1336"/>
      <c r="AF57" s="1336"/>
      <c r="AG57" s="1337"/>
      <c r="AL57" s="629" t="s">
        <v>294</v>
      </c>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31"/>
    </row>
    <row r="58" spans="1:77" ht="25.5" customHeight="1">
      <c r="A58" s="346" t="s">
        <v>835</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4"/>
      <c r="AL58" s="629" t="s">
        <v>293</v>
      </c>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31"/>
    </row>
    <row r="59" spans="1:77" ht="25.5" customHeight="1">
      <c r="A59" s="1386"/>
      <c r="B59" s="1387"/>
      <c r="C59" s="318" t="s">
        <v>436</v>
      </c>
      <c r="D59" s="505"/>
      <c r="E59" s="318"/>
      <c r="F59" s="1387"/>
      <c r="G59" s="1387"/>
      <c r="H59" s="318" t="s">
        <v>437</v>
      </c>
      <c r="I59" s="505"/>
      <c r="J59" s="318"/>
      <c r="K59" s="318"/>
      <c r="L59" s="318"/>
      <c r="M59" s="318"/>
      <c r="N59" s="318"/>
      <c r="O59" s="318"/>
      <c r="P59" s="506"/>
      <c r="Q59" s="506"/>
      <c r="R59" s="506"/>
      <c r="S59" s="506"/>
      <c r="T59" s="506"/>
      <c r="U59" s="506"/>
      <c r="V59" s="506"/>
      <c r="W59" s="506"/>
      <c r="X59" s="504"/>
      <c r="Y59" s="318"/>
      <c r="Z59" s="504"/>
      <c r="AA59" s="504"/>
      <c r="AG59" s="298"/>
      <c r="AL59" s="629" t="s">
        <v>292</v>
      </c>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31"/>
    </row>
    <row r="60" spans="1:77" ht="25.5" customHeight="1" thickBot="1">
      <c r="A60" s="238"/>
      <c r="B60" s="1457" t="s">
        <v>297</v>
      </c>
      <c r="C60" s="1457"/>
      <c r="D60" s="1457"/>
      <c r="E60" s="1457"/>
      <c r="F60" s="1457"/>
      <c r="G60" s="1457"/>
      <c r="H60" s="343"/>
      <c r="I60" s="1454"/>
      <c r="J60" s="1455"/>
      <c r="K60" s="1455"/>
      <c r="L60" s="1455"/>
      <c r="M60" s="1455"/>
      <c r="N60" s="1455"/>
      <c r="O60" s="1455"/>
      <c r="P60" s="1455"/>
      <c r="Q60" s="1455"/>
      <c r="R60" s="1455"/>
      <c r="S60" s="1455"/>
      <c r="T60" s="1455"/>
      <c r="U60" s="1455"/>
      <c r="V60" s="1455"/>
      <c r="W60" s="1455"/>
      <c r="X60" s="1455"/>
      <c r="Y60" s="1455"/>
      <c r="Z60" s="1455"/>
      <c r="AA60" s="1455"/>
      <c r="AB60" s="1455"/>
      <c r="AC60" s="1455"/>
      <c r="AD60" s="1455"/>
      <c r="AE60" s="1455"/>
      <c r="AF60" s="1455"/>
      <c r="AG60" s="1456"/>
      <c r="AH60" s="1"/>
      <c r="AL60" s="629" t="s">
        <v>291</v>
      </c>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31"/>
    </row>
    <row r="61" spans="1:77" ht="10.199999999999999" customHeight="1">
      <c r="B61" s="355"/>
      <c r="C61" s="355"/>
      <c r="D61" s="355"/>
      <c r="E61" s="355"/>
      <c r="F61" s="355"/>
      <c r="G61" s="355"/>
      <c r="H61" s="355"/>
      <c r="I61" s="355"/>
      <c r="J61" s="355"/>
      <c r="K61" s="355"/>
      <c r="L61" s="355"/>
      <c r="M61" s="355"/>
      <c r="N61" s="355"/>
      <c r="O61" s="355"/>
      <c r="P61" s="244"/>
      <c r="Q61" s="244"/>
      <c r="R61" s="244"/>
      <c r="S61" s="244"/>
      <c r="T61" s="435"/>
      <c r="U61" s="435"/>
      <c r="V61" s="435"/>
      <c r="W61" s="435"/>
      <c r="X61" s="435"/>
      <c r="Y61" s="435"/>
      <c r="Z61" s="435"/>
      <c r="AA61" s="435"/>
      <c r="AB61" s="244"/>
      <c r="AC61" s="244"/>
      <c r="AD61" s="244"/>
      <c r="AE61" s="244"/>
      <c r="AF61" s="244"/>
      <c r="AG61" s="244"/>
    </row>
    <row r="62" spans="1:77" ht="25.2" customHeight="1" thickBot="1">
      <c r="A62" s="852" t="s">
        <v>792</v>
      </c>
      <c r="B62" s="852"/>
      <c r="C62" s="852"/>
      <c r="D62" s="852"/>
      <c r="E62" s="852"/>
      <c r="F62" s="852"/>
      <c r="G62" s="852"/>
      <c r="H62" s="852"/>
      <c r="I62" s="852"/>
      <c r="J62" s="852"/>
      <c r="K62" s="852"/>
      <c r="L62" s="852"/>
      <c r="M62" s="852"/>
      <c r="N62" s="852"/>
      <c r="O62" s="852"/>
      <c r="P62" s="852"/>
      <c r="Q62" s="852"/>
      <c r="R62" s="852"/>
      <c r="S62" s="852"/>
      <c r="T62" s="852"/>
      <c r="U62" s="852"/>
      <c r="V62" s="852"/>
      <c r="W62" s="435"/>
      <c r="X62" s="435"/>
      <c r="Y62" s="435"/>
      <c r="Z62" s="435"/>
      <c r="AA62" s="435"/>
      <c r="AB62" s="244"/>
      <c r="AC62" s="244"/>
      <c r="AD62" s="244"/>
      <c r="AE62" s="244"/>
      <c r="AF62" s="244"/>
      <c r="AG62" s="244"/>
      <c r="AH62" s="1"/>
    </row>
    <row r="63" spans="1:77" ht="25.2" customHeight="1">
      <c r="A63" s="1458" t="s">
        <v>595</v>
      </c>
      <c r="B63" s="1459"/>
      <c r="C63" s="1460"/>
      <c r="D63" s="1460"/>
      <c r="E63" s="1460"/>
      <c r="F63" s="1460"/>
      <c r="G63" s="1460"/>
      <c r="H63" s="1369"/>
      <c r="I63" s="1370"/>
      <c r="J63" s="1370"/>
      <c r="K63" s="1370"/>
      <c r="L63" s="1370"/>
      <c r="M63" s="1370"/>
      <c r="N63" s="1370"/>
      <c r="O63" s="1370"/>
      <c r="P63" s="1370"/>
      <c r="Q63" s="1370"/>
      <c r="R63" s="1370"/>
      <c r="S63" s="1370"/>
      <c r="T63" s="1370"/>
      <c r="U63" s="1370"/>
      <c r="V63" s="1370"/>
      <c r="W63" s="1370"/>
      <c r="X63" s="1370"/>
      <c r="Y63" s="1370"/>
      <c r="Z63" s="1370"/>
      <c r="AA63" s="1370"/>
      <c r="AB63" s="1370"/>
      <c r="AC63" s="1370"/>
      <c r="AD63" s="1370"/>
      <c r="AE63" s="1370"/>
      <c r="AF63" s="1370"/>
      <c r="AG63" s="1371"/>
      <c r="AH63" s="1"/>
      <c r="AL63" s="1464" t="s">
        <v>582</v>
      </c>
      <c r="AM63" s="1465"/>
      <c r="AN63" s="1465"/>
      <c r="AO63" s="1465"/>
      <c r="AP63" s="1464" t="s">
        <v>590</v>
      </c>
      <c r="AQ63" s="1465"/>
      <c r="AR63" s="1465"/>
      <c r="AS63" s="1464" t="s">
        <v>974</v>
      </c>
      <c r="AT63" s="1465"/>
      <c r="AU63" s="1465"/>
      <c r="AV63" s="1464" t="s">
        <v>977</v>
      </c>
      <c r="AW63" s="1465"/>
      <c r="AX63" s="1465"/>
    </row>
    <row r="64" spans="1:77" ht="19.95" customHeight="1">
      <c r="A64" s="1302" t="s">
        <v>570</v>
      </c>
      <c r="B64" s="1010"/>
      <c r="C64" s="1313" t="s">
        <v>812</v>
      </c>
      <c r="D64" s="1314"/>
      <c r="E64" s="1314"/>
      <c r="F64" s="1314"/>
      <c r="G64" s="1314"/>
      <c r="H64" s="1314"/>
      <c r="I64" s="1314"/>
      <c r="J64" s="1314"/>
      <c r="K64" s="1314"/>
      <c r="L64" s="1314"/>
      <c r="M64" s="1314"/>
      <c r="N64" s="1314"/>
      <c r="O64" s="1314"/>
      <c r="P64" s="1314"/>
      <c r="Q64" s="1314"/>
      <c r="R64" s="1314"/>
      <c r="S64" s="1314"/>
      <c r="T64" s="1314"/>
      <c r="U64" s="1471" t="e">
        <f>D65*M65*10000</f>
        <v>#VALUE!</v>
      </c>
      <c r="V64" s="1472"/>
      <c r="W64" s="1472"/>
      <c r="X64" s="1472"/>
      <c r="Y64" s="1472"/>
      <c r="Z64" s="1473"/>
      <c r="AA64" s="866" t="e">
        <f>IF(AND(U$64&gt;1000,U$67&gt;1000,U$68&gt;1000,U64=MIN(U$64:Z$68)),"〇","")</f>
        <v>#VALUE!</v>
      </c>
      <c r="AB64" s="866"/>
      <c r="AC64" s="866"/>
      <c r="AD64" s="866"/>
      <c r="AE64" s="866"/>
      <c r="AF64" s="866"/>
      <c r="AG64" s="1368"/>
      <c r="AH64" s="1"/>
      <c r="AL64" s="1499" t="s">
        <v>882</v>
      </c>
      <c r="AM64" s="1497"/>
      <c r="AN64" s="1497"/>
      <c r="AO64" s="1497"/>
      <c r="AP64" s="7">
        <v>5</v>
      </c>
      <c r="AQ64" s="1496" t="s">
        <v>97</v>
      </c>
      <c r="AR64" s="1497"/>
      <c r="AS64" s="245">
        <v>50</v>
      </c>
      <c r="AT64" s="246" t="s">
        <v>366</v>
      </c>
      <c r="AU64" s="231"/>
      <c r="AV64" s="1464">
        <f>1/3</f>
        <v>0.33333333333333331</v>
      </c>
      <c r="AW64" s="1465"/>
      <c r="AX64" s="1465"/>
    </row>
    <row r="65" spans="1:70" ht="19.95" customHeight="1">
      <c r="A65" s="909"/>
      <c r="B65" s="790"/>
      <c r="C65" s="655"/>
      <c r="D65" s="1317">
        <f>J38</f>
        <v>0</v>
      </c>
      <c r="E65" s="1318"/>
      <c r="F65" s="1318"/>
      <c r="G65" s="1318"/>
      <c r="H65" s="1318"/>
      <c r="I65" s="1367" t="s">
        <v>804</v>
      </c>
      <c r="J65" s="1367"/>
      <c r="K65" s="1367"/>
      <c r="L65" s="1367"/>
      <c r="M65" s="1318" t="str">
        <f>IF(H63="","",VLOOKUP(H63,$AL$64:$AP$65,5,FALSE))</f>
        <v/>
      </c>
      <c r="N65" s="1318"/>
      <c r="O65" s="1312" t="s">
        <v>366</v>
      </c>
      <c r="P65" s="1312"/>
      <c r="Q65" s="653"/>
      <c r="R65" s="653"/>
      <c r="S65" s="653"/>
      <c r="T65" s="653"/>
      <c r="U65" s="1474"/>
      <c r="V65" s="1475"/>
      <c r="W65" s="1475"/>
      <c r="X65" s="1475"/>
      <c r="Y65" s="1475"/>
      <c r="Z65" s="1476"/>
      <c r="AA65" s="866"/>
      <c r="AB65" s="866"/>
      <c r="AC65" s="866"/>
      <c r="AD65" s="866"/>
      <c r="AE65" s="866"/>
      <c r="AF65" s="866"/>
      <c r="AG65" s="1368"/>
      <c r="AH65" s="1"/>
      <c r="AL65" s="1464" t="s">
        <v>883</v>
      </c>
      <c r="AM65" s="1465"/>
      <c r="AN65" s="1465"/>
      <c r="AO65" s="1465"/>
      <c r="AP65" s="245">
        <v>7</v>
      </c>
      <c r="AQ65" s="1498" t="s">
        <v>97</v>
      </c>
      <c r="AR65" s="1465"/>
      <c r="AS65" s="245">
        <v>75</v>
      </c>
      <c r="AT65" s="246" t="s">
        <v>366</v>
      </c>
      <c r="AU65" s="231"/>
      <c r="AV65" s="1464">
        <f>1/2</f>
        <v>0.5</v>
      </c>
      <c r="AW65" s="1465"/>
      <c r="AX65" s="1465"/>
    </row>
    <row r="66" spans="1:70" ht="19.95" customHeight="1">
      <c r="A66" s="1012"/>
      <c r="B66" s="1013"/>
      <c r="C66" s="656"/>
      <c r="D66" s="1315" t="s">
        <v>881</v>
      </c>
      <c r="E66" s="1315"/>
      <c r="F66" s="1315"/>
      <c r="G66" s="1315"/>
      <c r="H66" s="1315"/>
      <c r="I66" s="1315"/>
      <c r="J66" s="654"/>
      <c r="K66" s="654"/>
      <c r="L66" s="1316" t="s">
        <v>803</v>
      </c>
      <c r="M66" s="1316"/>
      <c r="N66" s="1316"/>
      <c r="O66" s="1316"/>
      <c r="P66" s="1316"/>
      <c r="Q66" s="1316"/>
      <c r="R66" s="657"/>
      <c r="S66" s="657"/>
      <c r="T66" s="657"/>
      <c r="U66" s="1468"/>
      <c r="V66" s="1477"/>
      <c r="W66" s="1477"/>
      <c r="X66" s="1477"/>
      <c r="Y66" s="1477"/>
      <c r="Z66" s="1478"/>
      <c r="AA66" s="866"/>
      <c r="AB66" s="866"/>
      <c r="AC66" s="866"/>
      <c r="AD66" s="866"/>
      <c r="AE66" s="866"/>
      <c r="AF66" s="866"/>
      <c r="AG66" s="1368"/>
      <c r="AH66" s="1"/>
    </row>
    <row r="67" spans="1:70" ht="25.2" customHeight="1">
      <c r="A67" s="976" t="s">
        <v>571</v>
      </c>
      <c r="B67" s="866"/>
      <c r="C67" s="1375" t="s">
        <v>975</v>
      </c>
      <c r="D67" s="1376"/>
      <c r="E67" s="1376"/>
      <c r="F67" s="1376"/>
      <c r="G67" s="1376"/>
      <c r="H67" s="1376"/>
      <c r="I67" s="1376"/>
      <c r="J67" s="1376"/>
      <c r="K67" s="1376"/>
      <c r="L67" s="1376"/>
      <c r="M67" s="1376"/>
      <c r="N67" s="1376"/>
      <c r="O67" s="1376"/>
      <c r="P67" s="1376"/>
      <c r="Q67" s="1376"/>
      <c r="R67" s="1376"/>
      <c r="S67" s="1376"/>
      <c r="T67" s="1376"/>
      <c r="U67" s="1467" t="e">
        <f>ROUNDDOWN(R84*IF(H63="","",VLOOKUP(H63,AL63:AX65,11,FALSE)),-3)</f>
        <v>#VALUE!</v>
      </c>
      <c r="V67" s="1467"/>
      <c r="W67" s="1467"/>
      <c r="X67" s="1467"/>
      <c r="Y67" s="1467"/>
      <c r="Z67" s="1468"/>
      <c r="AA67" s="866" t="e">
        <f>IF(AND(U$64&gt;1000,U$67&gt;1000,U$68&gt;1000,U67=MIN(U$64:Z$68)),"〇","")</f>
        <v>#VALUE!</v>
      </c>
      <c r="AB67" s="866"/>
      <c r="AC67" s="866"/>
      <c r="AD67" s="866"/>
      <c r="AE67" s="866"/>
      <c r="AF67" s="866"/>
      <c r="AG67" s="1368"/>
      <c r="AH67" s="1"/>
    </row>
    <row r="68" spans="1:70" ht="25.2" customHeight="1" thickBot="1">
      <c r="A68" s="1374" t="s">
        <v>572</v>
      </c>
      <c r="B68" s="994"/>
      <c r="C68" s="934" t="s">
        <v>584</v>
      </c>
      <c r="D68" s="934"/>
      <c r="E68" s="934"/>
      <c r="F68" s="934"/>
      <c r="G68" s="934"/>
      <c r="H68" s="934"/>
      <c r="I68" s="934"/>
      <c r="J68" s="934"/>
      <c r="K68" s="934"/>
      <c r="L68" s="934"/>
      <c r="M68" s="934"/>
      <c r="N68" s="934"/>
      <c r="O68" s="934"/>
      <c r="P68" s="934"/>
      <c r="Q68" s="934"/>
      <c r="R68" s="934"/>
      <c r="S68" s="934"/>
      <c r="T68" s="934"/>
      <c r="U68" s="1469" t="e">
        <f>IF(H63="","",VLOOKUP(H63,AL63:AU65,8,FALSE))*10000</f>
        <v>#VALUE!</v>
      </c>
      <c r="V68" s="1469"/>
      <c r="W68" s="1469"/>
      <c r="X68" s="1469"/>
      <c r="Y68" s="1469"/>
      <c r="Z68" s="1470"/>
      <c r="AA68" s="994" t="e">
        <f>IF(AND(U$64&gt;1000,U$67&gt;1000,U$68&gt;1000,U68=MIN(U$64:Z$68)),"〇","")</f>
        <v>#VALUE!</v>
      </c>
      <c r="AB68" s="994"/>
      <c r="AC68" s="994"/>
      <c r="AD68" s="994"/>
      <c r="AE68" s="994"/>
      <c r="AF68" s="994"/>
      <c r="AG68" s="995"/>
      <c r="AH68" s="1"/>
    </row>
    <row r="69" spans="1:70" ht="19.5" customHeight="1">
      <c r="A69" s="852" t="s">
        <v>793</v>
      </c>
      <c r="B69" s="852"/>
      <c r="C69" s="852"/>
      <c r="D69" s="852"/>
      <c r="E69" s="852"/>
      <c r="F69" s="852"/>
      <c r="G69" s="852"/>
      <c r="H69" s="852"/>
      <c r="I69" s="852"/>
      <c r="J69" s="852"/>
      <c r="K69" s="852"/>
      <c r="L69" s="852"/>
      <c r="M69" s="852"/>
      <c r="N69" s="852"/>
      <c r="O69" s="852"/>
      <c r="P69" s="852"/>
      <c r="Q69" s="852"/>
      <c r="R69" s="852"/>
      <c r="S69" s="852"/>
      <c r="T69" s="852"/>
      <c r="U69" s="852"/>
      <c r="V69" s="852"/>
      <c r="W69" s="435"/>
      <c r="X69" s="435"/>
      <c r="Y69" s="435"/>
      <c r="Z69" s="435"/>
      <c r="AA69" s="435"/>
      <c r="AB69" s="244"/>
      <c r="AC69" s="244"/>
      <c r="AD69" s="244"/>
      <c r="AE69" s="244"/>
      <c r="AF69" s="244"/>
      <c r="AG69" s="244"/>
      <c r="AH69" s="1"/>
    </row>
    <row r="70" spans="1:70" ht="27.75" customHeight="1" thickBot="1">
      <c r="A70" s="1" t="s">
        <v>805</v>
      </c>
      <c r="C70" s="5"/>
      <c r="D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20" t="s">
        <v>14</v>
      </c>
      <c r="AH70" s="1"/>
    </row>
    <row r="71" spans="1:70" ht="20.100000000000001" customHeight="1">
      <c r="A71" s="924" t="s">
        <v>15</v>
      </c>
      <c r="B71" s="925"/>
      <c r="C71" s="925"/>
      <c r="D71" s="925"/>
      <c r="E71" s="925"/>
      <c r="F71" s="925"/>
      <c r="G71" s="925"/>
      <c r="H71" s="925"/>
      <c r="I71" s="925"/>
      <c r="J71" s="925" t="s">
        <v>16</v>
      </c>
      <c r="K71" s="925"/>
      <c r="L71" s="925"/>
      <c r="M71" s="925"/>
      <c r="N71" s="925"/>
      <c r="O71" s="925"/>
      <c r="P71" s="925"/>
      <c r="Q71" s="925"/>
      <c r="R71" s="925"/>
      <c r="S71" s="925" t="s">
        <v>38</v>
      </c>
      <c r="T71" s="925"/>
      <c r="U71" s="925"/>
      <c r="V71" s="925"/>
      <c r="W71" s="925"/>
      <c r="X71" s="925"/>
      <c r="Y71" s="925"/>
      <c r="Z71" s="925"/>
      <c r="AA71" s="925"/>
      <c r="AB71" s="925"/>
      <c r="AC71" s="925"/>
      <c r="AD71" s="925"/>
      <c r="AE71" s="925"/>
      <c r="AF71" s="925"/>
      <c r="AG71" s="1009"/>
      <c r="AH71" s="1"/>
    </row>
    <row r="72" spans="1:70" ht="18" customHeight="1">
      <c r="A72" s="230"/>
      <c r="B72" s="807" t="s">
        <v>17</v>
      </c>
      <c r="C72" s="807"/>
      <c r="D72" s="807"/>
      <c r="E72" s="807"/>
      <c r="F72" s="807"/>
      <c r="G72" s="807"/>
      <c r="H72" s="807"/>
      <c r="I72" s="231"/>
      <c r="J72" s="963"/>
      <c r="K72" s="964"/>
      <c r="L72" s="964"/>
      <c r="M72" s="964"/>
      <c r="N72" s="964"/>
      <c r="O72" s="964"/>
      <c r="P72" s="964"/>
      <c r="Q72" s="964"/>
      <c r="R72" s="965"/>
      <c r="S72" s="966"/>
      <c r="T72" s="967"/>
      <c r="U72" s="967"/>
      <c r="V72" s="967"/>
      <c r="W72" s="967"/>
      <c r="X72" s="967"/>
      <c r="Y72" s="967"/>
      <c r="Z72" s="967"/>
      <c r="AA72" s="967"/>
      <c r="AB72" s="967"/>
      <c r="AC72" s="967"/>
      <c r="AD72" s="967"/>
      <c r="AE72" s="967"/>
      <c r="AF72" s="967"/>
      <c r="AG72" s="968"/>
      <c r="AH72" s="1"/>
    </row>
    <row r="73" spans="1:70" ht="18" customHeight="1">
      <c r="A73" s="230"/>
      <c r="B73" s="807" t="s">
        <v>25</v>
      </c>
      <c r="C73" s="807"/>
      <c r="D73" s="807"/>
      <c r="E73" s="807"/>
      <c r="F73" s="807"/>
      <c r="G73" s="807"/>
      <c r="H73" s="807"/>
      <c r="I73" s="231"/>
      <c r="J73" s="963"/>
      <c r="K73" s="964"/>
      <c r="L73" s="964"/>
      <c r="M73" s="964"/>
      <c r="N73" s="964"/>
      <c r="O73" s="964"/>
      <c r="P73" s="964"/>
      <c r="Q73" s="964"/>
      <c r="R73" s="965"/>
      <c r="S73" s="966"/>
      <c r="T73" s="967"/>
      <c r="U73" s="967"/>
      <c r="V73" s="967"/>
      <c r="W73" s="967"/>
      <c r="X73" s="967"/>
      <c r="Y73" s="967"/>
      <c r="Z73" s="967"/>
      <c r="AA73" s="967"/>
      <c r="AB73" s="967"/>
      <c r="AC73" s="967"/>
      <c r="AD73" s="967"/>
      <c r="AE73" s="967"/>
      <c r="AF73" s="967"/>
      <c r="AG73" s="968"/>
      <c r="AH73" s="1"/>
    </row>
    <row r="74" spans="1:70" ht="18" customHeight="1">
      <c r="A74" s="230"/>
      <c r="B74" s="807" t="s">
        <v>46</v>
      </c>
      <c r="C74" s="807"/>
      <c r="D74" s="807"/>
      <c r="E74" s="807"/>
      <c r="F74" s="807"/>
      <c r="G74" s="807"/>
      <c r="H74" s="807"/>
      <c r="I74" s="231"/>
      <c r="J74" s="963"/>
      <c r="K74" s="964"/>
      <c r="L74" s="964"/>
      <c r="M74" s="964"/>
      <c r="N74" s="964"/>
      <c r="O74" s="964"/>
      <c r="P74" s="964"/>
      <c r="Q74" s="964"/>
      <c r="R74" s="965"/>
      <c r="S74" s="966"/>
      <c r="T74" s="967"/>
      <c r="U74" s="967"/>
      <c r="V74" s="967"/>
      <c r="W74" s="967"/>
      <c r="X74" s="967"/>
      <c r="Y74" s="967"/>
      <c r="Z74" s="967"/>
      <c r="AA74" s="967"/>
      <c r="AB74" s="967"/>
      <c r="AC74" s="967"/>
      <c r="AD74" s="967"/>
      <c r="AE74" s="967"/>
      <c r="AF74" s="967"/>
      <c r="AG74" s="968"/>
      <c r="AH74" s="1"/>
    </row>
    <row r="75" spans="1:70" ht="18" customHeight="1">
      <c r="A75" s="230"/>
      <c r="B75" s="807" t="s">
        <v>47</v>
      </c>
      <c r="C75" s="807"/>
      <c r="D75" s="807"/>
      <c r="E75" s="807"/>
      <c r="F75" s="807"/>
      <c r="G75" s="807"/>
      <c r="H75" s="807"/>
      <c r="I75" s="231"/>
      <c r="J75" s="963"/>
      <c r="K75" s="964"/>
      <c r="L75" s="964"/>
      <c r="M75" s="964"/>
      <c r="N75" s="964"/>
      <c r="O75" s="964"/>
      <c r="P75" s="964"/>
      <c r="Q75" s="964"/>
      <c r="R75" s="965"/>
      <c r="S75" s="966"/>
      <c r="T75" s="967"/>
      <c r="U75" s="967"/>
      <c r="V75" s="967"/>
      <c r="W75" s="967"/>
      <c r="X75" s="967"/>
      <c r="Y75" s="967"/>
      <c r="Z75" s="967"/>
      <c r="AA75" s="967"/>
      <c r="AB75" s="967"/>
      <c r="AC75" s="967"/>
      <c r="AD75" s="967"/>
      <c r="AE75" s="967"/>
      <c r="AF75" s="967"/>
      <c r="AG75" s="968"/>
      <c r="AH75" s="1"/>
    </row>
    <row r="76" spans="1:70" ht="18" customHeight="1" thickBot="1">
      <c r="A76" s="1374" t="s">
        <v>18</v>
      </c>
      <c r="B76" s="994"/>
      <c r="C76" s="994"/>
      <c r="D76" s="994"/>
      <c r="E76" s="994"/>
      <c r="F76" s="994"/>
      <c r="G76" s="994"/>
      <c r="H76" s="994"/>
      <c r="I76" s="994"/>
      <c r="J76" s="1347">
        <f>SUM(J72:R75)</f>
        <v>0</v>
      </c>
      <c r="K76" s="1347"/>
      <c r="L76" s="1347"/>
      <c r="M76" s="1347"/>
      <c r="N76" s="1347"/>
      <c r="O76" s="1347"/>
      <c r="P76" s="1347"/>
      <c r="Q76" s="1347"/>
      <c r="R76" s="1347"/>
      <c r="S76" s="1348"/>
      <c r="T76" s="1348"/>
      <c r="U76" s="1348"/>
      <c r="V76" s="1348"/>
      <c r="W76" s="1348"/>
      <c r="X76" s="1348"/>
      <c r="Y76" s="1348"/>
      <c r="Z76" s="1348"/>
      <c r="AA76" s="1348"/>
      <c r="AB76" s="1348"/>
      <c r="AC76" s="1348"/>
      <c r="AD76" s="1348"/>
      <c r="AE76" s="1348"/>
      <c r="AF76" s="1348"/>
      <c r="AG76" s="1349"/>
      <c r="AH76" s="1"/>
    </row>
    <row r="77" spans="1:70" ht="17.399999999999999" customHeight="1">
      <c r="J77" s="1"/>
      <c r="AH77" s="1"/>
      <c r="AL77" s="340"/>
    </row>
    <row r="78" spans="1:70" ht="25.5" customHeight="1" thickBot="1">
      <c r="A78" s="1" t="s">
        <v>806</v>
      </c>
      <c r="J78" s="1"/>
      <c r="AG78" s="20" t="s">
        <v>14</v>
      </c>
      <c r="AI78" s="340"/>
      <c r="AJ78" s="340"/>
      <c r="AK78" s="340"/>
      <c r="AL78" s="437"/>
      <c r="AY78" s="437"/>
      <c r="AZ78" s="437"/>
      <c r="BA78" s="437"/>
      <c r="BB78" s="437"/>
    </row>
    <row r="79" spans="1:70" ht="18" customHeight="1">
      <c r="A79" s="924" t="s">
        <v>15</v>
      </c>
      <c r="B79" s="925"/>
      <c r="C79" s="925"/>
      <c r="D79" s="925"/>
      <c r="E79" s="925"/>
      <c r="F79" s="925" t="s">
        <v>57</v>
      </c>
      <c r="G79" s="925"/>
      <c r="H79" s="925"/>
      <c r="I79" s="925"/>
      <c r="J79" s="925"/>
      <c r="K79" s="925" t="s">
        <v>88</v>
      </c>
      <c r="L79" s="925"/>
      <c r="M79" s="925"/>
      <c r="N79" s="925"/>
      <c r="O79" s="925"/>
      <c r="P79" s="925"/>
      <c r="Q79" s="925"/>
      <c r="R79" s="925" t="s">
        <v>89</v>
      </c>
      <c r="S79" s="925"/>
      <c r="T79" s="925"/>
      <c r="U79" s="925"/>
      <c r="V79" s="925"/>
      <c r="W79" s="925"/>
      <c r="X79" s="925"/>
      <c r="Y79" s="925" t="s">
        <v>38</v>
      </c>
      <c r="Z79" s="925"/>
      <c r="AA79" s="925"/>
      <c r="AB79" s="925"/>
      <c r="AC79" s="925"/>
      <c r="AD79" s="925"/>
      <c r="AE79" s="925"/>
      <c r="AF79" s="925"/>
      <c r="AG79" s="1009"/>
      <c r="AH79" s="1"/>
      <c r="AL79" s="27" t="s">
        <v>764</v>
      </c>
      <c r="AY79" s="437"/>
      <c r="AZ79" s="437"/>
      <c r="BA79" s="437"/>
      <c r="BB79" s="437"/>
    </row>
    <row r="80" spans="1:70" s="27" customFormat="1" ht="18" customHeight="1">
      <c r="A80" s="996"/>
      <c r="B80" s="997"/>
      <c r="C80" s="997"/>
      <c r="D80" s="997"/>
      <c r="E80" s="997"/>
      <c r="F80" s="1007"/>
      <c r="G80" s="1007"/>
      <c r="H80" s="1007"/>
      <c r="I80" s="1007"/>
      <c r="J80" s="1007"/>
      <c r="K80" s="998"/>
      <c r="L80" s="998"/>
      <c r="M80" s="998"/>
      <c r="N80" s="998"/>
      <c r="O80" s="998"/>
      <c r="P80" s="998"/>
      <c r="Q80" s="998"/>
      <c r="R80" s="998"/>
      <c r="S80" s="998"/>
      <c r="T80" s="998"/>
      <c r="U80" s="998"/>
      <c r="V80" s="998"/>
      <c r="W80" s="998"/>
      <c r="X80" s="998"/>
      <c r="Y80" s="999"/>
      <c r="Z80" s="999"/>
      <c r="AA80" s="999"/>
      <c r="AB80" s="999"/>
      <c r="AC80" s="999"/>
      <c r="AD80" s="999"/>
      <c r="AE80" s="999"/>
      <c r="AF80" s="999"/>
      <c r="AG80" s="1000"/>
      <c r="AL80" s="27" t="s">
        <v>765</v>
      </c>
      <c r="AM80" s="1"/>
      <c r="AN80" s="1"/>
      <c r="AP80" s="1"/>
      <c r="AQ80" s="1"/>
      <c r="AR80" s="1"/>
      <c r="AS80" s="1"/>
      <c r="AT80" s="1"/>
      <c r="AU80" s="1"/>
      <c r="AV80" s="1"/>
      <c r="AW80" s="1"/>
      <c r="AX80" s="1"/>
      <c r="AY80" s="437"/>
      <c r="AZ80" s="437"/>
      <c r="BA80" s="437"/>
      <c r="BB80" s="437"/>
      <c r="BC80" s="1"/>
      <c r="BD80" s="1"/>
      <c r="BE80" s="1"/>
      <c r="BF80" s="1"/>
      <c r="BG80" s="1"/>
      <c r="BH80" s="1"/>
      <c r="BI80" s="1"/>
      <c r="BJ80" s="1"/>
      <c r="BK80" s="1"/>
      <c r="BL80" s="1"/>
      <c r="BM80" s="1"/>
      <c r="BN80" s="1"/>
      <c r="BO80" s="1"/>
      <c r="BP80" s="1"/>
      <c r="BQ80" s="1"/>
      <c r="BR80" s="1"/>
    </row>
    <row r="81" spans="1:70" s="27" customFormat="1" ht="18" customHeight="1">
      <c r="A81" s="996"/>
      <c r="B81" s="997"/>
      <c r="C81" s="997"/>
      <c r="D81" s="997"/>
      <c r="E81" s="997"/>
      <c r="F81" s="1007"/>
      <c r="G81" s="1007"/>
      <c r="H81" s="1007"/>
      <c r="I81" s="1007"/>
      <c r="J81" s="1007"/>
      <c r="K81" s="998"/>
      <c r="L81" s="998"/>
      <c r="M81" s="998"/>
      <c r="N81" s="998"/>
      <c r="O81" s="998"/>
      <c r="P81" s="998"/>
      <c r="Q81" s="998"/>
      <c r="R81" s="998"/>
      <c r="S81" s="998"/>
      <c r="T81" s="998"/>
      <c r="U81" s="998"/>
      <c r="V81" s="998"/>
      <c r="W81" s="998"/>
      <c r="X81" s="998"/>
      <c r="Y81" s="999"/>
      <c r="Z81" s="999"/>
      <c r="AA81" s="999"/>
      <c r="AB81" s="999"/>
      <c r="AC81" s="999"/>
      <c r="AD81" s="999"/>
      <c r="AE81" s="999"/>
      <c r="AF81" s="999"/>
      <c r="AG81" s="1000"/>
      <c r="AL81" s="27" t="s">
        <v>766</v>
      </c>
      <c r="AO81" s="1"/>
      <c r="AP81" s="1"/>
      <c r="AQ81" s="1"/>
      <c r="AR81" s="1"/>
      <c r="AS81" s="1"/>
      <c r="AT81" s="1"/>
      <c r="AU81" s="1"/>
      <c r="AV81" s="1"/>
      <c r="AW81" s="1"/>
      <c r="AX81" s="1"/>
    </row>
    <row r="82" spans="1:70" s="27" customFormat="1" ht="18" customHeight="1">
      <c r="A82" s="996"/>
      <c r="B82" s="997"/>
      <c r="C82" s="997"/>
      <c r="D82" s="997"/>
      <c r="E82" s="997"/>
      <c r="F82" s="1007"/>
      <c r="G82" s="1007"/>
      <c r="H82" s="1007"/>
      <c r="I82" s="1007"/>
      <c r="J82" s="1007"/>
      <c r="K82" s="998"/>
      <c r="L82" s="998"/>
      <c r="M82" s="998"/>
      <c r="N82" s="998"/>
      <c r="O82" s="998"/>
      <c r="P82" s="998"/>
      <c r="Q82" s="998"/>
      <c r="R82" s="998"/>
      <c r="S82" s="998"/>
      <c r="T82" s="998"/>
      <c r="U82" s="998"/>
      <c r="V82" s="998"/>
      <c r="W82" s="998"/>
      <c r="X82" s="998"/>
      <c r="Y82" s="999"/>
      <c r="Z82" s="999"/>
      <c r="AA82" s="999"/>
      <c r="AB82" s="999"/>
      <c r="AC82" s="999"/>
      <c r="AD82" s="999"/>
      <c r="AE82" s="999"/>
      <c r="AF82" s="999"/>
      <c r="AG82" s="1000"/>
      <c r="AL82" s="27" t="s">
        <v>767</v>
      </c>
      <c r="AO82" s="1"/>
      <c r="AP82" s="1"/>
      <c r="AQ82" s="1"/>
      <c r="AR82" s="1"/>
      <c r="AS82" s="1"/>
      <c r="AT82" s="1"/>
      <c r="AU82" s="1"/>
      <c r="AV82" s="1"/>
      <c r="AW82" s="1"/>
      <c r="AX82" s="1"/>
    </row>
    <row r="83" spans="1:70" s="27" customFormat="1" ht="18" customHeight="1">
      <c r="A83" s="996"/>
      <c r="B83" s="997"/>
      <c r="C83" s="997"/>
      <c r="D83" s="997"/>
      <c r="E83" s="997"/>
      <c r="F83" s="1007"/>
      <c r="G83" s="1007"/>
      <c r="H83" s="1007"/>
      <c r="I83" s="1007"/>
      <c r="J83" s="1007"/>
      <c r="K83" s="998"/>
      <c r="L83" s="998"/>
      <c r="M83" s="998"/>
      <c r="N83" s="998"/>
      <c r="O83" s="998"/>
      <c r="P83" s="998"/>
      <c r="Q83" s="998"/>
      <c r="R83" s="998"/>
      <c r="S83" s="998"/>
      <c r="T83" s="998"/>
      <c r="U83" s="998"/>
      <c r="V83" s="998"/>
      <c r="W83" s="998"/>
      <c r="X83" s="998"/>
      <c r="Y83" s="999"/>
      <c r="Z83" s="999"/>
      <c r="AA83" s="999"/>
      <c r="AB83" s="999"/>
      <c r="AC83" s="999"/>
      <c r="AD83" s="999"/>
      <c r="AE83" s="999"/>
      <c r="AF83" s="999"/>
      <c r="AG83" s="1000"/>
      <c r="AL83" s="27" t="s">
        <v>768</v>
      </c>
    </row>
    <row r="84" spans="1:70" s="27" customFormat="1" ht="18" customHeight="1" thickBot="1">
      <c r="A84" s="1374" t="s">
        <v>18</v>
      </c>
      <c r="B84" s="994"/>
      <c r="C84" s="994"/>
      <c r="D84" s="994"/>
      <c r="E84" s="994"/>
      <c r="F84" s="994"/>
      <c r="G84" s="994"/>
      <c r="H84" s="994"/>
      <c r="I84" s="994"/>
      <c r="J84" s="994"/>
      <c r="K84" s="993">
        <f>SUM(K80:Q83)</f>
        <v>0</v>
      </c>
      <c r="L84" s="993"/>
      <c r="M84" s="993"/>
      <c r="N84" s="993"/>
      <c r="O84" s="993"/>
      <c r="P84" s="993"/>
      <c r="Q84" s="993"/>
      <c r="R84" s="993">
        <f>SUM(R80:X83)</f>
        <v>0</v>
      </c>
      <c r="S84" s="993"/>
      <c r="T84" s="993"/>
      <c r="U84" s="993"/>
      <c r="V84" s="993"/>
      <c r="W84" s="993"/>
      <c r="X84" s="993"/>
      <c r="Y84" s="994"/>
      <c r="Z84" s="994"/>
      <c r="AA84" s="994"/>
      <c r="AB84" s="994"/>
      <c r="AC84" s="994"/>
      <c r="AD84" s="994"/>
      <c r="AE84" s="994"/>
      <c r="AF84" s="994"/>
      <c r="AG84" s="995"/>
    </row>
    <row r="85" spans="1:70" ht="10.199999999999999" customHeight="1">
      <c r="A85" s="219"/>
      <c r="B85" s="219"/>
      <c r="C85" s="219"/>
      <c r="D85" s="219"/>
      <c r="E85" s="219"/>
      <c r="F85" s="219"/>
      <c r="G85" s="219"/>
      <c r="H85" s="219"/>
      <c r="I85" s="219"/>
      <c r="J85" s="219"/>
      <c r="K85" s="646"/>
      <c r="L85" s="646"/>
      <c r="M85" s="646"/>
      <c r="N85" s="646"/>
      <c r="O85" s="646"/>
      <c r="P85" s="646"/>
      <c r="Q85" s="646"/>
      <c r="R85" s="646"/>
      <c r="S85" s="646"/>
      <c r="T85" s="646"/>
      <c r="U85" s="646"/>
      <c r="V85" s="646"/>
      <c r="W85" s="646"/>
      <c r="X85" s="646"/>
      <c r="Y85" s="219"/>
      <c r="Z85" s="219"/>
      <c r="AA85" s="219"/>
      <c r="AB85" s="219"/>
      <c r="AC85" s="219"/>
      <c r="AD85" s="219"/>
      <c r="AE85" s="219"/>
      <c r="AF85" s="219"/>
      <c r="AG85" s="219"/>
      <c r="AH85" s="1"/>
      <c r="AL85" s="27"/>
      <c r="AM85" s="27"/>
    </row>
    <row r="86" spans="1:70" ht="25.5" customHeight="1" thickBot="1">
      <c r="A86" s="27" t="s">
        <v>450</v>
      </c>
      <c r="B86" s="27"/>
      <c r="C86" s="27"/>
      <c r="D86" s="27"/>
      <c r="E86" s="27"/>
      <c r="F86" s="27"/>
      <c r="G86" s="27"/>
      <c r="H86" s="27"/>
      <c r="I86" s="27"/>
      <c r="J86" s="446"/>
      <c r="K86" s="446"/>
      <c r="L86" s="27"/>
      <c r="M86" s="27"/>
      <c r="N86" s="27"/>
      <c r="O86" s="27"/>
      <c r="P86" s="27"/>
      <c r="Q86" s="27"/>
      <c r="R86" s="27"/>
      <c r="S86" s="27"/>
      <c r="T86" s="27"/>
      <c r="U86" s="27"/>
      <c r="V86" s="27"/>
      <c r="W86" s="27"/>
      <c r="X86" s="27"/>
      <c r="Y86" s="27"/>
      <c r="Z86" s="27"/>
      <c r="AA86" s="27"/>
      <c r="AB86" s="27"/>
      <c r="AC86" s="27"/>
      <c r="AD86" s="27"/>
      <c r="AE86" s="27"/>
      <c r="AF86" s="27"/>
      <c r="AG86" s="27"/>
      <c r="AH86" s="1"/>
      <c r="AI86" s="27"/>
      <c r="AJ86" s="27"/>
      <c r="AK86" s="27"/>
      <c r="AL86" s="27"/>
      <c r="AM86" s="27"/>
      <c r="AN86" s="27"/>
      <c r="AO86" s="27"/>
      <c r="AP86" s="27"/>
      <c r="AQ86" s="27"/>
      <c r="AR86" s="27"/>
      <c r="AS86" s="27"/>
      <c r="AT86" s="27"/>
    </row>
    <row r="87" spans="1:70" s="27" customFormat="1" ht="14.4" customHeight="1">
      <c r="A87" s="1031" t="s">
        <v>837</v>
      </c>
      <c r="B87" s="1032"/>
      <c r="C87" s="1032"/>
      <c r="D87" s="1032"/>
      <c r="E87" s="1032"/>
      <c r="F87" s="1032"/>
      <c r="G87" s="1032"/>
      <c r="H87" s="1032"/>
      <c r="I87" s="1032"/>
      <c r="J87" s="1032"/>
      <c r="K87" s="1032"/>
      <c r="L87" s="1032"/>
      <c r="M87" s="1032"/>
      <c r="N87" s="1032"/>
      <c r="O87" s="1032"/>
      <c r="P87" s="1032"/>
      <c r="Q87" s="1032"/>
      <c r="R87" s="1032"/>
      <c r="S87" s="1032"/>
      <c r="T87" s="1033"/>
      <c r="U87" s="1331" t="s">
        <v>838</v>
      </c>
      <c r="V87" s="1331"/>
      <c r="W87" s="1331"/>
      <c r="X87" s="1331"/>
      <c r="Y87" s="1331"/>
      <c r="Z87" s="1331"/>
      <c r="AA87" s="1331"/>
      <c r="AB87" s="1331"/>
      <c r="AC87" s="1331"/>
      <c r="AD87" s="1331"/>
      <c r="AE87" s="1331"/>
      <c r="AF87" s="1331"/>
      <c r="AG87" s="1332"/>
    </row>
    <row r="88" spans="1:70" s="27" customFormat="1" ht="14.4" customHeight="1">
      <c r="A88" s="669"/>
      <c r="B88" s="1326" t="s">
        <v>775</v>
      </c>
      <c r="C88" s="1326"/>
      <c r="D88" s="1326"/>
      <c r="E88" s="1326"/>
      <c r="F88" s="1326"/>
      <c r="G88" s="1326"/>
      <c r="H88" s="1326"/>
      <c r="I88" s="1326"/>
      <c r="J88" s="1326"/>
      <c r="K88" s="1326"/>
      <c r="L88" s="1326"/>
      <c r="M88" s="1326"/>
      <c r="N88" s="1326"/>
      <c r="O88" s="1326"/>
      <c r="P88" s="1326"/>
      <c r="Q88" s="1326"/>
      <c r="R88" s="1326"/>
      <c r="S88" s="1326"/>
      <c r="T88" s="1330"/>
      <c r="U88" s="1319" t="s">
        <v>774</v>
      </c>
      <c r="V88" s="1319"/>
      <c r="W88" s="1319"/>
      <c r="X88" s="1319"/>
      <c r="Y88" s="1319"/>
      <c r="Z88" s="1319"/>
      <c r="AA88" s="1319"/>
      <c r="AB88" s="1319"/>
      <c r="AC88" s="1319"/>
      <c r="AD88" s="1319"/>
      <c r="AE88" s="1319"/>
      <c r="AF88" s="1319"/>
      <c r="AG88" s="1320"/>
    </row>
    <row r="89" spans="1:70" s="27" customFormat="1" ht="14.4" customHeight="1">
      <c r="A89" s="669"/>
      <c r="B89" s="1326" t="s">
        <v>769</v>
      </c>
      <c r="C89" s="1326"/>
      <c r="D89" s="1326"/>
      <c r="E89" s="1326"/>
      <c r="F89" s="1326"/>
      <c r="G89" s="1326"/>
      <c r="H89" s="1326"/>
      <c r="I89" s="1326"/>
      <c r="J89" s="1326"/>
      <c r="K89" s="1326"/>
      <c r="L89" s="1326"/>
      <c r="M89" s="1326"/>
      <c r="N89" s="1326"/>
      <c r="O89" s="1326"/>
      <c r="P89" s="1326"/>
      <c r="Q89" s="1326"/>
      <c r="R89" s="1326"/>
      <c r="S89" s="1326"/>
      <c r="T89" s="1330"/>
      <c r="U89" s="1319" t="s">
        <v>774</v>
      </c>
      <c r="V89" s="1319"/>
      <c r="W89" s="1319"/>
      <c r="X89" s="1319"/>
      <c r="Y89" s="1319"/>
      <c r="Z89" s="1319"/>
      <c r="AA89" s="1319"/>
      <c r="AB89" s="1319"/>
      <c r="AC89" s="1319"/>
      <c r="AD89" s="1319"/>
      <c r="AE89" s="1319"/>
      <c r="AF89" s="1319"/>
      <c r="AG89" s="1320"/>
    </row>
    <row r="90" spans="1:70" s="27" customFormat="1" ht="14.4" customHeight="1">
      <c r="A90" s="669"/>
      <c r="B90" s="1047" t="s">
        <v>770</v>
      </c>
      <c r="C90" s="1466"/>
      <c r="D90" s="1466"/>
      <c r="E90" s="1466"/>
      <c r="F90" s="1466"/>
      <c r="G90" s="1466"/>
      <c r="H90" s="1466"/>
      <c r="I90" s="1466"/>
      <c r="J90" s="1466"/>
      <c r="K90" s="1466"/>
      <c r="L90" s="1466"/>
      <c r="M90" s="1466"/>
      <c r="N90" s="1466"/>
      <c r="O90" s="1466"/>
      <c r="P90" s="1466"/>
      <c r="Q90" s="1466"/>
      <c r="R90" s="1466"/>
      <c r="S90" s="1466"/>
      <c r="T90" s="1192"/>
      <c r="U90" s="1319" t="s">
        <v>774</v>
      </c>
      <c r="V90" s="1319"/>
      <c r="W90" s="1319"/>
      <c r="X90" s="1319"/>
      <c r="Y90" s="1319"/>
      <c r="Z90" s="1319"/>
      <c r="AA90" s="1319"/>
      <c r="AB90" s="1319"/>
      <c r="AC90" s="1319"/>
      <c r="AD90" s="1319"/>
      <c r="AE90" s="1319"/>
      <c r="AF90" s="1319"/>
      <c r="AG90" s="1320"/>
    </row>
    <row r="91" spans="1:70" s="27" customFormat="1" ht="14.4" customHeight="1">
      <c r="A91" s="669"/>
      <c r="B91" s="1047" t="s">
        <v>776</v>
      </c>
      <c r="C91" s="1466"/>
      <c r="D91" s="1466"/>
      <c r="E91" s="1466"/>
      <c r="F91" s="1466"/>
      <c r="G91" s="1466"/>
      <c r="H91" s="1466"/>
      <c r="I91" s="1466"/>
      <c r="J91" s="1466"/>
      <c r="K91" s="1466"/>
      <c r="L91" s="1466"/>
      <c r="M91" s="1466"/>
      <c r="N91" s="1466"/>
      <c r="O91" s="1466"/>
      <c r="P91" s="1466"/>
      <c r="Q91" s="1466"/>
      <c r="R91" s="1466"/>
      <c r="S91" s="1466"/>
      <c r="T91" s="1192"/>
      <c r="U91" s="1319" t="s">
        <v>774</v>
      </c>
      <c r="V91" s="1319"/>
      <c r="W91" s="1319"/>
      <c r="X91" s="1319"/>
      <c r="Y91" s="1319"/>
      <c r="Z91" s="1319"/>
      <c r="AA91" s="1319"/>
      <c r="AB91" s="1319"/>
      <c r="AC91" s="1319"/>
      <c r="AD91" s="1319"/>
      <c r="AE91" s="1319"/>
      <c r="AF91" s="1319"/>
      <c r="AG91" s="1320"/>
    </row>
    <row r="92" spans="1:70" s="27" customFormat="1" ht="14.4" customHeight="1">
      <c r="A92" s="669"/>
      <c r="B92" s="1326" t="s">
        <v>782</v>
      </c>
      <c r="C92" s="1326"/>
      <c r="D92" s="1326"/>
      <c r="E92" s="1326"/>
      <c r="F92" s="1326"/>
      <c r="G92" s="1326"/>
      <c r="H92" s="1326"/>
      <c r="I92" s="1326"/>
      <c r="J92" s="1326"/>
      <c r="K92" s="1326"/>
      <c r="L92" s="1326"/>
      <c r="M92" s="1326"/>
      <c r="N92" s="1326"/>
      <c r="O92" s="1326"/>
      <c r="P92" s="1326"/>
      <c r="Q92" s="1326"/>
      <c r="R92" s="1326"/>
      <c r="S92" s="1326"/>
      <c r="T92" s="1330"/>
      <c r="U92" s="1325" t="s">
        <v>778</v>
      </c>
      <c r="V92" s="1326"/>
      <c r="W92" s="1326"/>
      <c r="X92" s="1326"/>
      <c r="Y92" s="1326"/>
      <c r="Z92" s="1326"/>
      <c r="AA92" s="1326"/>
      <c r="AB92" s="1326"/>
      <c r="AC92" s="1326"/>
      <c r="AD92" s="1326"/>
      <c r="AE92" s="1326"/>
      <c r="AF92" s="1326"/>
      <c r="AG92" s="1327"/>
    </row>
    <row r="93" spans="1:70" s="27" customFormat="1" ht="14.4" customHeight="1">
      <c r="A93" s="669"/>
      <c r="B93" s="1326" t="s">
        <v>771</v>
      </c>
      <c r="C93" s="1326"/>
      <c r="D93" s="1326"/>
      <c r="E93" s="1326"/>
      <c r="F93" s="1326"/>
      <c r="G93" s="1326"/>
      <c r="H93" s="1326"/>
      <c r="I93" s="1326"/>
      <c r="J93" s="1326"/>
      <c r="K93" s="1326"/>
      <c r="L93" s="1326"/>
      <c r="M93" s="1326"/>
      <c r="N93" s="1326"/>
      <c r="O93" s="1326"/>
      <c r="P93" s="1326"/>
      <c r="Q93" s="1326"/>
      <c r="R93" s="1326"/>
      <c r="S93" s="1326"/>
      <c r="T93" s="1330"/>
      <c r="U93" s="1319" t="s">
        <v>774</v>
      </c>
      <c r="V93" s="1319"/>
      <c r="W93" s="1319"/>
      <c r="X93" s="1319"/>
      <c r="Y93" s="1319"/>
      <c r="Z93" s="1319"/>
      <c r="AA93" s="1319"/>
      <c r="AB93" s="1319"/>
      <c r="AC93" s="1319"/>
      <c r="AD93" s="1319"/>
      <c r="AE93" s="1319"/>
      <c r="AF93" s="1319"/>
      <c r="AG93" s="1320"/>
      <c r="AH93" s="645"/>
      <c r="AN93" s="1"/>
      <c r="AO93" s="1"/>
      <c r="AP93" s="1"/>
      <c r="AQ93" s="1"/>
      <c r="AR93" s="1"/>
      <c r="AS93" s="1"/>
      <c r="AT93" s="1"/>
    </row>
    <row r="94" spans="1:70" ht="14.4" customHeight="1">
      <c r="A94" s="669"/>
      <c r="B94" s="1326" t="s">
        <v>780</v>
      </c>
      <c r="C94" s="1326"/>
      <c r="D94" s="1326"/>
      <c r="E94" s="1326"/>
      <c r="F94" s="1326"/>
      <c r="G94" s="1326"/>
      <c r="H94" s="1326"/>
      <c r="I94" s="1326"/>
      <c r="J94" s="1326"/>
      <c r="K94" s="1326"/>
      <c r="L94" s="1326"/>
      <c r="M94" s="1326"/>
      <c r="N94" s="1326"/>
      <c r="O94" s="1326"/>
      <c r="P94" s="1326"/>
      <c r="Q94" s="1326"/>
      <c r="R94" s="1326"/>
      <c r="S94" s="1326"/>
      <c r="T94" s="1330"/>
      <c r="U94" s="1323" t="s">
        <v>781</v>
      </c>
      <c r="V94" s="1323"/>
      <c r="W94" s="1323"/>
      <c r="X94" s="1323"/>
      <c r="Y94" s="1323"/>
      <c r="Z94" s="1323"/>
      <c r="AA94" s="1323"/>
      <c r="AB94" s="1323"/>
      <c r="AC94" s="1323"/>
      <c r="AD94" s="1323"/>
      <c r="AE94" s="1323"/>
      <c r="AF94" s="1323"/>
      <c r="AG94" s="1324"/>
      <c r="AH94" s="1"/>
      <c r="AI94" s="27"/>
      <c r="AJ94" s="27"/>
      <c r="AK94" s="27"/>
      <c r="AL94" s="27"/>
      <c r="AM94" s="27"/>
    </row>
    <row r="95" spans="1:70" ht="14.4" customHeight="1" thickBot="1">
      <c r="A95" s="670"/>
      <c r="B95" s="1328" t="s">
        <v>786</v>
      </c>
      <c r="C95" s="1328"/>
      <c r="D95" s="1328"/>
      <c r="E95" s="1328"/>
      <c r="F95" s="1328"/>
      <c r="G95" s="1328"/>
      <c r="H95" s="1328"/>
      <c r="I95" s="1328"/>
      <c r="J95" s="1328"/>
      <c r="K95" s="1328"/>
      <c r="L95" s="1328"/>
      <c r="M95" s="1328"/>
      <c r="N95" s="1328"/>
      <c r="O95" s="1328"/>
      <c r="P95" s="1328"/>
      <c r="Q95" s="1328"/>
      <c r="R95" s="1328"/>
      <c r="S95" s="1328"/>
      <c r="T95" s="1329"/>
      <c r="U95" s="1321" t="s">
        <v>787</v>
      </c>
      <c r="V95" s="1321"/>
      <c r="W95" s="1321"/>
      <c r="X95" s="1321"/>
      <c r="Y95" s="1321"/>
      <c r="Z95" s="1321"/>
      <c r="AA95" s="1321"/>
      <c r="AB95" s="1321"/>
      <c r="AC95" s="1321"/>
      <c r="AD95" s="1321"/>
      <c r="AE95" s="1321"/>
      <c r="AF95" s="1321"/>
      <c r="AG95" s="1322"/>
      <c r="AH95" s="1"/>
      <c r="AI95" s="27"/>
      <c r="AJ95" s="27"/>
      <c r="AK95" s="27"/>
    </row>
    <row r="96" spans="1:70" s="27" customFormat="1" ht="26.4" customHeight="1">
      <c r="A96" s="1"/>
      <c r="B96" s="1"/>
      <c r="C96" s="1"/>
      <c r="D96" s="1"/>
      <c r="E96" s="1"/>
      <c r="F96" s="1"/>
      <c r="G96" s="1"/>
      <c r="H96" s="1"/>
      <c r="I96" s="1"/>
      <c r="J96" s="2"/>
      <c r="K96" s="1"/>
      <c r="L96" s="1"/>
      <c r="M96" s="1"/>
      <c r="N96" s="1"/>
      <c r="O96" s="1"/>
      <c r="P96" s="1"/>
      <c r="Q96" s="1"/>
      <c r="R96" s="1"/>
      <c r="S96" s="1"/>
      <c r="T96" s="1"/>
      <c r="U96" s="1"/>
      <c r="V96" s="1"/>
      <c r="W96" s="1"/>
      <c r="X96" s="1"/>
      <c r="Y96" s="1"/>
      <c r="Z96" s="1"/>
      <c r="AA96" s="1"/>
      <c r="AB96" s="1"/>
      <c r="AC96" s="1"/>
      <c r="AD96" s="1"/>
      <c r="AE96" s="1"/>
      <c r="AF96" s="1"/>
      <c r="AG96" s="1"/>
      <c r="AH96" s="493"/>
      <c r="AI96" s="1"/>
      <c r="AJ96" s="1"/>
      <c r="AK96" s="1"/>
      <c r="AL96" s="1"/>
      <c r="AM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1:70" s="27" customFormat="1" ht="26.4" customHeight="1">
      <c r="A97" s="1"/>
      <c r="B97" s="1"/>
      <c r="C97" s="1"/>
      <c r="D97" s="1"/>
      <c r="E97" s="1"/>
      <c r="F97" s="1"/>
      <c r="G97" s="1"/>
      <c r="H97" s="1"/>
      <c r="I97" s="1"/>
      <c r="J97" s="2"/>
      <c r="K97" s="1"/>
      <c r="L97" s="1"/>
      <c r="M97" s="1"/>
      <c r="N97" s="1"/>
      <c r="O97" s="1"/>
      <c r="P97" s="1"/>
      <c r="Q97" s="1"/>
      <c r="R97" s="1"/>
      <c r="S97" s="1"/>
      <c r="T97" s="1"/>
      <c r="U97" s="1"/>
      <c r="V97" s="1"/>
      <c r="W97" s="1"/>
      <c r="X97" s="1"/>
      <c r="Y97" s="1"/>
      <c r="Z97" s="1"/>
      <c r="AA97" s="1"/>
      <c r="AB97" s="1"/>
      <c r="AC97" s="1"/>
      <c r="AD97" s="1"/>
      <c r="AE97" s="1"/>
      <c r="AF97" s="1"/>
      <c r="AG97" s="1"/>
      <c r="AH97" s="493"/>
      <c r="AI97" s="1"/>
      <c r="AJ97" s="1"/>
      <c r="AK97" s="1"/>
      <c r="AL97" s="1"/>
      <c r="AM97" s="1"/>
      <c r="AN97" s="13"/>
      <c r="AO97" s="13"/>
      <c r="AP97" s="13"/>
      <c r="AQ97" s="13"/>
      <c r="AR97" s="13"/>
      <c r="AS97" s="13"/>
      <c r="AT97" s="13"/>
    </row>
    <row r="98" spans="1:70" s="27" customFormat="1" ht="26.4" customHeight="1">
      <c r="A98" s="1"/>
      <c r="B98" s="1"/>
      <c r="C98" s="1"/>
      <c r="D98" s="1"/>
      <c r="E98" s="1"/>
      <c r="F98" s="1"/>
      <c r="G98" s="1"/>
      <c r="H98" s="1"/>
      <c r="I98" s="1"/>
      <c r="J98" s="2"/>
      <c r="K98" s="1"/>
      <c r="L98" s="1"/>
      <c r="M98" s="1"/>
      <c r="N98" s="1"/>
      <c r="O98" s="1"/>
      <c r="P98" s="1"/>
      <c r="Q98" s="1"/>
      <c r="R98" s="1"/>
      <c r="S98" s="1"/>
      <c r="T98" s="1"/>
      <c r="U98" s="1"/>
      <c r="V98" s="1"/>
      <c r="W98" s="1"/>
      <c r="X98" s="1"/>
      <c r="Y98" s="1"/>
      <c r="Z98" s="1"/>
      <c r="AA98" s="1"/>
      <c r="AB98" s="1"/>
      <c r="AC98" s="1"/>
      <c r="AD98" s="1"/>
      <c r="AE98" s="1"/>
      <c r="AF98" s="1"/>
      <c r="AG98" s="1"/>
      <c r="AH98" s="493"/>
      <c r="AI98" s="1"/>
      <c r="AJ98" s="1"/>
      <c r="AK98" s="1"/>
      <c r="AL98" s="1"/>
      <c r="AM98" s="1"/>
      <c r="AN98" s="13"/>
      <c r="AO98" s="13"/>
      <c r="AP98" s="13"/>
      <c r="AQ98" s="13"/>
      <c r="AR98" s="13"/>
      <c r="AS98" s="13"/>
      <c r="AT98" s="13"/>
      <c r="AU98" s="1"/>
      <c r="AV98" s="13"/>
      <c r="AW98" s="13"/>
      <c r="AX98" s="13"/>
    </row>
    <row r="99" spans="1:70" ht="26.4" customHeight="1">
      <c r="AU99" s="13"/>
      <c r="AV99" s="13"/>
      <c r="AW99" s="13"/>
      <c r="AX99" s="13"/>
      <c r="AY99" s="27"/>
      <c r="AZ99" s="27"/>
      <c r="BA99" s="27"/>
      <c r="BB99" s="27"/>
      <c r="BC99" s="27"/>
      <c r="BD99" s="27"/>
      <c r="BE99" s="27"/>
      <c r="BF99" s="27"/>
      <c r="BG99" s="27"/>
      <c r="BH99" s="27"/>
      <c r="BI99" s="27"/>
      <c r="BJ99" s="27"/>
      <c r="BK99" s="27"/>
      <c r="BL99" s="27"/>
      <c r="BM99" s="27"/>
      <c r="BN99" s="27"/>
      <c r="BO99" s="27"/>
      <c r="BP99" s="27"/>
      <c r="BQ99" s="27"/>
      <c r="BR99" s="27"/>
    </row>
    <row r="100" spans="1:70" ht="26.4" customHeight="1"/>
    <row r="101" spans="1:70" ht="26.4" customHeight="1"/>
    <row r="102" spans="1:70" ht="26.4" customHeight="1"/>
    <row r="103" spans="1:70" ht="26.4" customHeight="1"/>
    <row r="104" spans="1:70" ht="26.4" customHeight="1"/>
  </sheetData>
  <mergeCells count="203">
    <mergeCell ref="AQ64:AR64"/>
    <mergeCell ref="AQ65:AR65"/>
    <mergeCell ref="AL64:AO64"/>
    <mergeCell ref="AL65:AO65"/>
    <mergeCell ref="AL63:AO63"/>
    <mergeCell ref="AP63:AR63"/>
    <mergeCell ref="AS63:AU63"/>
    <mergeCell ref="A20:E20"/>
    <mergeCell ref="F20:AG20"/>
    <mergeCell ref="A21:E26"/>
    <mergeCell ref="F21:K21"/>
    <mergeCell ref="L21:Q21"/>
    <mergeCell ref="R21:T21"/>
    <mergeCell ref="U21:AG21"/>
    <mergeCell ref="F22:K22"/>
    <mergeCell ref="L22:Q22"/>
    <mergeCell ref="R22:T22"/>
    <mergeCell ref="U22:AG22"/>
    <mergeCell ref="F23:K23"/>
    <mergeCell ref="F25:K25"/>
    <mergeCell ref="L25:Q25"/>
    <mergeCell ref="R25:T25"/>
    <mergeCell ref="U25:AG25"/>
    <mergeCell ref="F26:K26"/>
    <mergeCell ref="A1:W1"/>
    <mergeCell ref="A2:AG2"/>
    <mergeCell ref="A4:E4"/>
    <mergeCell ref="F4:AG4"/>
    <mergeCell ref="A5:AG5"/>
    <mergeCell ref="B7:J7"/>
    <mergeCell ref="M7:P7"/>
    <mergeCell ref="Q7:AG7"/>
    <mergeCell ref="B14:J17"/>
    <mergeCell ref="L14:M14"/>
    <mergeCell ref="L15:M15"/>
    <mergeCell ref="T16:AG16"/>
    <mergeCell ref="T17:AG17"/>
    <mergeCell ref="B8:J8"/>
    <mergeCell ref="L8:AG8"/>
    <mergeCell ref="B9:J9"/>
    <mergeCell ref="L9:AG9"/>
    <mergeCell ref="B10:J13"/>
    <mergeCell ref="L10:M10"/>
    <mergeCell ref="L11:M11"/>
    <mergeCell ref="T12:AG12"/>
    <mergeCell ref="T13:AG13"/>
    <mergeCell ref="L26:Q26"/>
    <mergeCell ref="R26:T26"/>
    <mergeCell ref="U26:AG26"/>
    <mergeCell ref="L23:Q23"/>
    <mergeCell ref="R23:T23"/>
    <mergeCell ref="U23:AG23"/>
    <mergeCell ref="F24:K24"/>
    <mergeCell ref="L24:Q24"/>
    <mergeCell ref="R24:T24"/>
    <mergeCell ref="U24:AG24"/>
    <mergeCell ref="B30:K30"/>
    <mergeCell ref="M30:AC30"/>
    <mergeCell ref="AD30:AG30"/>
    <mergeCell ref="B31:K31"/>
    <mergeCell ref="M31:AC31"/>
    <mergeCell ref="AD31:AG31"/>
    <mergeCell ref="A27:E27"/>
    <mergeCell ref="F27:AG27"/>
    <mergeCell ref="A28:F29"/>
    <mergeCell ref="G28:L28"/>
    <mergeCell ref="M28:AG28"/>
    <mergeCell ref="G29:L29"/>
    <mergeCell ref="M29:AG29"/>
    <mergeCell ref="AD39:AG39"/>
    <mergeCell ref="B32:K32"/>
    <mergeCell ref="M32:AC32"/>
    <mergeCell ref="AD32:AG32"/>
    <mergeCell ref="A33:F34"/>
    <mergeCell ref="G33:J33"/>
    <mergeCell ref="K33:M33"/>
    <mergeCell ref="O33:P33"/>
    <mergeCell ref="R33:S33"/>
    <mergeCell ref="U33:AG33"/>
    <mergeCell ref="G34:J34"/>
    <mergeCell ref="K34:M34"/>
    <mergeCell ref="O34:P34"/>
    <mergeCell ref="R34:S34"/>
    <mergeCell ref="A36:N36"/>
    <mergeCell ref="A37:Z37"/>
    <mergeCell ref="B38:H38"/>
    <mergeCell ref="J38:V38"/>
    <mergeCell ref="W38:AA38"/>
    <mergeCell ref="B39:H39"/>
    <mergeCell ref="J39:Q39"/>
    <mergeCell ref="R39:U39"/>
    <mergeCell ref="V39:AC39"/>
    <mergeCell ref="U34:AG34"/>
    <mergeCell ref="A44:AG46"/>
    <mergeCell ref="A47:V47"/>
    <mergeCell ref="A48:AG48"/>
    <mergeCell ref="A49:AF49"/>
    <mergeCell ref="B50:AF50"/>
    <mergeCell ref="A51:AG52"/>
    <mergeCell ref="A59:B59"/>
    <mergeCell ref="F59:G59"/>
    <mergeCell ref="A40:L40"/>
    <mergeCell ref="A41:E41"/>
    <mergeCell ref="F41:AG41"/>
    <mergeCell ref="A42:E42"/>
    <mergeCell ref="F42:AG42"/>
    <mergeCell ref="A43:L43"/>
    <mergeCell ref="B60:G60"/>
    <mergeCell ref="I60:AG60"/>
    <mergeCell ref="A62:V62"/>
    <mergeCell ref="A63:G63"/>
    <mergeCell ref="H63:AG63"/>
    <mergeCell ref="A53:Z53"/>
    <mergeCell ref="B54:AF54"/>
    <mergeCell ref="A55:AG56"/>
    <mergeCell ref="A57:AG57"/>
    <mergeCell ref="A64:B66"/>
    <mergeCell ref="C64:T64"/>
    <mergeCell ref="U64:Z66"/>
    <mergeCell ref="AA64:AG66"/>
    <mergeCell ref="D65:H65"/>
    <mergeCell ref="I65:L65"/>
    <mergeCell ref="M65:N65"/>
    <mergeCell ref="O65:P65"/>
    <mergeCell ref="D66:I66"/>
    <mergeCell ref="L66:Q66"/>
    <mergeCell ref="A69:V69"/>
    <mergeCell ref="A71:I71"/>
    <mergeCell ref="J71:R71"/>
    <mergeCell ref="S71:AG71"/>
    <mergeCell ref="B72:H72"/>
    <mergeCell ref="J72:R72"/>
    <mergeCell ref="S72:AG72"/>
    <mergeCell ref="A67:B67"/>
    <mergeCell ref="C67:T67"/>
    <mergeCell ref="U67:Z67"/>
    <mergeCell ref="AA67:AG67"/>
    <mergeCell ref="A68:B68"/>
    <mergeCell ref="C68:T68"/>
    <mergeCell ref="U68:Z68"/>
    <mergeCell ref="AA68:AG68"/>
    <mergeCell ref="R82:X82"/>
    <mergeCell ref="Y82:AG82"/>
    <mergeCell ref="B75:H75"/>
    <mergeCell ref="J75:R75"/>
    <mergeCell ref="S75:AG75"/>
    <mergeCell ref="A76:I76"/>
    <mergeCell ref="J76:R76"/>
    <mergeCell ref="S76:AG76"/>
    <mergeCell ref="B73:H73"/>
    <mergeCell ref="J73:R73"/>
    <mergeCell ref="S73:AG73"/>
    <mergeCell ref="B74:H74"/>
    <mergeCell ref="J74:R74"/>
    <mergeCell ref="S74:AG74"/>
    <mergeCell ref="B94:T94"/>
    <mergeCell ref="B95:T95"/>
    <mergeCell ref="A83:E83"/>
    <mergeCell ref="F83:J83"/>
    <mergeCell ref="K83:Q83"/>
    <mergeCell ref="R83:X83"/>
    <mergeCell ref="Y83:AG83"/>
    <mergeCell ref="A79:E79"/>
    <mergeCell ref="F79:J79"/>
    <mergeCell ref="K79:Q79"/>
    <mergeCell ref="R79:X79"/>
    <mergeCell ref="Y79:AG79"/>
    <mergeCell ref="A80:E80"/>
    <mergeCell ref="F80:J80"/>
    <mergeCell ref="K80:Q80"/>
    <mergeCell ref="R80:X80"/>
    <mergeCell ref="Y80:AG80"/>
    <mergeCell ref="F81:J81"/>
    <mergeCell ref="K81:Q81"/>
    <mergeCell ref="R81:X81"/>
    <mergeCell ref="Y81:AG81"/>
    <mergeCell ref="A82:E82"/>
    <mergeCell ref="F82:J82"/>
    <mergeCell ref="K82:Q82"/>
    <mergeCell ref="AV63:AX63"/>
    <mergeCell ref="AV64:AX64"/>
    <mergeCell ref="AV65:AX65"/>
    <mergeCell ref="A84:J84"/>
    <mergeCell ref="K84:Q84"/>
    <mergeCell ref="R84:X84"/>
    <mergeCell ref="Y84:AG84"/>
    <mergeCell ref="A81:E81"/>
    <mergeCell ref="U95:AG95"/>
    <mergeCell ref="U92:AG92"/>
    <mergeCell ref="U93:AG93"/>
    <mergeCell ref="U94:AG94"/>
    <mergeCell ref="U90:AG90"/>
    <mergeCell ref="U91:AG91"/>
    <mergeCell ref="A87:T87"/>
    <mergeCell ref="U87:AG87"/>
    <mergeCell ref="U88:AG88"/>
    <mergeCell ref="U89:AG89"/>
    <mergeCell ref="B89:T89"/>
    <mergeCell ref="B88:T88"/>
    <mergeCell ref="B90:T90"/>
    <mergeCell ref="B91:T91"/>
    <mergeCell ref="B92:T92"/>
    <mergeCell ref="B93:T93"/>
  </mergeCells>
  <phoneticPr fontId="10"/>
  <dataValidations count="3">
    <dataValidation type="list" allowBlank="1" showInputMessage="1" showErrorMessage="1" sqref="I60:AG60" xr:uid="{4B253375-E9D8-4916-8AB9-3AD381F4FBE4}">
      <formula1>$AL$56:$AL$60</formula1>
    </dataValidation>
    <dataValidation type="list" allowBlank="1" showInputMessage="1" showErrorMessage="1" sqref="A80:E83" xr:uid="{3C996956-53B6-4958-AEFE-17806A1800E2}">
      <formula1>$AL$80:$AL$83</formula1>
    </dataValidation>
    <dataValidation type="list" allowBlank="1" showInputMessage="1" showErrorMessage="1" sqref="H63:AG63" xr:uid="{7C59F7FC-A718-42EC-970E-FBD721E4A6CC}">
      <formula1>$AL$64:$AL$65</formula1>
    </dataValidation>
  </dataValidations>
  <printOptions horizontalCentered="1"/>
  <pageMargins left="0.78740157480314965" right="0.78740157480314965" top="0.59055118110236227" bottom="0.39370078740157483" header="0.39370078740157483" footer="0.39370078740157483"/>
  <pageSetup paperSize="9" scale="88" fitToHeight="0" orientation="portrait" r:id="rId1"/>
  <headerFooter alignWithMargins="0"/>
  <rowBreaks count="2" manualBreakCount="2">
    <brk id="35" max="32" man="1"/>
    <brk id="6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2689" r:id="rId4" name="Check Box 1">
              <controlPr defaultSize="0" autoFill="0" autoLine="0" autoPict="0">
                <anchor moveWithCells="1">
                  <from>
                    <xdr:col>11</xdr:col>
                    <xdr:colOff>106680</xdr:colOff>
                    <xdr:row>9</xdr:row>
                    <xdr:rowOff>38100</xdr:rowOff>
                  </from>
                  <to>
                    <xdr:col>13</xdr:col>
                    <xdr:colOff>0</xdr:colOff>
                    <xdr:row>9</xdr:row>
                    <xdr:rowOff>289560</xdr:rowOff>
                  </to>
                </anchor>
              </controlPr>
            </control>
          </mc:Choice>
        </mc:AlternateContent>
        <mc:AlternateContent xmlns:mc="http://schemas.openxmlformats.org/markup-compatibility/2006">
          <mc:Choice Requires="x14">
            <control shapeId="242690" r:id="rId5" name="Check Box 2">
              <controlPr defaultSize="0" autoFill="0" autoLine="0" autoPict="0">
                <anchor moveWithCells="1">
                  <from>
                    <xdr:col>11</xdr:col>
                    <xdr:colOff>99060</xdr:colOff>
                    <xdr:row>10</xdr:row>
                    <xdr:rowOff>22860</xdr:rowOff>
                  </from>
                  <to>
                    <xdr:col>12</xdr:col>
                    <xdr:colOff>175260</xdr:colOff>
                    <xdr:row>10</xdr:row>
                    <xdr:rowOff>289560</xdr:rowOff>
                  </to>
                </anchor>
              </controlPr>
            </control>
          </mc:Choice>
        </mc:AlternateContent>
        <mc:AlternateContent xmlns:mc="http://schemas.openxmlformats.org/markup-compatibility/2006">
          <mc:Choice Requires="x14">
            <control shapeId="242691" r:id="rId6" name="Check Box 3">
              <controlPr defaultSize="0" autoFill="0" autoLine="0" autoPict="0">
                <anchor moveWithCells="1">
                  <from>
                    <xdr:col>0</xdr:col>
                    <xdr:colOff>99060</xdr:colOff>
                    <xdr:row>58</xdr:row>
                    <xdr:rowOff>22860</xdr:rowOff>
                  </from>
                  <to>
                    <xdr:col>1</xdr:col>
                    <xdr:colOff>175260</xdr:colOff>
                    <xdr:row>58</xdr:row>
                    <xdr:rowOff>289560</xdr:rowOff>
                  </to>
                </anchor>
              </controlPr>
            </control>
          </mc:Choice>
        </mc:AlternateContent>
        <mc:AlternateContent xmlns:mc="http://schemas.openxmlformats.org/markup-compatibility/2006">
          <mc:Choice Requires="x14">
            <control shapeId="242692" r:id="rId7" name="Check Box 4">
              <controlPr defaultSize="0" autoFill="0" autoLine="0" autoPict="0">
                <anchor moveWithCells="1">
                  <from>
                    <xdr:col>5</xdr:col>
                    <xdr:colOff>99060</xdr:colOff>
                    <xdr:row>58</xdr:row>
                    <xdr:rowOff>22860</xdr:rowOff>
                  </from>
                  <to>
                    <xdr:col>6</xdr:col>
                    <xdr:colOff>175260</xdr:colOff>
                    <xdr:row>58</xdr:row>
                    <xdr:rowOff>289560</xdr:rowOff>
                  </to>
                </anchor>
              </controlPr>
            </control>
          </mc:Choice>
        </mc:AlternateContent>
        <mc:AlternateContent xmlns:mc="http://schemas.openxmlformats.org/markup-compatibility/2006">
          <mc:Choice Requires="x14">
            <control shapeId="242693" r:id="rId8" name="Check Box 5">
              <controlPr defaultSize="0" autoFill="0" autoLine="0" autoPict="0">
                <anchor moveWithCells="1" sizeWithCells="1">
                  <from>
                    <xdr:col>11</xdr:col>
                    <xdr:colOff>106680</xdr:colOff>
                    <xdr:row>13</xdr:row>
                    <xdr:rowOff>30480</xdr:rowOff>
                  </from>
                  <to>
                    <xdr:col>13</xdr:col>
                    <xdr:colOff>45720</xdr:colOff>
                    <xdr:row>13</xdr:row>
                    <xdr:rowOff>297180</xdr:rowOff>
                  </to>
                </anchor>
              </controlPr>
            </control>
          </mc:Choice>
        </mc:AlternateContent>
        <mc:AlternateContent xmlns:mc="http://schemas.openxmlformats.org/markup-compatibility/2006">
          <mc:Choice Requires="x14">
            <control shapeId="242694" r:id="rId9" name="Check Box 6">
              <controlPr defaultSize="0" autoFill="0" autoLine="0" autoPict="0">
                <anchor moveWithCells="1" sizeWithCells="1">
                  <from>
                    <xdr:col>11</xdr:col>
                    <xdr:colOff>106680</xdr:colOff>
                    <xdr:row>14</xdr:row>
                    <xdr:rowOff>45720</xdr:rowOff>
                  </from>
                  <to>
                    <xdr:col>13</xdr:col>
                    <xdr:colOff>60960</xdr:colOff>
                    <xdr:row>14</xdr:row>
                    <xdr:rowOff>297180</xdr:rowOff>
                  </to>
                </anchor>
              </controlPr>
            </control>
          </mc:Choice>
        </mc:AlternateContent>
        <mc:AlternateContent xmlns:mc="http://schemas.openxmlformats.org/markup-compatibility/2006">
          <mc:Choice Requires="x14">
            <control shapeId="242695" r:id="rId10" name="Check Box 7">
              <controlPr defaultSize="0" autoFill="0" autoLine="0" autoPict="0">
                <anchor moveWithCells="1">
                  <from>
                    <xdr:col>0</xdr:col>
                    <xdr:colOff>0</xdr:colOff>
                    <xdr:row>86</xdr:row>
                    <xdr:rowOff>144780</xdr:rowOff>
                  </from>
                  <to>
                    <xdr:col>1</xdr:col>
                    <xdr:colOff>76200</xdr:colOff>
                    <xdr:row>88</xdr:row>
                    <xdr:rowOff>45720</xdr:rowOff>
                  </to>
                </anchor>
              </controlPr>
            </control>
          </mc:Choice>
        </mc:AlternateContent>
        <mc:AlternateContent xmlns:mc="http://schemas.openxmlformats.org/markup-compatibility/2006">
          <mc:Choice Requires="x14">
            <control shapeId="242697" r:id="rId11" name="Check Box 9">
              <controlPr defaultSize="0" autoFill="0" autoLine="0" autoPict="0">
                <anchor moveWithCells="1">
                  <from>
                    <xdr:col>0</xdr:col>
                    <xdr:colOff>0</xdr:colOff>
                    <xdr:row>87</xdr:row>
                    <xdr:rowOff>144780</xdr:rowOff>
                  </from>
                  <to>
                    <xdr:col>1</xdr:col>
                    <xdr:colOff>76200</xdr:colOff>
                    <xdr:row>89</xdr:row>
                    <xdr:rowOff>45720</xdr:rowOff>
                  </to>
                </anchor>
              </controlPr>
            </control>
          </mc:Choice>
        </mc:AlternateContent>
        <mc:AlternateContent xmlns:mc="http://schemas.openxmlformats.org/markup-compatibility/2006">
          <mc:Choice Requires="x14">
            <control shapeId="242698" r:id="rId12" name="Check Box 10">
              <controlPr defaultSize="0" autoFill="0" autoLine="0" autoPict="0">
                <anchor moveWithCells="1">
                  <from>
                    <xdr:col>0</xdr:col>
                    <xdr:colOff>0</xdr:colOff>
                    <xdr:row>88</xdr:row>
                    <xdr:rowOff>144780</xdr:rowOff>
                  </from>
                  <to>
                    <xdr:col>1</xdr:col>
                    <xdr:colOff>76200</xdr:colOff>
                    <xdr:row>90</xdr:row>
                    <xdr:rowOff>45720</xdr:rowOff>
                  </to>
                </anchor>
              </controlPr>
            </control>
          </mc:Choice>
        </mc:AlternateContent>
        <mc:AlternateContent xmlns:mc="http://schemas.openxmlformats.org/markup-compatibility/2006">
          <mc:Choice Requires="x14">
            <control shapeId="242699" r:id="rId13" name="Check Box 11">
              <controlPr defaultSize="0" autoFill="0" autoLine="0" autoPict="0">
                <anchor moveWithCells="1">
                  <from>
                    <xdr:col>0</xdr:col>
                    <xdr:colOff>0</xdr:colOff>
                    <xdr:row>89</xdr:row>
                    <xdr:rowOff>144780</xdr:rowOff>
                  </from>
                  <to>
                    <xdr:col>1</xdr:col>
                    <xdr:colOff>76200</xdr:colOff>
                    <xdr:row>91</xdr:row>
                    <xdr:rowOff>45720</xdr:rowOff>
                  </to>
                </anchor>
              </controlPr>
            </control>
          </mc:Choice>
        </mc:AlternateContent>
        <mc:AlternateContent xmlns:mc="http://schemas.openxmlformats.org/markup-compatibility/2006">
          <mc:Choice Requires="x14">
            <control shapeId="242700" r:id="rId14" name="Check Box 12">
              <controlPr defaultSize="0" autoFill="0" autoLine="0" autoPict="0">
                <anchor moveWithCells="1">
                  <from>
                    <xdr:col>0</xdr:col>
                    <xdr:colOff>0</xdr:colOff>
                    <xdr:row>90</xdr:row>
                    <xdr:rowOff>144780</xdr:rowOff>
                  </from>
                  <to>
                    <xdr:col>1</xdr:col>
                    <xdr:colOff>76200</xdr:colOff>
                    <xdr:row>92</xdr:row>
                    <xdr:rowOff>45720</xdr:rowOff>
                  </to>
                </anchor>
              </controlPr>
            </control>
          </mc:Choice>
        </mc:AlternateContent>
        <mc:AlternateContent xmlns:mc="http://schemas.openxmlformats.org/markup-compatibility/2006">
          <mc:Choice Requires="x14">
            <control shapeId="242701" r:id="rId15" name="Check Box 13">
              <controlPr defaultSize="0" autoFill="0" autoLine="0" autoPict="0">
                <anchor moveWithCells="1">
                  <from>
                    <xdr:col>0</xdr:col>
                    <xdr:colOff>0</xdr:colOff>
                    <xdr:row>91</xdr:row>
                    <xdr:rowOff>144780</xdr:rowOff>
                  </from>
                  <to>
                    <xdr:col>1</xdr:col>
                    <xdr:colOff>76200</xdr:colOff>
                    <xdr:row>93</xdr:row>
                    <xdr:rowOff>45720</xdr:rowOff>
                  </to>
                </anchor>
              </controlPr>
            </control>
          </mc:Choice>
        </mc:AlternateContent>
        <mc:AlternateContent xmlns:mc="http://schemas.openxmlformats.org/markup-compatibility/2006">
          <mc:Choice Requires="x14">
            <control shapeId="242702" r:id="rId16" name="Check Box 14">
              <controlPr defaultSize="0" autoFill="0" autoLine="0" autoPict="0">
                <anchor moveWithCells="1">
                  <from>
                    <xdr:col>0</xdr:col>
                    <xdr:colOff>0</xdr:colOff>
                    <xdr:row>92</xdr:row>
                    <xdr:rowOff>144780</xdr:rowOff>
                  </from>
                  <to>
                    <xdr:col>1</xdr:col>
                    <xdr:colOff>76200</xdr:colOff>
                    <xdr:row>94</xdr:row>
                    <xdr:rowOff>45720</xdr:rowOff>
                  </to>
                </anchor>
              </controlPr>
            </control>
          </mc:Choice>
        </mc:AlternateContent>
        <mc:AlternateContent xmlns:mc="http://schemas.openxmlformats.org/markup-compatibility/2006">
          <mc:Choice Requires="x14">
            <control shapeId="242703" r:id="rId17" name="Check Box 15">
              <controlPr defaultSize="0" autoFill="0" autoLine="0" autoPict="0">
                <anchor moveWithCells="1">
                  <from>
                    <xdr:col>0</xdr:col>
                    <xdr:colOff>0</xdr:colOff>
                    <xdr:row>93</xdr:row>
                    <xdr:rowOff>144780</xdr:rowOff>
                  </from>
                  <to>
                    <xdr:col>1</xdr:col>
                    <xdr:colOff>76200</xdr:colOff>
                    <xdr:row>95</xdr:row>
                    <xdr:rowOff>45720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8179-3F5A-4527-8367-8BC874496FCD}">
  <sheetPr>
    <tabColor rgb="FFFFC000"/>
    <pageSetUpPr fitToPage="1"/>
  </sheetPr>
  <dimension ref="A1:BR107"/>
  <sheetViews>
    <sheetView showZeros="0" view="pageBreakPreview" zoomScaleNormal="100" zoomScaleSheetLayoutView="100" workbookViewId="0">
      <selection sqref="A1:W1"/>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3" width="3.125" style="1" customWidth="1"/>
    <col min="34" max="34" width="3.125" style="437"/>
    <col min="35" max="35" width="4" style="1" customWidth="1"/>
    <col min="36" max="36" width="6.5" style="1" customWidth="1"/>
    <col min="37" max="37" width="7.375" style="1" customWidth="1"/>
    <col min="38" max="38" width="21" style="1" customWidth="1"/>
    <col min="39" max="39" width="44" style="1" customWidth="1"/>
    <col min="40" max="40" width="6.5" style="1" customWidth="1"/>
    <col min="41" max="41" width="16" style="1" bestFit="1" customWidth="1"/>
    <col min="42" max="42" width="6.5" style="1" customWidth="1"/>
    <col min="43" max="16384" width="3.125" style="1"/>
  </cols>
  <sheetData>
    <row r="1" spans="1:34" ht="25.5" customHeight="1">
      <c r="A1" s="852" t="s">
        <v>868</v>
      </c>
      <c r="B1" s="852"/>
      <c r="C1" s="852"/>
      <c r="D1" s="852"/>
      <c r="E1" s="852"/>
      <c r="F1" s="852"/>
      <c r="G1" s="852"/>
      <c r="H1" s="852"/>
      <c r="I1" s="852"/>
      <c r="J1" s="852"/>
      <c r="K1" s="852"/>
      <c r="L1" s="852"/>
      <c r="M1" s="852"/>
      <c r="N1" s="852"/>
      <c r="O1" s="852"/>
      <c r="P1" s="852"/>
      <c r="Q1" s="852"/>
      <c r="R1" s="852"/>
      <c r="S1" s="852"/>
      <c r="T1" s="852"/>
      <c r="U1" s="852"/>
      <c r="V1" s="852"/>
      <c r="W1" s="852"/>
    </row>
    <row r="2" spans="1:34" ht="25.5"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4" s="27" customFormat="1"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493"/>
    </row>
    <row r="4" spans="1:34" s="27" customFormat="1" ht="25.2" customHeight="1" thickBot="1">
      <c r="A4" s="1296" t="s">
        <v>84</v>
      </c>
      <c r="B4" s="1297"/>
      <c r="C4" s="1297"/>
      <c r="D4" s="1297"/>
      <c r="E4" s="1297"/>
      <c r="F4" s="1298">
        <f>'1_交付申請書'!V10</f>
        <v>0</v>
      </c>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row>
    <row r="5" spans="1:34" ht="7.9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4" ht="19.2" customHeight="1" thickBot="1">
      <c r="A6" s="6" t="s">
        <v>794</v>
      </c>
      <c r="B6"/>
      <c r="C6"/>
      <c r="D6"/>
      <c r="E6"/>
      <c r="F6"/>
      <c r="G6"/>
      <c r="H6"/>
      <c r="I6"/>
      <c r="J6"/>
      <c r="K6"/>
      <c r="L6"/>
      <c r="M6"/>
      <c r="N6"/>
      <c r="O6"/>
      <c r="P6"/>
      <c r="Q6"/>
      <c r="R6"/>
      <c r="S6"/>
      <c r="T6"/>
      <c r="U6"/>
      <c r="V6"/>
      <c r="W6"/>
      <c r="X6"/>
      <c r="Y6"/>
      <c r="Z6"/>
      <c r="AA6"/>
      <c r="AB6"/>
      <c r="AC6"/>
      <c r="AD6"/>
      <c r="AE6"/>
      <c r="AF6"/>
      <c r="AG6"/>
    </row>
    <row r="7" spans="1:34" ht="25.2" customHeight="1">
      <c r="A7" s="228"/>
      <c r="B7" s="1015" t="s">
        <v>7</v>
      </c>
      <c r="C7" s="1015"/>
      <c r="D7" s="1015"/>
      <c r="E7" s="1015"/>
      <c r="F7" s="1015"/>
      <c r="G7" s="1015"/>
      <c r="H7" s="1015"/>
      <c r="I7" s="1015"/>
      <c r="J7" s="1015"/>
      <c r="K7" s="229"/>
      <c r="L7" s="647" t="s">
        <v>220</v>
      </c>
      <c r="M7" s="1393"/>
      <c r="N7" s="1393"/>
      <c r="O7" s="1393"/>
      <c r="P7" s="1393"/>
      <c r="Q7" s="1394"/>
      <c r="R7" s="1394"/>
      <c r="S7" s="1394"/>
      <c r="T7" s="1394"/>
      <c r="U7" s="1394"/>
      <c r="V7" s="1394"/>
      <c r="W7" s="1394"/>
      <c r="X7" s="1394"/>
      <c r="Y7" s="1394"/>
      <c r="Z7" s="1394"/>
      <c r="AA7" s="1394"/>
      <c r="AB7" s="1394"/>
      <c r="AC7" s="1394"/>
      <c r="AD7" s="1394"/>
      <c r="AE7" s="1394"/>
      <c r="AF7" s="1394"/>
      <c r="AG7" s="1395"/>
    </row>
    <row r="8" spans="1:34" ht="25.2" customHeight="1">
      <c r="A8" s="293"/>
      <c r="B8" s="1388" t="s">
        <v>359</v>
      </c>
      <c r="C8" s="1388"/>
      <c r="D8" s="1388"/>
      <c r="E8" s="1388"/>
      <c r="F8" s="1388"/>
      <c r="G8" s="1388"/>
      <c r="H8" s="1388"/>
      <c r="I8" s="1388"/>
      <c r="J8" s="1388"/>
      <c r="K8" s="294"/>
      <c r="L8" s="1360"/>
      <c r="M8" s="1361"/>
      <c r="N8" s="1361"/>
      <c r="O8" s="1361"/>
      <c r="P8" s="1361"/>
      <c r="Q8" s="1361"/>
      <c r="R8" s="1361"/>
      <c r="S8" s="1361"/>
      <c r="T8" s="1361"/>
      <c r="U8" s="1361"/>
      <c r="V8" s="1361"/>
      <c r="W8" s="1361"/>
      <c r="X8" s="1361"/>
      <c r="Y8" s="1361"/>
      <c r="Z8" s="1361"/>
      <c r="AA8" s="1361"/>
      <c r="AB8" s="1361"/>
      <c r="AC8" s="1361"/>
      <c r="AD8" s="1361"/>
      <c r="AE8" s="1361"/>
      <c r="AF8" s="1361"/>
      <c r="AG8" s="1362"/>
    </row>
    <row r="9" spans="1:34" ht="25.2" customHeight="1">
      <c r="A9" s="293"/>
      <c r="B9" s="1388" t="s">
        <v>358</v>
      </c>
      <c r="C9" s="1388"/>
      <c r="D9" s="1388"/>
      <c r="E9" s="1388"/>
      <c r="F9" s="1388"/>
      <c r="G9" s="1388"/>
      <c r="H9" s="1388"/>
      <c r="I9" s="1388"/>
      <c r="J9" s="1388"/>
      <c r="K9" s="231"/>
      <c r="L9" s="1360"/>
      <c r="M9" s="1361"/>
      <c r="N9" s="1361"/>
      <c r="O9" s="1361"/>
      <c r="P9" s="1361"/>
      <c r="Q9" s="1361"/>
      <c r="R9" s="1361"/>
      <c r="S9" s="1361"/>
      <c r="T9" s="1361"/>
      <c r="U9" s="1361"/>
      <c r="V9" s="1361"/>
      <c r="W9" s="1361"/>
      <c r="X9" s="1361"/>
      <c r="Y9" s="1361"/>
      <c r="Z9" s="1361"/>
      <c r="AA9" s="1361"/>
      <c r="AB9" s="1361"/>
      <c r="AC9" s="1361"/>
      <c r="AD9" s="1361"/>
      <c r="AE9" s="1361"/>
      <c r="AF9" s="1361"/>
      <c r="AG9" s="1362"/>
    </row>
    <row r="10" spans="1:34" ht="25.2" customHeight="1">
      <c r="A10" s="297"/>
      <c r="B10" s="1417" t="s">
        <v>365</v>
      </c>
      <c r="C10" s="1417"/>
      <c r="D10" s="1417"/>
      <c r="E10" s="1417"/>
      <c r="F10" s="1417"/>
      <c r="G10" s="1417"/>
      <c r="H10" s="1417"/>
      <c r="I10" s="1417"/>
      <c r="J10" s="1417"/>
      <c r="K10" s="405"/>
      <c r="L10" s="1412"/>
      <c r="M10" s="1413"/>
      <c r="N10" s="404" t="s">
        <v>364</v>
      </c>
      <c r="O10" s="404"/>
      <c r="P10" s="246"/>
      <c r="Q10" s="246"/>
      <c r="R10" s="246"/>
      <c r="S10" s="246"/>
      <c r="T10" s="246"/>
      <c r="U10" s="246"/>
      <c r="V10" s="341"/>
      <c r="W10" s="341"/>
      <c r="X10" s="341"/>
      <c r="Y10" s="341"/>
      <c r="Z10" s="341"/>
      <c r="AA10" s="341"/>
      <c r="AB10" s="341"/>
      <c r="AC10" s="341"/>
      <c r="AD10" s="403"/>
      <c r="AE10" s="246"/>
      <c r="AF10" s="403"/>
      <c r="AG10" s="402"/>
    </row>
    <row r="11" spans="1:34" ht="25.2" customHeight="1">
      <c r="A11" s="351"/>
      <c r="B11" s="1418"/>
      <c r="C11" s="1418"/>
      <c r="D11" s="1418"/>
      <c r="E11" s="1418"/>
      <c r="F11" s="1418"/>
      <c r="G11" s="1418"/>
      <c r="H11" s="1418"/>
      <c r="I11" s="1418"/>
      <c r="J11" s="1418"/>
      <c r="K11" s="399"/>
      <c r="L11" s="1429"/>
      <c r="M11" s="1430"/>
      <c r="N11" s="401" t="s">
        <v>362</v>
      </c>
      <c r="O11" s="401"/>
      <c r="P11" s="401"/>
      <c r="Q11" s="401"/>
      <c r="R11" s="401"/>
      <c r="S11" s="401"/>
      <c r="T11" s="401"/>
      <c r="U11" s="401"/>
      <c r="V11" s="401"/>
      <c r="W11" s="401"/>
      <c r="X11" s="401"/>
      <c r="Y11" s="401"/>
      <c r="Z11" s="401"/>
      <c r="AA11" s="401"/>
      <c r="AB11" s="400"/>
      <c r="AC11" s="400"/>
      <c r="AD11" s="400"/>
      <c r="AE11" s="401"/>
      <c r="AF11" s="400"/>
      <c r="AG11" s="390"/>
    </row>
    <row r="12" spans="1:34" ht="25.2" customHeight="1">
      <c r="A12" s="351"/>
      <c r="B12" s="1418"/>
      <c r="C12" s="1418"/>
      <c r="D12" s="1418"/>
      <c r="E12" s="1418"/>
      <c r="F12" s="1418"/>
      <c r="G12" s="1418"/>
      <c r="H12" s="1418"/>
      <c r="I12" s="1418"/>
      <c r="J12" s="1418"/>
      <c r="K12" s="399"/>
      <c r="L12" s="398"/>
      <c r="M12" s="397" t="s">
        <v>361</v>
      </c>
      <c r="N12" s="396"/>
      <c r="O12" s="396"/>
      <c r="P12" s="396"/>
      <c r="Q12" s="396"/>
      <c r="R12" s="396"/>
      <c r="S12" s="395"/>
      <c r="T12" s="1409"/>
      <c r="U12" s="1410"/>
      <c r="V12" s="1410"/>
      <c r="W12" s="1410"/>
      <c r="X12" s="1410"/>
      <c r="Y12" s="1410"/>
      <c r="Z12" s="1410"/>
      <c r="AA12" s="1410"/>
      <c r="AB12" s="1410"/>
      <c r="AC12" s="1410"/>
      <c r="AD12" s="1410"/>
      <c r="AE12" s="1410"/>
      <c r="AF12" s="1410"/>
      <c r="AG12" s="1411"/>
    </row>
    <row r="13" spans="1:34" ht="25.2" customHeight="1">
      <c r="A13" s="386"/>
      <c r="B13" s="1419"/>
      <c r="C13" s="1419"/>
      <c r="D13" s="1419"/>
      <c r="E13" s="1419"/>
      <c r="F13" s="1419"/>
      <c r="G13" s="1419"/>
      <c r="H13" s="1419"/>
      <c r="I13" s="1419"/>
      <c r="J13" s="1419"/>
      <c r="K13" s="394"/>
      <c r="L13" s="7"/>
      <c r="M13" s="393" t="s">
        <v>360</v>
      </c>
      <c r="N13" s="8"/>
      <c r="O13" s="8"/>
      <c r="P13" s="8"/>
      <c r="Q13" s="8"/>
      <c r="R13" s="8"/>
      <c r="S13" s="392"/>
      <c r="T13" s="1414"/>
      <c r="U13" s="1415"/>
      <c r="V13" s="1415"/>
      <c r="W13" s="1415"/>
      <c r="X13" s="1415"/>
      <c r="Y13" s="1415"/>
      <c r="Z13" s="1415"/>
      <c r="AA13" s="1415"/>
      <c r="AB13" s="1415"/>
      <c r="AC13" s="1415"/>
      <c r="AD13" s="1415"/>
      <c r="AE13" s="1415"/>
      <c r="AF13" s="1415"/>
      <c r="AG13" s="1416"/>
    </row>
    <row r="14" spans="1:34" ht="25.2" customHeight="1">
      <c r="A14" s="297"/>
      <c r="B14" s="1417" t="s">
        <v>357</v>
      </c>
      <c r="C14" s="1417"/>
      <c r="D14" s="1417"/>
      <c r="E14" s="1417"/>
      <c r="F14" s="1417"/>
      <c r="G14" s="1417"/>
      <c r="H14" s="1417"/>
      <c r="I14" s="1417"/>
      <c r="J14" s="1417"/>
      <c r="K14" s="405"/>
      <c r="L14" s="1412"/>
      <c r="M14" s="1413"/>
      <c r="N14" s="404" t="s">
        <v>356</v>
      </c>
      <c r="O14" s="404"/>
      <c r="P14" s="246"/>
      <c r="Q14" s="246"/>
      <c r="R14" s="246"/>
      <c r="S14" s="246"/>
      <c r="T14" s="246"/>
      <c r="U14" s="246"/>
      <c r="V14" s="341"/>
      <c r="W14" s="341"/>
      <c r="X14" s="341"/>
      <c r="Y14" s="341"/>
      <c r="Z14" s="341"/>
      <c r="AA14" s="341"/>
      <c r="AB14" s="341"/>
      <c r="AC14" s="341"/>
      <c r="AD14" s="403"/>
      <c r="AE14" s="246"/>
      <c r="AF14" s="403"/>
      <c r="AG14" s="402"/>
    </row>
    <row r="15" spans="1:34" ht="25.2" customHeight="1">
      <c r="A15" s="351"/>
      <c r="B15" s="1418"/>
      <c r="C15" s="1418"/>
      <c r="D15" s="1418"/>
      <c r="E15" s="1418"/>
      <c r="F15" s="1418"/>
      <c r="G15" s="1418"/>
      <c r="H15" s="1418"/>
      <c r="I15" s="1418"/>
      <c r="J15" s="1418"/>
      <c r="K15" s="399"/>
      <c r="L15" s="1429"/>
      <c r="M15" s="1430"/>
      <c r="N15" s="401" t="s">
        <v>355</v>
      </c>
      <c r="O15" s="401"/>
      <c r="P15" s="401"/>
      <c r="Q15" s="401"/>
      <c r="R15" s="401"/>
      <c r="S15" s="401"/>
      <c r="T15" s="401"/>
      <c r="U15" s="401"/>
      <c r="V15" s="401"/>
      <c r="W15" s="401"/>
      <c r="X15" s="401"/>
      <c r="Y15" s="401"/>
      <c r="Z15" s="401"/>
      <c r="AA15" s="401"/>
      <c r="AB15" s="400"/>
      <c r="AC15" s="400"/>
      <c r="AD15" s="400"/>
      <c r="AE15" s="401"/>
      <c r="AF15" s="400"/>
      <c r="AG15" s="390"/>
    </row>
    <row r="16" spans="1:34" ht="25.2" customHeight="1">
      <c r="A16" s="351"/>
      <c r="B16" s="1418"/>
      <c r="C16" s="1418"/>
      <c r="D16" s="1418"/>
      <c r="E16" s="1418"/>
      <c r="F16" s="1418"/>
      <c r="G16" s="1418"/>
      <c r="H16" s="1418"/>
      <c r="I16" s="1418"/>
      <c r="J16" s="1418"/>
      <c r="K16" s="399"/>
      <c r="L16" s="398"/>
      <c r="M16" s="397" t="s">
        <v>354</v>
      </c>
      <c r="N16" s="396"/>
      <c r="O16" s="396"/>
      <c r="P16" s="396"/>
      <c r="Q16" s="396"/>
      <c r="R16" s="396"/>
      <c r="S16" s="395"/>
      <c r="T16" s="1409"/>
      <c r="U16" s="1410"/>
      <c r="V16" s="1410"/>
      <c r="W16" s="1410"/>
      <c r="X16" s="1410"/>
      <c r="Y16" s="1410"/>
      <c r="Z16" s="1410"/>
      <c r="AA16" s="1410"/>
      <c r="AB16" s="1410"/>
      <c r="AC16" s="1410"/>
      <c r="AD16" s="1410"/>
      <c r="AE16" s="1410"/>
      <c r="AF16" s="1410"/>
      <c r="AG16" s="1411"/>
    </row>
    <row r="17" spans="1:43" ht="25.2" customHeight="1" thickBot="1">
      <c r="A17" s="648"/>
      <c r="B17" s="1431"/>
      <c r="C17" s="1431"/>
      <c r="D17" s="1431"/>
      <c r="E17" s="1431"/>
      <c r="F17" s="1431"/>
      <c r="G17" s="1431"/>
      <c r="H17" s="1431"/>
      <c r="I17" s="1431"/>
      <c r="J17" s="1431"/>
      <c r="K17" s="649"/>
      <c r="L17" s="650"/>
      <c r="M17" s="651" t="s">
        <v>353</v>
      </c>
      <c r="N17" s="224"/>
      <c r="O17" s="224"/>
      <c r="P17" s="224"/>
      <c r="Q17" s="224"/>
      <c r="R17" s="224"/>
      <c r="S17" s="652"/>
      <c r="T17" s="1423"/>
      <c r="U17" s="1424"/>
      <c r="V17" s="1424"/>
      <c r="W17" s="1424"/>
      <c r="X17" s="1424"/>
      <c r="Y17" s="1424"/>
      <c r="Z17" s="1424"/>
      <c r="AA17" s="1424"/>
      <c r="AB17" s="1424"/>
      <c r="AC17" s="1424"/>
      <c r="AD17" s="1424"/>
      <c r="AE17" s="1424"/>
      <c r="AF17" s="1424"/>
      <c r="AG17" s="1425"/>
      <c r="AH17" s="1"/>
    </row>
    <row r="18" spans="1:43" ht="9.6" customHeight="1"/>
    <row r="19" spans="1:43" s="27" customFormat="1" ht="18.600000000000001" customHeight="1" thickBot="1">
      <c r="A19" s="6" t="s">
        <v>791</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493"/>
    </row>
    <row r="20" spans="1:43" s="27" customFormat="1" ht="24.6" customHeight="1">
      <c r="A20" s="1432" t="s">
        <v>728</v>
      </c>
      <c r="B20" s="1433"/>
      <c r="C20" s="1433"/>
      <c r="D20" s="1433"/>
      <c r="E20" s="1433"/>
      <c r="F20" s="1500"/>
      <c r="G20" s="1500"/>
      <c r="H20" s="1500"/>
      <c r="I20" s="1500"/>
      <c r="J20" s="1500"/>
      <c r="K20" s="1500"/>
      <c r="L20" s="1500"/>
      <c r="M20" s="1500"/>
      <c r="N20" s="1500"/>
      <c r="O20" s="1500"/>
      <c r="P20" s="1500"/>
      <c r="Q20" s="1500"/>
      <c r="R20" s="1500"/>
      <c r="S20" s="1500"/>
      <c r="T20" s="1500"/>
      <c r="U20" s="1500"/>
      <c r="V20" s="1500"/>
      <c r="W20" s="1500"/>
      <c r="X20" s="1500"/>
      <c r="Y20" s="1500"/>
      <c r="Z20" s="1500"/>
      <c r="AA20" s="1500"/>
      <c r="AB20" s="1500"/>
      <c r="AC20" s="1500"/>
      <c r="AD20" s="1500"/>
      <c r="AE20" s="1500"/>
      <c r="AF20" s="1500"/>
      <c r="AG20" s="1501"/>
      <c r="AH20" s="493"/>
      <c r="AI20" s="1" t="s">
        <v>296</v>
      </c>
      <c r="AJ20" s="1"/>
      <c r="AK20" s="1"/>
      <c r="AM20" s="1"/>
      <c r="AN20" s="1"/>
      <c r="AO20" s="1"/>
      <c r="AP20" s="1"/>
      <c r="AQ20" s="1"/>
    </row>
    <row r="21" spans="1:43" s="27" customFormat="1" ht="18" customHeight="1">
      <c r="A21" s="950" t="s">
        <v>788</v>
      </c>
      <c r="B21" s="951"/>
      <c r="C21" s="951"/>
      <c r="D21" s="951"/>
      <c r="E21" s="952"/>
      <c r="F21" s="990" t="s">
        <v>772</v>
      </c>
      <c r="G21" s="990"/>
      <c r="H21" s="990"/>
      <c r="I21" s="990"/>
      <c r="J21" s="990"/>
      <c r="K21" s="990"/>
      <c r="L21" s="957" t="s">
        <v>760</v>
      </c>
      <c r="M21" s="958"/>
      <c r="N21" s="958"/>
      <c r="O21" s="958"/>
      <c r="P21" s="958"/>
      <c r="Q21" s="961"/>
      <c r="R21" s="957" t="s">
        <v>758</v>
      </c>
      <c r="S21" s="958"/>
      <c r="T21" s="961"/>
      <c r="U21" s="957" t="s">
        <v>773</v>
      </c>
      <c r="V21" s="958"/>
      <c r="W21" s="958"/>
      <c r="X21" s="958"/>
      <c r="Y21" s="958"/>
      <c r="Z21" s="958"/>
      <c r="AA21" s="958"/>
      <c r="AB21" s="958"/>
      <c r="AC21" s="958"/>
      <c r="AD21" s="958"/>
      <c r="AE21" s="958"/>
      <c r="AF21" s="958"/>
      <c r="AG21" s="962"/>
      <c r="AH21" s="493"/>
      <c r="AI21" s="1" t="s">
        <v>388</v>
      </c>
      <c r="AJ21" s="1"/>
      <c r="AK21" s="1"/>
      <c r="AM21" s="1"/>
      <c r="AN21" s="1"/>
      <c r="AO21" s="1"/>
      <c r="AP21" s="1"/>
      <c r="AQ21" s="1"/>
    </row>
    <row r="22" spans="1:43" s="27" customFormat="1" ht="18" customHeight="1">
      <c r="A22" s="907"/>
      <c r="B22" s="789"/>
      <c r="C22" s="789"/>
      <c r="D22" s="789"/>
      <c r="E22" s="953"/>
      <c r="F22" s="1007" t="s">
        <v>338</v>
      </c>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08"/>
      <c r="AH22" s="493"/>
      <c r="AI22" s="1" t="s">
        <v>387</v>
      </c>
      <c r="AJ22" s="1"/>
      <c r="AK22" s="1"/>
      <c r="AM22" s="1"/>
      <c r="AN22" s="1"/>
      <c r="AO22" s="1"/>
      <c r="AP22" s="1"/>
      <c r="AQ22" s="1"/>
    </row>
    <row r="23" spans="1:43" s="27" customFormat="1" ht="18" customHeight="1">
      <c r="A23" s="907"/>
      <c r="B23" s="789"/>
      <c r="C23" s="789"/>
      <c r="D23" s="789"/>
      <c r="E23" s="953"/>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1007"/>
      <c r="AC23" s="1007"/>
      <c r="AD23" s="1007"/>
      <c r="AE23" s="1007"/>
      <c r="AF23" s="1007"/>
      <c r="AG23" s="1008"/>
      <c r="AH23" s="493"/>
      <c r="AI23" s="1" t="s">
        <v>386</v>
      </c>
      <c r="AJ23" s="1"/>
      <c r="AK23" s="1"/>
      <c r="AM23" s="1"/>
      <c r="AN23" s="1"/>
      <c r="AO23" s="1"/>
      <c r="AP23" s="1"/>
      <c r="AQ23" s="1"/>
    </row>
    <row r="24" spans="1:43" s="27" customFormat="1" ht="18" customHeight="1">
      <c r="A24" s="907"/>
      <c r="B24" s="789"/>
      <c r="C24" s="789"/>
      <c r="D24" s="789"/>
      <c r="E24" s="953"/>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8"/>
      <c r="AH24" s="493"/>
      <c r="AI24" s="1" t="s">
        <v>385</v>
      </c>
      <c r="AJ24" s="1"/>
      <c r="AK24" s="1"/>
      <c r="AM24" s="1"/>
      <c r="AN24" s="1"/>
      <c r="AO24" s="1"/>
      <c r="AP24" s="1"/>
      <c r="AQ24" s="1"/>
    </row>
    <row r="25" spans="1:43" s="27" customFormat="1" ht="18" customHeight="1">
      <c r="A25" s="907"/>
      <c r="B25" s="789"/>
      <c r="C25" s="789"/>
      <c r="D25" s="789"/>
      <c r="E25" s="953"/>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8"/>
      <c r="AH25" s="493"/>
      <c r="AI25" s="1" t="s">
        <v>384</v>
      </c>
      <c r="AJ25" s="1"/>
      <c r="AK25" s="1"/>
      <c r="AM25" s="1"/>
      <c r="AN25" s="1"/>
      <c r="AO25" s="1"/>
      <c r="AP25" s="1"/>
      <c r="AQ25" s="1"/>
    </row>
    <row r="26" spans="1:43" s="27" customFormat="1" ht="18" customHeight="1">
      <c r="A26" s="954"/>
      <c r="B26" s="955"/>
      <c r="C26" s="955"/>
      <c r="D26" s="955"/>
      <c r="E26" s="956"/>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8"/>
      <c r="AH26" s="493"/>
    </row>
    <row r="27" spans="1:43" s="27" customFormat="1" ht="77.400000000000006" customHeight="1">
      <c r="A27" s="1005" t="s">
        <v>789</v>
      </c>
      <c r="B27" s="1006"/>
      <c r="C27" s="1006"/>
      <c r="D27" s="1006"/>
      <c r="E27" s="1006"/>
      <c r="F27" s="1502"/>
      <c r="G27" s="1438"/>
      <c r="H27" s="1438"/>
      <c r="I27" s="1438"/>
      <c r="J27" s="1438"/>
      <c r="K27" s="1438"/>
      <c r="L27" s="1438"/>
      <c r="M27" s="1438"/>
      <c r="N27" s="1438"/>
      <c r="O27" s="1438"/>
      <c r="P27" s="1438"/>
      <c r="Q27" s="1438"/>
      <c r="R27" s="1438"/>
      <c r="S27" s="1438"/>
      <c r="T27" s="1438"/>
      <c r="U27" s="1438"/>
      <c r="V27" s="1438"/>
      <c r="W27" s="1438"/>
      <c r="X27" s="1438"/>
      <c r="Y27" s="1438"/>
      <c r="Z27" s="1438"/>
      <c r="AA27" s="1438"/>
      <c r="AB27" s="1438"/>
      <c r="AC27" s="1438"/>
      <c r="AD27" s="1438"/>
      <c r="AE27" s="1438"/>
      <c r="AF27" s="1438"/>
      <c r="AG27" s="1439"/>
      <c r="AH27" s="493"/>
      <c r="AI27" s="1511" t="s">
        <v>845</v>
      </c>
      <c r="AJ27" s="1511"/>
      <c r="AK27" s="1511"/>
      <c r="AL27" s="1511"/>
      <c r="AM27" s="1511"/>
    </row>
    <row r="28" spans="1:43" s="27" customFormat="1" ht="25.2" customHeight="1">
      <c r="A28" s="907" t="s">
        <v>216</v>
      </c>
      <c r="B28" s="790"/>
      <c r="C28" s="790"/>
      <c r="D28" s="790"/>
      <c r="E28" s="790"/>
      <c r="F28" s="908"/>
      <c r="G28" s="1441" t="s">
        <v>213</v>
      </c>
      <c r="H28" s="1442"/>
      <c r="I28" s="1442"/>
      <c r="J28" s="1442"/>
      <c r="K28" s="1442"/>
      <c r="L28" s="1443"/>
      <c r="M28" s="1444"/>
      <c r="N28" s="1445"/>
      <c r="O28" s="1445"/>
      <c r="P28" s="1445"/>
      <c r="Q28" s="1445"/>
      <c r="R28" s="1445"/>
      <c r="S28" s="1445"/>
      <c r="T28" s="1445"/>
      <c r="U28" s="1445"/>
      <c r="V28" s="1445"/>
      <c r="W28" s="1445"/>
      <c r="X28" s="1445"/>
      <c r="Y28" s="1445"/>
      <c r="Z28" s="1445"/>
      <c r="AA28" s="1445"/>
      <c r="AB28" s="1445"/>
      <c r="AC28" s="1445"/>
      <c r="AD28" s="1445"/>
      <c r="AE28" s="1445"/>
      <c r="AF28" s="1445"/>
      <c r="AG28" s="1446"/>
      <c r="AH28" s="493"/>
    </row>
    <row r="29" spans="1:43" s="27" customFormat="1" ht="25.2" customHeight="1">
      <c r="A29" s="1012"/>
      <c r="B29" s="1013"/>
      <c r="C29" s="1013"/>
      <c r="D29" s="1013"/>
      <c r="E29" s="1013"/>
      <c r="F29" s="1014"/>
      <c r="G29" s="832" t="s">
        <v>21</v>
      </c>
      <c r="H29" s="807"/>
      <c r="I29" s="807"/>
      <c r="J29" s="807"/>
      <c r="K29" s="807"/>
      <c r="L29" s="808"/>
      <c r="M29" s="809"/>
      <c r="N29" s="810"/>
      <c r="O29" s="810"/>
      <c r="P29" s="810"/>
      <c r="Q29" s="810"/>
      <c r="R29" s="810"/>
      <c r="S29" s="810"/>
      <c r="T29" s="810"/>
      <c r="U29" s="810"/>
      <c r="V29" s="810"/>
      <c r="W29" s="810"/>
      <c r="X29" s="810"/>
      <c r="Y29" s="810"/>
      <c r="Z29" s="810"/>
      <c r="AA29" s="810"/>
      <c r="AB29" s="810"/>
      <c r="AC29" s="810"/>
      <c r="AD29" s="810"/>
      <c r="AE29" s="810"/>
      <c r="AF29" s="810"/>
      <c r="AG29" s="811"/>
      <c r="AH29" s="493"/>
    </row>
    <row r="30" spans="1:43" s="27" customFormat="1" ht="25.2" customHeight="1">
      <c r="A30" s="230"/>
      <c r="B30" s="879" t="s">
        <v>24</v>
      </c>
      <c r="C30" s="879"/>
      <c r="D30" s="879"/>
      <c r="E30" s="879"/>
      <c r="F30" s="879"/>
      <c r="G30" s="879"/>
      <c r="H30" s="879"/>
      <c r="I30" s="879"/>
      <c r="J30" s="879"/>
      <c r="K30" s="879"/>
      <c r="L30" s="235"/>
      <c r="M30" s="977">
        <f>K88</f>
        <v>0</v>
      </c>
      <c r="N30" s="978"/>
      <c r="O30" s="978"/>
      <c r="P30" s="978"/>
      <c r="Q30" s="978"/>
      <c r="R30" s="978"/>
      <c r="S30" s="978"/>
      <c r="T30" s="978"/>
      <c r="U30" s="978"/>
      <c r="V30" s="978"/>
      <c r="W30" s="978"/>
      <c r="X30" s="978"/>
      <c r="Y30" s="978"/>
      <c r="Z30" s="978"/>
      <c r="AA30" s="978"/>
      <c r="AB30" s="978"/>
      <c r="AC30" s="978"/>
      <c r="AD30" s="987" t="s">
        <v>796</v>
      </c>
      <c r="AE30" s="987"/>
      <c r="AF30" s="987"/>
      <c r="AG30" s="988"/>
      <c r="AI30" s="27" t="s">
        <v>338</v>
      </c>
    </row>
    <row r="31" spans="1:43" s="27" customFormat="1" ht="25.2" customHeight="1">
      <c r="A31" s="230"/>
      <c r="B31" s="879" t="s">
        <v>22</v>
      </c>
      <c r="C31" s="879"/>
      <c r="D31" s="879"/>
      <c r="E31" s="879"/>
      <c r="F31" s="879"/>
      <c r="G31" s="879"/>
      <c r="H31" s="879"/>
      <c r="I31" s="879"/>
      <c r="J31" s="879"/>
      <c r="K31" s="879"/>
      <c r="L31" s="235"/>
      <c r="M31" s="977">
        <f>R88</f>
        <v>0</v>
      </c>
      <c r="N31" s="978"/>
      <c r="O31" s="978"/>
      <c r="P31" s="978"/>
      <c r="Q31" s="978"/>
      <c r="R31" s="978"/>
      <c r="S31" s="978"/>
      <c r="T31" s="978"/>
      <c r="U31" s="978"/>
      <c r="V31" s="978"/>
      <c r="W31" s="978"/>
      <c r="X31" s="978"/>
      <c r="Y31" s="978"/>
      <c r="Z31" s="978"/>
      <c r="AA31" s="978"/>
      <c r="AB31" s="978"/>
      <c r="AC31" s="978"/>
      <c r="AD31" s="987" t="s">
        <v>796</v>
      </c>
      <c r="AE31" s="987"/>
      <c r="AF31" s="987"/>
      <c r="AG31" s="988"/>
      <c r="AI31" s="27" t="s">
        <v>338</v>
      </c>
    </row>
    <row r="32" spans="1:43" s="27" customFormat="1" ht="25.2" customHeight="1">
      <c r="A32" s="230"/>
      <c r="B32" s="879" t="s">
        <v>23</v>
      </c>
      <c r="C32" s="879"/>
      <c r="D32" s="879"/>
      <c r="E32" s="879"/>
      <c r="F32" s="879"/>
      <c r="G32" s="879"/>
      <c r="H32" s="879"/>
      <c r="I32" s="879"/>
      <c r="J32" s="879"/>
      <c r="K32" s="879"/>
      <c r="L32" s="235"/>
      <c r="M32" s="977">
        <f>J78</f>
        <v>0</v>
      </c>
      <c r="N32" s="978"/>
      <c r="O32" s="978"/>
      <c r="P32" s="978"/>
      <c r="Q32" s="978"/>
      <c r="R32" s="978"/>
      <c r="S32" s="978"/>
      <c r="T32" s="978"/>
      <c r="U32" s="978"/>
      <c r="V32" s="978"/>
      <c r="W32" s="978"/>
      <c r="X32" s="978"/>
      <c r="Y32" s="978"/>
      <c r="Z32" s="978"/>
      <c r="AA32" s="978"/>
      <c r="AB32" s="978"/>
      <c r="AC32" s="978"/>
      <c r="AD32" s="987" t="s">
        <v>2</v>
      </c>
      <c r="AE32" s="987"/>
      <c r="AF32" s="987"/>
      <c r="AG32" s="988"/>
    </row>
    <row r="33" spans="1:36" s="27" customFormat="1" ht="25.2" customHeight="1">
      <c r="A33" s="989" t="s">
        <v>761</v>
      </c>
      <c r="B33" s="990"/>
      <c r="C33" s="990"/>
      <c r="D33" s="990"/>
      <c r="E33" s="990"/>
      <c r="F33" s="990"/>
      <c r="G33" s="935" t="s">
        <v>762</v>
      </c>
      <c r="H33" s="935"/>
      <c r="I33" s="935"/>
      <c r="J33" s="935"/>
      <c r="K33" s="936"/>
      <c r="L33" s="937"/>
      <c r="M33" s="937"/>
      <c r="N33" s="236" t="s">
        <v>730</v>
      </c>
      <c r="O33" s="937"/>
      <c r="P33" s="937"/>
      <c r="Q33" s="236" t="s">
        <v>731</v>
      </c>
      <c r="R33" s="937"/>
      <c r="S33" s="937"/>
      <c r="T33" s="235" t="s">
        <v>732</v>
      </c>
      <c r="U33" s="984" t="s">
        <v>94</v>
      </c>
      <c r="V33" s="985"/>
      <c r="W33" s="985"/>
      <c r="X33" s="985"/>
      <c r="Y33" s="985"/>
      <c r="Z33" s="985"/>
      <c r="AA33" s="985"/>
      <c r="AB33" s="985"/>
      <c r="AC33" s="985"/>
      <c r="AD33" s="985"/>
      <c r="AE33" s="985"/>
      <c r="AF33" s="985"/>
      <c r="AG33" s="986"/>
    </row>
    <row r="34" spans="1:36" s="27" customFormat="1" ht="25.2" customHeight="1" thickBot="1">
      <c r="A34" s="991"/>
      <c r="B34" s="992"/>
      <c r="C34" s="992"/>
      <c r="D34" s="992"/>
      <c r="E34" s="992"/>
      <c r="F34" s="992"/>
      <c r="G34" s="934" t="s">
        <v>763</v>
      </c>
      <c r="H34" s="934"/>
      <c r="I34" s="934"/>
      <c r="J34" s="934"/>
      <c r="K34" s="938"/>
      <c r="L34" s="939"/>
      <c r="M34" s="939"/>
      <c r="N34" s="478" t="s">
        <v>730</v>
      </c>
      <c r="O34" s="939"/>
      <c r="P34" s="939"/>
      <c r="Q34" s="478" t="s">
        <v>731</v>
      </c>
      <c r="R34" s="939"/>
      <c r="S34" s="939"/>
      <c r="T34" s="239" t="s">
        <v>732</v>
      </c>
      <c r="U34" s="981" t="s">
        <v>226</v>
      </c>
      <c r="V34" s="982"/>
      <c r="W34" s="982"/>
      <c r="X34" s="982"/>
      <c r="Y34" s="982"/>
      <c r="Z34" s="982"/>
      <c r="AA34" s="982"/>
      <c r="AB34" s="982"/>
      <c r="AC34" s="982"/>
      <c r="AD34" s="982"/>
      <c r="AE34" s="982"/>
      <c r="AF34" s="982"/>
      <c r="AG34" s="983"/>
    </row>
    <row r="35" spans="1:36" s="27" customFormat="1" ht="9.75" customHeight="1" thickBot="1">
      <c r="A35" s="1"/>
      <c r="B35" s="243"/>
      <c r="C35" s="243"/>
      <c r="D35" s="243"/>
      <c r="E35" s="243"/>
      <c r="F35" s="243"/>
      <c r="G35" s="243"/>
      <c r="H35" s="243"/>
      <c r="I35" s="243"/>
      <c r="J35" s="243"/>
      <c r="K35" s="243"/>
      <c r="L35" s="244"/>
      <c r="M35" s="1"/>
      <c r="N35" s="1"/>
      <c r="O35" s="1"/>
      <c r="P35" s="1"/>
      <c r="Q35" s="1"/>
      <c r="R35" s="219"/>
      <c r="S35" s="219"/>
      <c r="T35" s="219"/>
      <c r="U35" s="1"/>
      <c r="V35" s="219"/>
      <c r="W35" s="219"/>
      <c r="X35" s="219"/>
      <c r="Y35" s="1"/>
      <c r="Z35" s="219"/>
      <c r="AA35" s="219"/>
      <c r="AB35" s="219"/>
      <c r="AC35" s="1"/>
      <c r="AD35" s="1"/>
      <c r="AE35" s="1"/>
      <c r="AF35" s="1"/>
      <c r="AG35" s="1"/>
      <c r="AH35" s="493"/>
    </row>
    <row r="36" spans="1:36" ht="25.2" customHeight="1">
      <c r="A36" s="1482" t="s">
        <v>795</v>
      </c>
      <c r="B36" s="1483"/>
      <c r="C36" s="1483"/>
      <c r="D36" s="1483"/>
      <c r="E36" s="1483"/>
      <c r="F36" s="1483"/>
      <c r="G36" s="1483"/>
      <c r="H36" s="1483"/>
      <c r="I36" s="1483"/>
      <c r="J36" s="1483"/>
      <c r="K36" s="1483"/>
      <c r="L36" s="1483"/>
      <c r="M36" s="1483"/>
      <c r="N36" s="1483"/>
      <c r="O36" s="373"/>
      <c r="P36" s="373"/>
      <c r="Q36" s="373"/>
      <c r="R36" s="373"/>
      <c r="S36" s="373"/>
      <c r="T36" s="373"/>
      <c r="U36" s="373"/>
      <c r="V36" s="373"/>
      <c r="W36" s="373"/>
      <c r="X36" s="373"/>
      <c r="Y36" s="373"/>
      <c r="Z36" s="373"/>
      <c r="AA36" s="373"/>
      <c r="AB36" s="373"/>
      <c r="AC36" s="373"/>
      <c r="AD36" s="373"/>
      <c r="AE36" s="373"/>
      <c r="AF36" s="373"/>
      <c r="AG36" s="372"/>
      <c r="AH36" s="1"/>
    </row>
    <row r="37" spans="1:36" ht="25.5" customHeight="1">
      <c r="A37" s="1506" t="s">
        <v>848</v>
      </c>
      <c r="B37" s="1507"/>
      <c r="C37" s="1507"/>
      <c r="D37" s="1507"/>
      <c r="E37" s="1507"/>
      <c r="F37" s="1507"/>
      <c r="G37" s="1507"/>
      <c r="H37" s="1507"/>
      <c r="I37" s="1507"/>
      <c r="J37" s="1507"/>
      <c r="K37" s="1507"/>
      <c r="L37" s="1507"/>
      <c r="M37" s="1508"/>
      <c r="N37" s="1360"/>
      <c r="O37" s="1361"/>
      <c r="P37" s="1361"/>
      <c r="Q37" s="1361"/>
      <c r="R37" s="1361"/>
      <c r="S37" s="1361"/>
      <c r="T37" s="1361"/>
      <c r="U37" s="1361"/>
      <c r="V37" s="1361"/>
      <c r="W37" s="1361"/>
      <c r="X37" s="1361"/>
      <c r="Y37" s="1361"/>
      <c r="Z37" s="1361"/>
      <c r="AA37" s="1361"/>
      <c r="AB37" s="1361"/>
      <c r="AC37" s="1361"/>
      <c r="AD37" s="1361"/>
      <c r="AE37" s="1361"/>
      <c r="AF37" s="1361"/>
      <c r="AG37" s="1362"/>
      <c r="AH37" s="1"/>
      <c r="AI37" s="1" t="s">
        <v>695</v>
      </c>
      <c r="AJ37" s="1" t="s">
        <v>695</v>
      </c>
    </row>
    <row r="38" spans="1:36" ht="25.5" customHeight="1">
      <c r="A38" s="1504" t="s">
        <v>849</v>
      </c>
      <c r="B38" s="1505"/>
      <c r="C38" s="1505"/>
      <c r="D38" s="1505"/>
      <c r="E38" s="1505"/>
      <c r="F38" s="1505"/>
      <c r="G38" s="1505"/>
      <c r="H38" s="1505"/>
      <c r="I38" s="1505"/>
      <c r="J38" s="1505"/>
      <c r="K38" s="1505"/>
      <c r="M38" s="667"/>
      <c r="N38" s="1361"/>
      <c r="O38" s="1361"/>
      <c r="P38" s="1361"/>
      <c r="Q38" s="1361"/>
      <c r="R38" s="1361"/>
      <c r="S38" s="1361"/>
      <c r="T38" s="1361"/>
      <c r="U38" s="1361"/>
      <c r="V38" s="1361"/>
      <c r="W38" s="1361"/>
      <c r="X38" s="1361"/>
      <c r="Y38" s="1361"/>
      <c r="Z38" s="1361"/>
      <c r="AA38" s="1361"/>
      <c r="AB38" s="1361"/>
      <c r="AC38" s="1361"/>
      <c r="AD38" s="1361"/>
      <c r="AE38" s="1361"/>
      <c r="AF38" s="1361"/>
      <c r="AG38" s="1362"/>
      <c r="AH38" s="1"/>
      <c r="AI38" s="1" t="s">
        <v>695</v>
      </c>
    </row>
    <row r="39" spans="1:36" ht="25.5" customHeight="1">
      <c r="A39" s="297"/>
      <c r="C39" s="666" t="s">
        <v>383</v>
      </c>
      <c r="D39" s="416"/>
      <c r="E39" s="416"/>
      <c r="F39" s="416"/>
      <c r="G39" s="416"/>
      <c r="H39" s="416"/>
      <c r="I39" s="416"/>
      <c r="J39" s="416"/>
      <c r="K39" s="416"/>
      <c r="L39" s="416"/>
      <c r="M39" s="416"/>
      <c r="N39" s="415"/>
      <c r="O39" s="415"/>
      <c r="P39" s="415"/>
      <c r="Q39" s="415"/>
      <c r="R39" s="415"/>
      <c r="S39" s="415"/>
      <c r="T39" s="415"/>
      <c r="U39" s="415"/>
      <c r="V39" s="415"/>
      <c r="W39" s="415"/>
      <c r="X39" s="415"/>
      <c r="Y39" s="415"/>
      <c r="Z39" s="415"/>
      <c r="AA39" s="415"/>
      <c r="AB39" s="415"/>
      <c r="AC39" s="415"/>
      <c r="AD39" s="415"/>
      <c r="AE39" s="415"/>
      <c r="AF39" s="415"/>
      <c r="AG39" s="414"/>
      <c r="AH39" s="1"/>
    </row>
    <row r="40" spans="1:36" ht="25.5" customHeight="1">
      <c r="A40" s="297"/>
      <c r="C40" s="245" t="s">
        <v>382</v>
      </c>
      <c r="D40" s="246"/>
      <c r="E40" s="246"/>
      <c r="F40" s="246"/>
      <c r="G40" s="246"/>
      <c r="H40" s="246"/>
      <c r="I40" s="246"/>
      <c r="J40" s="246"/>
      <c r="K40" s="246"/>
      <c r="L40" s="246"/>
      <c r="M40" s="231"/>
      <c r="N40" s="1360"/>
      <c r="O40" s="1361"/>
      <c r="P40" s="1361"/>
      <c r="Q40" s="1361"/>
      <c r="R40" s="1361"/>
      <c r="S40" s="1361"/>
      <c r="T40" s="1361"/>
      <c r="U40" s="1361"/>
      <c r="V40" s="1361"/>
      <c r="W40" s="1361"/>
      <c r="X40" s="1361"/>
      <c r="Y40" s="1361"/>
      <c r="Z40" s="1361"/>
      <c r="AA40" s="1361"/>
      <c r="AB40" s="1361"/>
      <c r="AC40" s="1361"/>
      <c r="AD40" s="1361"/>
      <c r="AE40" s="1361"/>
      <c r="AF40" s="1361"/>
      <c r="AG40" s="1362"/>
    </row>
    <row r="41" spans="1:36" ht="25.5" customHeight="1">
      <c r="A41" s="297"/>
      <c r="C41" s="245" t="s">
        <v>381</v>
      </c>
      <c r="D41" s="246"/>
      <c r="E41" s="246"/>
      <c r="F41" s="246"/>
      <c r="G41" s="246"/>
      <c r="H41" s="246"/>
      <c r="I41" s="246"/>
      <c r="J41" s="246"/>
      <c r="K41" s="246"/>
      <c r="L41" s="246"/>
      <c r="M41" s="231"/>
      <c r="N41" s="1358"/>
      <c r="O41" s="1359"/>
      <c r="P41" s="1359"/>
      <c r="Q41" s="1359"/>
      <c r="R41" s="1359"/>
      <c r="S41" s="1359"/>
      <c r="T41" s="1359"/>
      <c r="U41" s="1359"/>
      <c r="V41" s="1359"/>
      <c r="W41" s="1359"/>
      <c r="X41" s="1359"/>
      <c r="Y41" s="1359"/>
      <c r="Z41" s="1359"/>
      <c r="AA41" s="246" t="s">
        <v>380</v>
      </c>
      <c r="AB41" s="246"/>
      <c r="AC41" s="246"/>
      <c r="AD41" s="246"/>
      <c r="AE41" s="246"/>
      <c r="AF41" s="246"/>
      <c r="AG41" s="319"/>
    </row>
    <row r="42" spans="1:36" ht="25.5" customHeight="1" thickBot="1">
      <c r="A42" s="265"/>
      <c r="B42" s="224"/>
      <c r="C42" s="251" t="s">
        <v>379</v>
      </c>
      <c r="D42" s="252"/>
      <c r="E42" s="252"/>
      <c r="F42" s="252"/>
      <c r="G42" s="252"/>
      <c r="H42" s="252"/>
      <c r="I42" s="252"/>
      <c r="J42" s="252"/>
      <c r="K42" s="252"/>
      <c r="L42" s="252"/>
      <c r="M42" s="382"/>
      <c r="N42" s="1509"/>
      <c r="O42" s="1510"/>
      <c r="P42" s="1510"/>
      <c r="Q42" s="1510"/>
      <c r="R42" s="1510"/>
      <c r="S42" s="1510"/>
      <c r="T42" s="1510"/>
      <c r="U42" s="1510"/>
      <c r="V42" s="1510"/>
      <c r="W42" s="1510"/>
      <c r="X42" s="1510"/>
      <c r="Y42" s="1510"/>
      <c r="Z42" s="1510"/>
      <c r="AA42" s="252" t="s">
        <v>45</v>
      </c>
      <c r="AB42" s="252"/>
      <c r="AC42" s="252"/>
      <c r="AD42" s="252"/>
      <c r="AE42" s="252"/>
      <c r="AF42" s="252"/>
      <c r="AG42" s="254"/>
    </row>
    <row r="43" spans="1:36" ht="25.5" customHeight="1">
      <c r="A43" s="1363" t="s">
        <v>850</v>
      </c>
      <c r="B43" s="1364"/>
      <c r="C43" s="1364"/>
      <c r="D43" s="1364"/>
      <c r="E43" s="1364"/>
      <c r="F43" s="1364"/>
      <c r="G43" s="1364"/>
      <c r="H43" s="1364"/>
      <c r="I43" s="1364"/>
      <c r="J43" s="1364"/>
      <c r="K43" s="1364"/>
      <c r="L43" s="1364"/>
      <c r="M43" s="1364"/>
      <c r="N43" s="1364"/>
      <c r="O43" s="1364"/>
      <c r="P43" s="1364"/>
      <c r="Q43" s="1364"/>
      <c r="R43" s="1364"/>
      <c r="S43" s="303"/>
      <c r="T43" s="303"/>
      <c r="U43" s="303"/>
      <c r="V43" s="303"/>
      <c r="W43" s="303"/>
      <c r="X43" s="303"/>
      <c r="Y43" s="303"/>
      <c r="Z43" s="303"/>
      <c r="AA43" s="350"/>
      <c r="AB43" s="350"/>
      <c r="AC43" s="350"/>
      <c r="AD43" s="350"/>
      <c r="AE43" s="350"/>
      <c r="AF43" s="350"/>
      <c r="AG43" s="349"/>
    </row>
    <row r="44" spans="1:36" ht="25.5" customHeight="1">
      <c r="A44" s="381" t="s">
        <v>338</v>
      </c>
      <c r="B44" s="1388" t="s">
        <v>378</v>
      </c>
      <c r="C44" s="1388"/>
      <c r="D44" s="1388"/>
      <c r="E44" s="1388"/>
      <c r="F44" s="1388"/>
      <c r="G44" s="1388"/>
      <c r="H44" s="1388"/>
      <c r="I44" s="1388"/>
      <c r="J44" s="1388"/>
      <c r="K44" s="1388"/>
      <c r="L44" s="1388"/>
      <c r="M44" s="231"/>
      <c r="N44" s="1358"/>
      <c r="O44" s="1359"/>
      <c r="P44" s="1359"/>
      <c r="Q44" s="1359"/>
      <c r="R44" s="1359"/>
      <c r="S44" s="1359"/>
      <c r="T44" s="1359"/>
      <c r="U44" s="1359"/>
      <c r="V44" s="1359"/>
      <c r="W44" s="1359"/>
      <c r="X44" s="1359"/>
      <c r="Y44" s="1359"/>
      <c r="Z44" s="1359"/>
      <c r="AA44" s="246" t="s">
        <v>368</v>
      </c>
      <c r="AB44" s="246"/>
      <c r="AC44" s="246"/>
      <c r="AD44" s="246"/>
      <c r="AE44" s="246"/>
      <c r="AF44" s="246"/>
      <c r="AG44" s="319"/>
    </row>
    <row r="45" spans="1:36" ht="25.5" customHeight="1">
      <c r="A45" s="381"/>
      <c r="B45" s="1388" t="s">
        <v>377</v>
      </c>
      <c r="C45" s="1388"/>
      <c r="D45" s="1388"/>
      <c r="E45" s="1388"/>
      <c r="F45" s="1388"/>
      <c r="G45" s="1388"/>
      <c r="H45" s="1388"/>
      <c r="I45" s="1388"/>
      <c r="J45" s="1388"/>
      <c r="K45" s="1388"/>
      <c r="L45" s="1388"/>
      <c r="M45" s="231"/>
      <c r="N45" s="1358"/>
      <c r="O45" s="1359"/>
      <c r="P45" s="1359"/>
      <c r="Q45" s="1359"/>
      <c r="R45" s="1359"/>
      <c r="S45" s="1359"/>
      <c r="T45" s="1359"/>
      <c r="U45" s="1359"/>
      <c r="V45" s="1359"/>
      <c r="W45" s="1359"/>
      <c r="X45" s="1359"/>
      <c r="Y45" s="1359"/>
      <c r="Z45" s="1359"/>
      <c r="AA45" s="246" t="s">
        <v>376</v>
      </c>
      <c r="AB45" s="246"/>
      <c r="AC45" s="246"/>
      <c r="AD45" s="246"/>
      <c r="AE45" s="246"/>
      <c r="AF45" s="246"/>
      <c r="AG45" s="319"/>
    </row>
    <row r="46" spans="1:36" ht="25.5" customHeight="1">
      <c r="A46" s="381"/>
      <c r="B46" s="1388" t="s">
        <v>375</v>
      </c>
      <c r="C46" s="1388"/>
      <c r="D46" s="1388"/>
      <c r="E46" s="1388"/>
      <c r="F46" s="1388"/>
      <c r="G46" s="1388"/>
      <c r="H46" s="1388"/>
      <c r="I46" s="1388"/>
      <c r="J46" s="1388"/>
      <c r="K46" s="1388"/>
      <c r="L46" s="1388"/>
      <c r="M46" s="231"/>
      <c r="N46" s="1358"/>
      <c r="O46" s="1359"/>
      <c r="P46" s="1359"/>
      <c r="Q46" s="1359"/>
      <c r="R46" s="1359"/>
      <c r="S46" s="1359"/>
      <c r="T46" s="1359"/>
      <c r="U46" s="1359"/>
      <c r="V46" s="1359"/>
      <c r="W46" s="1359"/>
      <c r="X46" s="1359"/>
      <c r="Y46" s="1359"/>
      <c r="Z46" s="1359"/>
      <c r="AA46" s="246" t="s">
        <v>368</v>
      </c>
      <c r="AB46" s="246"/>
      <c r="AC46" s="246"/>
      <c r="AD46" s="246"/>
      <c r="AE46" s="246"/>
      <c r="AF46" s="246"/>
      <c r="AG46" s="319"/>
    </row>
    <row r="47" spans="1:36" ht="25.5" customHeight="1">
      <c r="A47" s="381"/>
      <c r="B47" s="1388" t="s">
        <v>374</v>
      </c>
      <c r="C47" s="1388"/>
      <c r="D47" s="1388"/>
      <c r="E47" s="1388"/>
      <c r="F47" s="1388"/>
      <c r="G47" s="1388"/>
      <c r="H47" s="1388"/>
      <c r="I47" s="1388"/>
      <c r="J47" s="1388"/>
      <c r="K47" s="1388"/>
      <c r="L47" s="1388"/>
      <c r="M47" s="231"/>
      <c r="N47" s="1358"/>
      <c r="O47" s="1359"/>
      <c r="P47" s="1359"/>
      <c r="Q47" s="1359"/>
      <c r="R47" s="1359"/>
      <c r="S47" s="1359"/>
      <c r="T47" s="1359"/>
      <c r="U47" s="1359"/>
      <c r="V47" s="1359"/>
      <c r="W47" s="1359"/>
      <c r="X47" s="1359"/>
      <c r="Y47" s="1359"/>
      <c r="Z47" s="1359"/>
      <c r="AA47" s="246" t="s">
        <v>368</v>
      </c>
      <c r="AB47" s="246"/>
      <c r="AC47" s="246"/>
      <c r="AD47" s="246"/>
      <c r="AE47" s="246"/>
      <c r="AF47" s="246"/>
      <c r="AG47" s="319"/>
    </row>
    <row r="48" spans="1:36" ht="25.5" customHeight="1">
      <c r="A48" s="381"/>
      <c r="B48" s="1388" t="s">
        <v>334</v>
      </c>
      <c r="C48" s="1388"/>
      <c r="D48" s="1388"/>
      <c r="E48" s="1388"/>
      <c r="F48" s="1388"/>
      <c r="G48" s="1388"/>
      <c r="H48" s="1388"/>
      <c r="I48" s="1388"/>
      <c r="J48" s="1388"/>
      <c r="K48" s="1388"/>
      <c r="L48" s="1388"/>
      <c r="M48" s="231"/>
      <c r="N48" s="1358"/>
      <c r="O48" s="1359"/>
      <c r="P48" s="1389" t="s">
        <v>333</v>
      </c>
      <c r="Q48" s="1389"/>
      <c r="R48" s="1389"/>
      <c r="S48" s="1389"/>
      <c r="T48" s="1389"/>
      <c r="U48" s="1359"/>
      <c r="V48" s="1359"/>
      <c r="W48" s="1389" t="s">
        <v>332</v>
      </c>
      <c r="X48" s="1389"/>
      <c r="Y48" s="1389"/>
      <c r="Z48" s="1389"/>
      <c r="AA48" s="1389"/>
      <c r="AB48" s="1514">
        <f>N48*U48</f>
        <v>0</v>
      </c>
      <c r="AC48" s="1514"/>
      <c r="AD48" s="1514"/>
      <c r="AE48" s="1389" t="s">
        <v>331</v>
      </c>
      <c r="AF48" s="1389"/>
      <c r="AG48" s="1492"/>
    </row>
    <row r="49" spans="1:51" ht="25.5" customHeight="1">
      <c r="A49" s="386"/>
      <c r="B49" s="1419" t="s">
        <v>373</v>
      </c>
      <c r="C49" s="1419"/>
      <c r="D49" s="1419"/>
      <c r="E49" s="1419"/>
      <c r="F49" s="1419"/>
      <c r="G49" s="1419"/>
      <c r="H49" s="1419"/>
      <c r="I49" s="1419"/>
      <c r="J49" s="1419"/>
      <c r="K49" s="1419"/>
      <c r="L49" s="1419"/>
      <c r="M49" s="294"/>
      <c r="N49" s="1515"/>
      <c r="O49" s="1516"/>
      <c r="P49" s="1516"/>
      <c r="Q49" s="1516"/>
      <c r="R49" s="1516"/>
      <c r="S49" s="1516"/>
      <c r="T49" s="1516"/>
      <c r="U49" s="1516"/>
      <c r="V49" s="8" t="s">
        <v>371</v>
      </c>
      <c r="W49" s="8"/>
      <c r="X49" s="8"/>
      <c r="Y49" s="8"/>
      <c r="Z49" s="8"/>
      <c r="AA49" s="8"/>
      <c r="AB49" s="8"/>
      <c r="AC49" s="23"/>
      <c r="AD49" s="23"/>
      <c r="AE49" s="8"/>
      <c r="AF49" s="8"/>
      <c r="AG49" s="384"/>
    </row>
    <row r="50" spans="1:51" ht="25.5" customHeight="1" thickBot="1">
      <c r="A50" s="381"/>
      <c r="B50" s="1388" t="s">
        <v>372</v>
      </c>
      <c r="C50" s="1388"/>
      <c r="D50" s="1388"/>
      <c r="E50" s="1388"/>
      <c r="F50" s="1388"/>
      <c r="G50" s="1388"/>
      <c r="H50" s="1388"/>
      <c r="I50" s="1388"/>
      <c r="J50" s="1388"/>
      <c r="K50" s="1388"/>
      <c r="L50" s="1388"/>
      <c r="M50" s="231"/>
      <c r="N50" s="1400"/>
      <c r="O50" s="1401"/>
      <c r="P50" s="1401"/>
      <c r="Q50" s="1401"/>
      <c r="R50" s="1401"/>
      <c r="S50" s="1401"/>
      <c r="T50" s="1401"/>
      <c r="U50" s="1401"/>
      <c r="V50" s="246" t="s">
        <v>371</v>
      </c>
      <c r="W50" s="246"/>
      <c r="X50" s="246"/>
      <c r="Y50" s="246"/>
      <c r="Z50" s="246"/>
      <c r="AA50" s="246"/>
      <c r="AB50" s="246"/>
      <c r="AC50" s="248"/>
      <c r="AD50" s="248"/>
      <c r="AE50" s="246"/>
      <c r="AF50" s="246"/>
      <c r="AG50" s="319"/>
    </row>
    <row r="51" spans="1:51" ht="25.5" customHeight="1">
      <c r="A51" s="1363" t="s">
        <v>851</v>
      </c>
      <c r="B51" s="1364"/>
      <c r="C51" s="1364"/>
      <c r="D51" s="1364"/>
      <c r="E51" s="1364"/>
      <c r="F51" s="1364"/>
      <c r="G51" s="1364"/>
      <c r="H51" s="1364"/>
      <c r="I51" s="1364"/>
      <c r="J51" s="1364"/>
      <c r="K51" s="1364"/>
      <c r="L51" s="1364"/>
      <c r="M51" s="1364"/>
      <c r="N51" s="1364"/>
      <c r="O51" s="1364"/>
      <c r="P51" s="1364"/>
      <c r="Q51" s="1364"/>
      <c r="R51" s="1364"/>
      <c r="S51" s="373"/>
      <c r="T51" s="373"/>
      <c r="U51" s="373"/>
      <c r="V51" s="373"/>
      <c r="W51" s="373"/>
      <c r="X51" s="373"/>
      <c r="Y51" s="373"/>
      <c r="Z51" s="373"/>
      <c r="AA51" s="373"/>
      <c r="AB51" s="373"/>
      <c r="AC51" s="373"/>
      <c r="AD51" s="373"/>
      <c r="AE51" s="373"/>
      <c r="AF51" s="373"/>
      <c r="AG51" s="372"/>
    </row>
    <row r="52" spans="1:51" ht="25.5" customHeight="1">
      <c r="A52" s="381"/>
      <c r="B52" s="1388" t="s">
        <v>370</v>
      </c>
      <c r="C52" s="1388"/>
      <c r="D52" s="1388"/>
      <c r="E52" s="1388"/>
      <c r="F52" s="1388"/>
      <c r="G52" s="1388"/>
      <c r="H52" s="1388"/>
      <c r="I52" s="1388"/>
      <c r="J52" s="1388"/>
      <c r="K52" s="1388"/>
      <c r="L52" s="1388"/>
      <c r="M52" s="411"/>
      <c r="N52" s="1353"/>
      <c r="O52" s="1354"/>
      <c r="P52" s="1354"/>
      <c r="Q52" s="1354"/>
      <c r="R52" s="1354"/>
      <c r="S52" s="1354"/>
      <c r="T52" s="1354"/>
      <c r="U52" s="1354"/>
      <c r="V52" s="1354"/>
      <c r="W52" s="1354"/>
      <c r="X52" s="1354"/>
      <c r="Y52" s="1354"/>
      <c r="Z52" s="1354"/>
      <c r="AA52" s="1354"/>
      <c r="AB52" s="1354"/>
      <c r="AC52" s="1354"/>
      <c r="AD52" s="1354"/>
      <c r="AE52" s="1354"/>
      <c r="AF52" s="1354"/>
      <c r="AG52" s="1355"/>
    </row>
    <row r="53" spans="1:51" ht="25.5" customHeight="1" thickBot="1">
      <c r="A53" s="293"/>
      <c r="B53" s="879" t="s">
        <v>369</v>
      </c>
      <c r="C53" s="879"/>
      <c r="D53" s="879"/>
      <c r="E53" s="879"/>
      <c r="F53" s="879"/>
      <c r="G53" s="879"/>
      <c r="H53" s="879"/>
      <c r="I53" s="879"/>
      <c r="J53" s="879"/>
      <c r="K53" s="879"/>
      <c r="L53" s="879"/>
      <c r="M53" s="235"/>
      <c r="N53" s="1358"/>
      <c r="O53" s="1359"/>
      <c r="P53" s="1359"/>
      <c r="Q53" s="1359"/>
      <c r="R53" s="1359"/>
      <c r="S53" s="1359"/>
      <c r="T53" s="1359"/>
      <c r="U53" s="1359"/>
      <c r="V53" s="1359"/>
      <c r="W53" s="1359"/>
      <c r="X53" s="1359"/>
      <c r="Y53" s="1359"/>
      <c r="Z53" s="1359"/>
      <c r="AA53" s="246" t="s">
        <v>368</v>
      </c>
      <c r="AB53" s="246"/>
      <c r="AC53" s="246"/>
      <c r="AD53" s="246"/>
      <c r="AE53" s="236"/>
      <c r="AF53" s="236"/>
      <c r="AG53" s="379"/>
    </row>
    <row r="54" spans="1:51" ht="25.5" customHeight="1">
      <c r="A54" s="1338" t="s">
        <v>852</v>
      </c>
      <c r="B54" s="1339"/>
      <c r="C54" s="1339"/>
      <c r="D54" s="1339"/>
      <c r="E54" s="1339"/>
      <c r="F54" s="1339"/>
      <c r="G54" s="1339"/>
      <c r="H54" s="1339"/>
      <c r="I54" s="1339"/>
      <c r="J54" s="1339"/>
      <c r="K54" s="1339"/>
      <c r="L54" s="1339"/>
      <c r="M54" s="1339"/>
      <c r="N54" s="1339"/>
      <c r="O54" s="1339"/>
      <c r="P54" s="1339"/>
      <c r="Q54" s="1339"/>
      <c r="R54" s="1339"/>
      <c r="S54" s="1339"/>
      <c r="T54" s="1339"/>
      <c r="U54" s="1339"/>
      <c r="V54" s="1339"/>
      <c r="W54" s="303"/>
      <c r="X54" s="303"/>
      <c r="Y54" s="303"/>
      <c r="Z54" s="303"/>
      <c r="AA54" s="303"/>
      <c r="AB54" s="303"/>
      <c r="AC54" s="303"/>
      <c r="AD54" s="303"/>
      <c r="AE54" s="303"/>
      <c r="AF54" s="303"/>
      <c r="AG54" s="342"/>
      <c r="AH54" s="1"/>
      <c r="AI54" s="1" t="s">
        <v>338</v>
      </c>
    </row>
    <row r="55" spans="1:51" ht="25.5" customHeight="1">
      <c r="A55" s="362"/>
      <c r="B55" s="1503" t="s">
        <v>310</v>
      </c>
      <c r="C55" s="1503"/>
      <c r="D55" s="1503"/>
      <c r="E55" s="1503"/>
      <c r="F55" s="1503"/>
      <c r="G55" s="1503"/>
      <c r="H55" s="1503"/>
      <c r="I55" s="1503"/>
      <c r="J55" s="1503"/>
      <c r="K55" s="1503"/>
      <c r="L55" s="1503"/>
      <c r="M55" s="1503"/>
      <c r="N55" s="1503"/>
      <c r="O55" s="1503"/>
      <c r="P55" s="1503"/>
      <c r="Q55" s="1503"/>
      <c r="R55" s="1503"/>
      <c r="S55" s="1503"/>
      <c r="T55" s="1503"/>
      <c r="U55" s="1503"/>
      <c r="V55" s="1503"/>
      <c r="W55" s="1503"/>
      <c r="X55" s="1503"/>
      <c r="Y55" s="1503"/>
      <c r="Z55" s="371"/>
      <c r="AA55" s="371"/>
      <c r="AB55" s="358"/>
      <c r="AC55" s="358"/>
      <c r="AD55" s="358"/>
      <c r="AE55" s="358"/>
      <c r="AF55" s="358"/>
      <c r="AG55" s="357"/>
    </row>
    <row r="56" spans="1:51" ht="25.5" customHeight="1">
      <c r="A56" s="1479"/>
      <c r="B56" s="1480"/>
      <c r="C56" s="1480"/>
      <c r="D56" s="1480"/>
      <c r="E56" s="1480"/>
      <c r="F56" s="1480"/>
      <c r="G56" s="1480"/>
      <c r="H56" s="1480"/>
      <c r="I56" s="1480"/>
      <c r="J56" s="1480"/>
      <c r="K56" s="1480"/>
      <c r="L56" s="1480"/>
      <c r="M56" s="1480"/>
      <c r="N56" s="1480"/>
      <c r="O56" s="1480"/>
      <c r="P56" s="1480"/>
      <c r="Q56" s="1480"/>
      <c r="R56" s="1480"/>
      <c r="S56" s="1480"/>
      <c r="T56" s="1480"/>
      <c r="U56" s="1480"/>
      <c r="V56" s="1480"/>
      <c r="W56" s="1480"/>
      <c r="X56" s="1480"/>
      <c r="Y56" s="1480"/>
      <c r="Z56" s="1480"/>
      <c r="AA56" s="1480"/>
      <c r="AB56" s="1480"/>
      <c r="AC56" s="1480"/>
      <c r="AD56" s="1480"/>
      <c r="AE56" s="1480"/>
      <c r="AF56" s="1480"/>
      <c r="AG56" s="1481"/>
      <c r="AH56" s="1"/>
    </row>
    <row r="57" spans="1:51" ht="25.5" customHeight="1">
      <c r="A57" s="1344"/>
      <c r="B57" s="1345"/>
      <c r="C57" s="1345"/>
      <c r="D57" s="1345"/>
      <c r="E57" s="1345"/>
      <c r="F57" s="1345"/>
      <c r="G57" s="1345"/>
      <c r="H57" s="1345"/>
      <c r="I57" s="1345"/>
      <c r="J57" s="1345"/>
      <c r="K57" s="1345"/>
      <c r="L57" s="1345"/>
      <c r="M57" s="1345"/>
      <c r="N57" s="1345"/>
      <c r="O57" s="1345"/>
      <c r="P57" s="1345"/>
      <c r="Q57" s="1345"/>
      <c r="R57" s="1345"/>
      <c r="S57" s="1345"/>
      <c r="T57" s="1345"/>
      <c r="U57" s="1345"/>
      <c r="V57" s="1345"/>
      <c r="W57" s="1345"/>
      <c r="X57" s="1345"/>
      <c r="Y57" s="1345"/>
      <c r="Z57" s="1345"/>
      <c r="AA57" s="1345"/>
      <c r="AB57" s="1345"/>
      <c r="AC57" s="1345"/>
      <c r="AD57" s="1345"/>
      <c r="AE57" s="1345"/>
      <c r="AF57" s="1345"/>
      <c r="AG57" s="1346"/>
      <c r="AH57" s="1"/>
    </row>
    <row r="58" spans="1:51" ht="25.5" customHeight="1">
      <c r="A58" s="1344"/>
      <c r="B58" s="1345"/>
      <c r="C58" s="1345"/>
      <c r="D58" s="1345"/>
      <c r="E58" s="1345"/>
      <c r="F58" s="1345"/>
      <c r="G58" s="1345"/>
      <c r="H58" s="1345"/>
      <c r="I58" s="1345"/>
      <c r="J58" s="1345"/>
      <c r="K58" s="1345"/>
      <c r="L58" s="1345"/>
      <c r="M58" s="1345"/>
      <c r="N58" s="1345"/>
      <c r="O58" s="1345"/>
      <c r="P58" s="1345"/>
      <c r="Q58" s="1345"/>
      <c r="R58" s="1345"/>
      <c r="S58" s="1345"/>
      <c r="T58" s="1345"/>
      <c r="U58" s="1345"/>
      <c r="V58" s="1345"/>
      <c r="W58" s="1345"/>
      <c r="X58" s="1345"/>
      <c r="Y58" s="1345"/>
      <c r="Z58" s="1345"/>
      <c r="AA58" s="1345"/>
      <c r="AB58" s="1345"/>
      <c r="AC58" s="1345"/>
      <c r="AD58" s="1345"/>
      <c r="AE58" s="1345"/>
      <c r="AF58" s="1345"/>
      <c r="AG58" s="1346"/>
      <c r="AI58" s="340"/>
      <c r="AJ58" s="340"/>
      <c r="AK58" s="340"/>
      <c r="AL58" s="340"/>
      <c r="AM58" s="340"/>
      <c r="AN58" s="340"/>
      <c r="AO58" s="340"/>
      <c r="AP58" s="340"/>
      <c r="AQ58" s="340"/>
      <c r="AR58" s="340"/>
      <c r="AS58" s="340"/>
      <c r="AT58" s="340"/>
      <c r="AU58" s="340"/>
      <c r="AV58" s="340"/>
      <c r="AW58" s="340"/>
      <c r="AX58" s="340"/>
      <c r="AY58" s="340"/>
    </row>
    <row r="59" spans="1:51" ht="25.5" customHeight="1" thickBot="1">
      <c r="A59" s="1340"/>
      <c r="B59" s="1341"/>
      <c r="C59" s="1341"/>
      <c r="D59" s="1341"/>
      <c r="E59" s="1341"/>
      <c r="F59" s="1341"/>
      <c r="G59" s="1341"/>
      <c r="H59" s="1341"/>
      <c r="I59" s="1341"/>
      <c r="J59" s="1341"/>
      <c r="K59" s="1341"/>
      <c r="L59" s="1341"/>
      <c r="M59" s="1341"/>
      <c r="N59" s="1341"/>
      <c r="O59" s="1341"/>
      <c r="P59" s="1341"/>
      <c r="Q59" s="1341"/>
      <c r="R59" s="1341"/>
      <c r="S59" s="1341"/>
      <c r="T59" s="1341"/>
      <c r="U59" s="1341"/>
      <c r="V59" s="1341"/>
      <c r="W59" s="1341"/>
      <c r="X59" s="1341"/>
      <c r="Y59" s="1341"/>
      <c r="Z59" s="1341"/>
      <c r="AA59" s="1341"/>
      <c r="AB59" s="1341"/>
      <c r="AC59" s="1341"/>
      <c r="AD59" s="1341"/>
      <c r="AE59" s="1341"/>
      <c r="AF59" s="1341"/>
      <c r="AG59" s="1342"/>
    </row>
    <row r="60" spans="1:51" ht="25.5" customHeight="1">
      <c r="A60" s="1338" t="s">
        <v>833</v>
      </c>
      <c r="B60" s="1339"/>
      <c r="C60" s="1339"/>
      <c r="D60" s="1339"/>
      <c r="E60" s="1339"/>
      <c r="F60" s="1339"/>
      <c r="G60" s="1339"/>
      <c r="H60" s="1339"/>
      <c r="I60" s="1339"/>
      <c r="J60" s="1339"/>
      <c r="K60" s="1339"/>
      <c r="L60" s="1339"/>
      <c r="M60" s="1339"/>
      <c r="N60" s="1339"/>
      <c r="O60" s="1339"/>
      <c r="P60" s="1339"/>
      <c r="Q60" s="1339"/>
      <c r="R60" s="1339"/>
      <c r="S60" s="1339"/>
      <c r="T60" s="1339"/>
      <c r="U60" s="1339"/>
      <c r="V60" s="1339"/>
      <c r="W60" s="1339"/>
      <c r="X60" s="1339"/>
      <c r="Y60" s="1339"/>
      <c r="Z60" s="1339"/>
      <c r="AA60" s="1339"/>
      <c r="AB60" s="1339"/>
      <c r="AC60" s="1339"/>
      <c r="AD60" s="1339"/>
      <c r="AE60" s="1339"/>
      <c r="AF60" s="1339"/>
      <c r="AG60" s="342"/>
    </row>
    <row r="61" spans="1:51" ht="25.5" customHeight="1">
      <c r="A61" s="351"/>
      <c r="B61" s="1343" t="s">
        <v>300</v>
      </c>
      <c r="C61" s="1343"/>
      <c r="D61" s="1343"/>
      <c r="E61" s="1343"/>
      <c r="F61" s="1343"/>
      <c r="G61" s="1343"/>
      <c r="H61" s="1343"/>
      <c r="I61" s="1343"/>
      <c r="J61" s="1343"/>
      <c r="K61" s="1343"/>
      <c r="L61" s="1343"/>
      <c r="M61" s="1343"/>
      <c r="N61" s="1343"/>
      <c r="O61" s="1343"/>
      <c r="P61" s="1343"/>
      <c r="Q61" s="1343"/>
      <c r="R61" s="1343"/>
      <c r="S61" s="1343"/>
      <c r="T61" s="1343"/>
      <c r="U61" s="1343"/>
      <c r="V61" s="1343"/>
      <c r="W61" s="1343"/>
      <c r="X61" s="1343"/>
      <c r="Y61" s="1343"/>
      <c r="Z61" s="1343"/>
      <c r="AA61" s="1343"/>
      <c r="AB61" s="1343"/>
      <c r="AC61" s="1343"/>
      <c r="AD61" s="1343"/>
      <c r="AE61" s="1343"/>
      <c r="AF61" s="1343"/>
      <c r="AG61" s="298"/>
    </row>
    <row r="62" spans="1:51" ht="25.5" customHeight="1">
      <c r="A62" s="1344"/>
      <c r="B62" s="1345"/>
      <c r="C62" s="1345"/>
      <c r="D62" s="1345"/>
      <c r="E62" s="1345"/>
      <c r="F62" s="1345"/>
      <c r="G62" s="1345"/>
      <c r="H62" s="1345"/>
      <c r="I62" s="1345"/>
      <c r="J62" s="1345"/>
      <c r="K62" s="1345"/>
      <c r="L62" s="1345"/>
      <c r="M62" s="1345"/>
      <c r="N62" s="1345"/>
      <c r="O62" s="1345"/>
      <c r="P62" s="1345"/>
      <c r="Q62" s="1345"/>
      <c r="R62" s="1345"/>
      <c r="S62" s="1345"/>
      <c r="T62" s="1345"/>
      <c r="U62" s="1345"/>
      <c r="V62" s="1345"/>
      <c r="W62" s="1345"/>
      <c r="X62" s="1345"/>
      <c r="Y62" s="1345"/>
      <c r="Z62" s="1345"/>
      <c r="AA62" s="1345"/>
      <c r="AB62" s="1345"/>
      <c r="AC62" s="1345"/>
      <c r="AD62" s="1345"/>
      <c r="AE62" s="1345"/>
      <c r="AF62" s="1345"/>
      <c r="AG62" s="1346"/>
    </row>
    <row r="63" spans="1:51" ht="25.5" customHeight="1" thickBot="1">
      <c r="A63" s="1340"/>
      <c r="B63" s="1341"/>
      <c r="C63" s="1341"/>
      <c r="D63" s="1341"/>
      <c r="E63" s="1341"/>
      <c r="F63" s="1341"/>
      <c r="G63" s="1341"/>
      <c r="H63" s="1341"/>
      <c r="I63" s="1341"/>
      <c r="J63" s="1341"/>
      <c r="K63" s="1341"/>
      <c r="L63" s="1341"/>
      <c r="M63" s="1341"/>
      <c r="N63" s="1341"/>
      <c r="O63" s="1341"/>
      <c r="P63" s="1341"/>
      <c r="Q63" s="1341"/>
      <c r="R63" s="1341"/>
      <c r="S63" s="1341"/>
      <c r="T63" s="1341"/>
      <c r="U63" s="1341"/>
      <c r="V63" s="1341"/>
      <c r="W63" s="1341"/>
      <c r="X63" s="1341"/>
      <c r="Y63" s="1341"/>
      <c r="Z63" s="1341"/>
      <c r="AA63" s="1341"/>
      <c r="AB63" s="1341"/>
      <c r="AC63" s="1341"/>
      <c r="AD63" s="1341"/>
      <c r="AE63" s="1341"/>
      <c r="AF63" s="1341"/>
      <c r="AG63" s="1342"/>
    </row>
    <row r="64" spans="1:51" ht="25.5" customHeight="1">
      <c r="A64" s="1338" t="s">
        <v>834</v>
      </c>
      <c r="B64" s="1339"/>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350"/>
      <c r="AB64" s="350"/>
      <c r="AC64" s="350"/>
      <c r="AD64" s="350"/>
      <c r="AE64" s="350"/>
      <c r="AF64" s="350"/>
      <c r="AG64" s="349"/>
    </row>
    <row r="65" spans="1:38" ht="25.5" customHeight="1">
      <c r="A65" s="348"/>
      <c r="B65" s="1343" t="s">
        <v>299</v>
      </c>
      <c r="C65" s="1343"/>
      <c r="D65" s="1343"/>
      <c r="E65" s="1343"/>
      <c r="F65" s="1343"/>
      <c r="G65" s="1343"/>
      <c r="H65" s="1343"/>
      <c r="I65" s="1343"/>
      <c r="J65" s="1343"/>
      <c r="K65" s="1343"/>
      <c r="L65" s="1343"/>
      <c r="M65" s="1343"/>
      <c r="N65" s="1343"/>
      <c r="O65" s="1343"/>
      <c r="P65" s="1343"/>
      <c r="Q65" s="1343"/>
      <c r="R65" s="1343"/>
      <c r="S65" s="1343"/>
      <c r="T65" s="1343"/>
      <c r="U65" s="1343"/>
      <c r="V65" s="1343"/>
      <c r="W65" s="1343"/>
      <c r="X65" s="1343"/>
      <c r="Y65" s="1343"/>
      <c r="Z65" s="1343"/>
      <c r="AA65" s="1343"/>
      <c r="AB65" s="1343"/>
      <c r="AC65" s="1343"/>
      <c r="AD65" s="1343"/>
      <c r="AE65" s="1343"/>
      <c r="AF65" s="1343"/>
      <c r="AG65" s="347"/>
    </row>
    <row r="66" spans="1:38" ht="25.5" customHeight="1">
      <c r="A66" s="1344"/>
      <c r="B66" s="1345"/>
      <c r="C66" s="1345"/>
      <c r="D66" s="1345"/>
      <c r="E66" s="1345"/>
      <c r="F66" s="1345"/>
      <c r="G66" s="1345"/>
      <c r="H66" s="1345"/>
      <c r="I66" s="1345"/>
      <c r="J66" s="1345"/>
      <c r="K66" s="1345"/>
      <c r="L66" s="1345"/>
      <c r="M66" s="1345"/>
      <c r="N66" s="1345"/>
      <c r="O66" s="1345"/>
      <c r="P66" s="1345"/>
      <c r="Q66" s="1345"/>
      <c r="R66" s="1345"/>
      <c r="S66" s="1345"/>
      <c r="T66" s="1345"/>
      <c r="U66" s="1345"/>
      <c r="V66" s="1345"/>
      <c r="W66" s="1345"/>
      <c r="X66" s="1345"/>
      <c r="Y66" s="1345"/>
      <c r="Z66" s="1345"/>
      <c r="AA66" s="1345"/>
      <c r="AB66" s="1345"/>
      <c r="AC66" s="1345"/>
      <c r="AD66" s="1345"/>
      <c r="AE66" s="1345"/>
      <c r="AF66" s="1345"/>
      <c r="AG66" s="1346"/>
    </row>
    <row r="67" spans="1:38" ht="22.95" customHeight="1" thickBot="1">
      <c r="A67" s="1340"/>
      <c r="B67" s="1341"/>
      <c r="C67" s="1341"/>
      <c r="D67" s="1341"/>
      <c r="E67" s="1341"/>
      <c r="F67" s="1341"/>
      <c r="G67" s="1341"/>
      <c r="H67" s="1341"/>
      <c r="I67" s="1341"/>
      <c r="J67" s="1341"/>
      <c r="K67" s="1341"/>
      <c r="L67" s="1341"/>
      <c r="M67" s="1341"/>
      <c r="N67" s="1341"/>
      <c r="O67" s="1341"/>
      <c r="P67" s="1341"/>
      <c r="Q67" s="1341"/>
      <c r="R67" s="1341"/>
      <c r="S67" s="1341"/>
      <c r="T67" s="1341"/>
      <c r="U67" s="1341"/>
      <c r="V67" s="1341"/>
      <c r="W67" s="1341"/>
      <c r="X67" s="1341"/>
      <c r="Y67" s="1341"/>
      <c r="Z67" s="1341"/>
      <c r="AA67" s="1341"/>
      <c r="AB67" s="1341"/>
      <c r="AC67" s="1341"/>
      <c r="AD67" s="1341"/>
      <c r="AE67" s="1341"/>
      <c r="AF67" s="1341"/>
      <c r="AG67" s="1342"/>
      <c r="AL67" s="629" t="s">
        <v>295</v>
      </c>
    </row>
    <row r="68" spans="1:38" ht="19.2" customHeight="1">
      <c r="A68" s="1335" t="s">
        <v>435</v>
      </c>
      <c r="B68" s="1336"/>
      <c r="C68" s="1336"/>
      <c r="D68" s="1336"/>
      <c r="E68" s="1336"/>
      <c r="F68" s="1336"/>
      <c r="G68" s="1336"/>
      <c r="H68" s="1336"/>
      <c r="I68" s="1336"/>
      <c r="J68" s="1336"/>
      <c r="K68" s="1336"/>
      <c r="L68" s="1336"/>
      <c r="M68" s="1336"/>
      <c r="N68" s="1336"/>
      <c r="O68" s="1336"/>
      <c r="P68" s="1336"/>
      <c r="Q68" s="1336"/>
      <c r="R68" s="1336"/>
      <c r="S68" s="1336"/>
      <c r="T68" s="1336"/>
      <c r="U68" s="1336"/>
      <c r="V68" s="1336"/>
      <c r="W68" s="1336"/>
      <c r="X68" s="1336"/>
      <c r="Y68" s="1336"/>
      <c r="Z68" s="1336"/>
      <c r="AA68" s="1336"/>
      <c r="AB68" s="1336"/>
      <c r="AC68" s="1336"/>
      <c r="AD68" s="1336"/>
      <c r="AE68" s="1336"/>
      <c r="AF68" s="1336"/>
      <c r="AG68" s="1337"/>
      <c r="AL68" s="629" t="s">
        <v>294</v>
      </c>
    </row>
    <row r="69" spans="1:38" ht="25.5" customHeight="1">
      <c r="A69" s="346" t="s">
        <v>835</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4"/>
      <c r="AL69" s="629" t="s">
        <v>293</v>
      </c>
    </row>
    <row r="70" spans="1:38" ht="25.5" customHeight="1">
      <c r="A70" s="1386"/>
      <c r="B70" s="1387"/>
      <c r="C70" s="318" t="s">
        <v>436</v>
      </c>
      <c r="D70" s="505"/>
      <c r="E70" s="318"/>
      <c r="F70" s="1387"/>
      <c r="G70" s="1387"/>
      <c r="H70" s="318" t="s">
        <v>437</v>
      </c>
      <c r="I70" s="505"/>
      <c r="J70" s="318"/>
      <c r="K70" s="318"/>
      <c r="L70" s="318"/>
      <c r="M70" s="318"/>
      <c r="N70" s="318"/>
      <c r="O70" s="318"/>
      <c r="P70" s="506"/>
      <c r="Q70" s="506"/>
      <c r="R70" s="506"/>
      <c r="S70" s="506"/>
      <c r="T70" s="506"/>
      <c r="U70" s="506"/>
      <c r="V70" s="506"/>
      <c r="W70" s="506"/>
      <c r="X70" s="504"/>
      <c r="Y70" s="318"/>
      <c r="Z70" s="504"/>
      <c r="AA70" s="504"/>
      <c r="AG70" s="298"/>
      <c r="AL70" s="629" t="s">
        <v>292</v>
      </c>
    </row>
    <row r="71" spans="1:38" ht="25.5" customHeight="1" thickBot="1">
      <c r="A71" s="238"/>
      <c r="B71" s="1457" t="s">
        <v>297</v>
      </c>
      <c r="C71" s="1457"/>
      <c r="D71" s="1457"/>
      <c r="E71" s="1457"/>
      <c r="F71" s="1457"/>
      <c r="G71" s="1457"/>
      <c r="H71" s="343"/>
      <c r="I71" s="1454"/>
      <c r="J71" s="1455"/>
      <c r="K71" s="1455"/>
      <c r="L71" s="1455"/>
      <c r="M71" s="1455"/>
      <c r="N71" s="1455"/>
      <c r="O71" s="1455"/>
      <c r="P71" s="1455"/>
      <c r="Q71" s="1455"/>
      <c r="R71" s="1455"/>
      <c r="S71" s="1455"/>
      <c r="T71" s="1455"/>
      <c r="U71" s="1455"/>
      <c r="V71" s="1455"/>
      <c r="W71" s="1455"/>
      <c r="X71" s="1455"/>
      <c r="Y71" s="1455"/>
      <c r="Z71" s="1455"/>
      <c r="AA71" s="1455"/>
      <c r="AB71" s="1455"/>
      <c r="AC71" s="1455"/>
      <c r="AD71" s="1455"/>
      <c r="AE71" s="1455"/>
      <c r="AF71" s="1455"/>
      <c r="AG71" s="1456"/>
      <c r="AH71" s="1"/>
      <c r="AL71" s="629" t="s">
        <v>291</v>
      </c>
    </row>
    <row r="72" spans="1:38" ht="10.199999999999999" customHeight="1">
      <c r="B72" s="355"/>
      <c r="C72" s="355"/>
      <c r="D72" s="355"/>
      <c r="E72" s="355"/>
      <c r="F72" s="355"/>
      <c r="G72" s="355"/>
      <c r="H72" s="355"/>
      <c r="I72" s="355"/>
      <c r="J72" s="355"/>
      <c r="K72" s="355"/>
      <c r="L72" s="355"/>
      <c r="M72" s="355"/>
      <c r="N72" s="355"/>
      <c r="O72" s="355"/>
      <c r="P72" s="244"/>
      <c r="Q72" s="244"/>
      <c r="R72" s="244"/>
      <c r="S72" s="244"/>
      <c r="T72" s="435"/>
      <c r="U72" s="435"/>
      <c r="V72" s="435"/>
      <c r="W72" s="435"/>
      <c r="X72" s="435"/>
      <c r="Y72" s="435"/>
      <c r="Z72" s="435"/>
      <c r="AA72" s="435"/>
      <c r="AB72" s="244"/>
      <c r="AC72" s="244"/>
      <c r="AD72" s="244"/>
      <c r="AE72" s="244"/>
      <c r="AF72" s="244"/>
      <c r="AG72" s="244"/>
    </row>
    <row r="73" spans="1:38" ht="19.5" customHeight="1">
      <c r="A73" s="852" t="s">
        <v>853</v>
      </c>
      <c r="B73" s="852"/>
      <c r="C73" s="852"/>
      <c r="D73" s="852"/>
      <c r="E73" s="852"/>
      <c r="F73" s="852"/>
      <c r="G73" s="852"/>
      <c r="H73" s="852"/>
      <c r="I73" s="852"/>
      <c r="J73" s="852"/>
      <c r="K73" s="852"/>
      <c r="L73" s="852"/>
      <c r="M73" s="852"/>
      <c r="N73" s="852"/>
      <c r="O73" s="852"/>
      <c r="P73" s="852"/>
      <c r="Q73" s="852"/>
      <c r="R73" s="852"/>
      <c r="S73" s="852"/>
      <c r="T73" s="852"/>
      <c r="U73" s="852"/>
      <c r="V73" s="852"/>
      <c r="W73" s="435"/>
      <c r="X73" s="435"/>
      <c r="Y73" s="435"/>
      <c r="Z73" s="435"/>
      <c r="AA73" s="435"/>
      <c r="AB73" s="244"/>
      <c r="AC73" s="244"/>
      <c r="AD73" s="244"/>
      <c r="AE73" s="244"/>
      <c r="AF73" s="244"/>
      <c r="AG73" s="244"/>
      <c r="AH73" s="1"/>
    </row>
    <row r="74" spans="1:38" ht="27.75" customHeight="1" thickBot="1">
      <c r="A74" s="1" t="s">
        <v>805</v>
      </c>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20" t="s">
        <v>14</v>
      </c>
      <c r="AH74" s="1"/>
    </row>
    <row r="75" spans="1:38" ht="20.100000000000001" customHeight="1">
      <c r="A75" s="924" t="s">
        <v>15</v>
      </c>
      <c r="B75" s="925"/>
      <c r="C75" s="925"/>
      <c r="D75" s="925"/>
      <c r="E75" s="925"/>
      <c r="F75" s="925"/>
      <c r="G75" s="925"/>
      <c r="H75" s="925"/>
      <c r="I75" s="925"/>
      <c r="J75" s="925" t="s">
        <v>16</v>
      </c>
      <c r="K75" s="925"/>
      <c r="L75" s="925"/>
      <c r="M75" s="925"/>
      <c r="N75" s="925"/>
      <c r="O75" s="925"/>
      <c r="P75" s="925"/>
      <c r="Q75" s="925"/>
      <c r="R75" s="925"/>
      <c r="S75" s="925" t="s">
        <v>38</v>
      </c>
      <c r="T75" s="925"/>
      <c r="U75" s="925"/>
      <c r="V75" s="925"/>
      <c r="W75" s="925"/>
      <c r="X75" s="925"/>
      <c r="Y75" s="925"/>
      <c r="Z75" s="925"/>
      <c r="AA75" s="925"/>
      <c r="AB75" s="925"/>
      <c r="AC75" s="925"/>
      <c r="AD75" s="925"/>
      <c r="AE75" s="925"/>
      <c r="AF75" s="925"/>
      <c r="AG75" s="1009"/>
      <c r="AH75" s="1"/>
    </row>
    <row r="76" spans="1:38" ht="18" customHeight="1">
      <c r="A76" s="230"/>
      <c r="B76" s="807" t="s">
        <v>17</v>
      </c>
      <c r="C76" s="807"/>
      <c r="D76" s="807"/>
      <c r="E76" s="807"/>
      <c r="F76" s="807"/>
      <c r="G76" s="807"/>
      <c r="H76" s="807"/>
      <c r="I76" s="231"/>
      <c r="J76" s="963"/>
      <c r="K76" s="964"/>
      <c r="L76" s="964"/>
      <c r="M76" s="964"/>
      <c r="N76" s="964"/>
      <c r="O76" s="964"/>
      <c r="P76" s="964"/>
      <c r="Q76" s="964"/>
      <c r="R76" s="965"/>
      <c r="S76" s="966"/>
      <c r="T76" s="967"/>
      <c r="U76" s="967"/>
      <c r="V76" s="967"/>
      <c r="W76" s="967"/>
      <c r="X76" s="967"/>
      <c r="Y76" s="967"/>
      <c r="Z76" s="967"/>
      <c r="AA76" s="967"/>
      <c r="AB76" s="967"/>
      <c r="AC76" s="967"/>
      <c r="AD76" s="967"/>
      <c r="AE76" s="967"/>
      <c r="AF76" s="967"/>
      <c r="AG76" s="968"/>
      <c r="AH76" s="1"/>
    </row>
    <row r="77" spans="1:38" ht="18" customHeight="1">
      <c r="A77" s="230"/>
      <c r="B77" s="807" t="s">
        <v>25</v>
      </c>
      <c r="C77" s="807"/>
      <c r="D77" s="807"/>
      <c r="E77" s="807"/>
      <c r="F77" s="807"/>
      <c r="G77" s="807"/>
      <c r="H77" s="807"/>
      <c r="I77" s="231"/>
      <c r="J77" s="963"/>
      <c r="K77" s="964"/>
      <c r="L77" s="964"/>
      <c r="M77" s="964"/>
      <c r="N77" s="964"/>
      <c r="O77" s="964"/>
      <c r="P77" s="964"/>
      <c r="Q77" s="964"/>
      <c r="R77" s="965"/>
      <c r="S77" s="966"/>
      <c r="T77" s="967"/>
      <c r="U77" s="967"/>
      <c r="V77" s="967"/>
      <c r="W77" s="967"/>
      <c r="X77" s="967"/>
      <c r="Y77" s="967"/>
      <c r="Z77" s="967"/>
      <c r="AA77" s="967"/>
      <c r="AB77" s="967"/>
      <c r="AC77" s="967"/>
      <c r="AD77" s="967"/>
      <c r="AE77" s="967"/>
      <c r="AF77" s="967"/>
      <c r="AG77" s="968"/>
      <c r="AH77" s="1"/>
    </row>
    <row r="78" spans="1:38" ht="18" customHeight="1">
      <c r="A78" s="230"/>
      <c r="B78" s="807" t="s">
        <v>46</v>
      </c>
      <c r="C78" s="807"/>
      <c r="D78" s="807"/>
      <c r="E78" s="807"/>
      <c r="F78" s="807"/>
      <c r="G78" s="807"/>
      <c r="H78" s="807"/>
      <c r="I78" s="231"/>
      <c r="J78" s="963"/>
      <c r="K78" s="964"/>
      <c r="L78" s="964"/>
      <c r="M78" s="964"/>
      <c r="N78" s="964"/>
      <c r="O78" s="964"/>
      <c r="P78" s="964"/>
      <c r="Q78" s="964"/>
      <c r="R78" s="965"/>
      <c r="S78" s="966"/>
      <c r="T78" s="967"/>
      <c r="U78" s="967"/>
      <c r="V78" s="967"/>
      <c r="W78" s="967"/>
      <c r="X78" s="967"/>
      <c r="Y78" s="967"/>
      <c r="Z78" s="967"/>
      <c r="AA78" s="967"/>
      <c r="AB78" s="967"/>
      <c r="AC78" s="967"/>
      <c r="AD78" s="967"/>
      <c r="AE78" s="967"/>
      <c r="AF78" s="967"/>
      <c r="AG78" s="968"/>
      <c r="AH78" s="1"/>
    </row>
    <row r="79" spans="1:38" ht="18" customHeight="1">
      <c r="A79" s="230"/>
      <c r="B79" s="807" t="s">
        <v>47</v>
      </c>
      <c r="C79" s="807"/>
      <c r="D79" s="807"/>
      <c r="E79" s="807"/>
      <c r="F79" s="807"/>
      <c r="G79" s="807"/>
      <c r="H79" s="807"/>
      <c r="I79" s="231"/>
      <c r="J79" s="963"/>
      <c r="K79" s="964"/>
      <c r="L79" s="964"/>
      <c r="M79" s="964"/>
      <c r="N79" s="964"/>
      <c r="O79" s="964"/>
      <c r="P79" s="964"/>
      <c r="Q79" s="964"/>
      <c r="R79" s="965"/>
      <c r="S79" s="966"/>
      <c r="T79" s="967"/>
      <c r="U79" s="967"/>
      <c r="V79" s="967"/>
      <c r="W79" s="967"/>
      <c r="X79" s="967"/>
      <c r="Y79" s="967"/>
      <c r="Z79" s="967"/>
      <c r="AA79" s="967"/>
      <c r="AB79" s="967"/>
      <c r="AC79" s="967"/>
      <c r="AD79" s="967"/>
      <c r="AE79" s="967"/>
      <c r="AF79" s="967"/>
      <c r="AG79" s="968"/>
      <c r="AH79" s="1"/>
    </row>
    <row r="80" spans="1:38" ht="18" customHeight="1" thickBot="1">
      <c r="A80" s="1374" t="s">
        <v>18</v>
      </c>
      <c r="B80" s="994"/>
      <c r="C80" s="994"/>
      <c r="D80" s="994"/>
      <c r="E80" s="994"/>
      <c r="F80" s="994"/>
      <c r="G80" s="994"/>
      <c r="H80" s="994"/>
      <c r="I80" s="994"/>
      <c r="J80" s="1347">
        <f>SUM(J76:R79)</f>
        <v>0</v>
      </c>
      <c r="K80" s="1347"/>
      <c r="L80" s="1347"/>
      <c r="M80" s="1347"/>
      <c r="N80" s="1347"/>
      <c r="O80" s="1347"/>
      <c r="P80" s="1347"/>
      <c r="Q80" s="1347"/>
      <c r="R80" s="1347"/>
      <c r="S80" s="1348"/>
      <c r="T80" s="1348"/>
      <c r="U80" s="1348"/>
      <c r="V80" s="1348"/>
      <c r="W80" s="1348"/>
      <c r="X80" s="1348"/>
      <c r="Y80" s="1348"/>
      <c r="Z80" s="1348"/>
      <c r="AA80" s="1348"/>
      <c r="AB80" s="1348"/>
      <c r="AC80" s="1348"/>
      <c r="AD80" s="1348"/>
      <c r="AE80" s="1348"/>
      <c r="AF80" s="1348"/>
      <c r="AG80" s="1349"/>
      <c r="AH80" s="1"/>
    </row>
    <row r="81" spans="1:70" ht="17.399999999999999" customHeight="1">
      <c r="J81" s="1"/>
      <c r="AH81" s="1"/>
      <c r="AL81" s="340"/>
    </row>
    <row r="82" spans="1:70" ht="25.5" customHeight="1" thickBot="1">
      <c r="A82" s="1" t="s">
        <v>806</v>
      </c>
      <c r="J82" s="1"/>
      <c r="AG82" s="20" t="s">
        <v>14</v>
      </c>
      <c r="AI82" s="340"/>
      <c r="AJ82" s="340"/>
      <c r="AK82" s="340"/>
      <c r="AL82" s="437"/>
      <c r="AY82" s="437"/>
      <c r="AZ82" s="437"/>
      <c r="BA82" s="437"/>
      <c r="BB82" s="437"/>
    </row>
    <row r="83" spans="1:70" ht="18" customHeight="1">
      <c r="A83" s="924" t="s">
        <v>15</v>
      </c>
      <c r="B83" s="925"/>
      <c r="C83" s="925"/>
      <c r="D83" s="925"/>
      <c r="E83" s="925"/>
      <c r="F83" s="925" t="s">
        <v>57</v>
      </c>
      <c r="G83" s="925"/>
      <c r="H83" s="925"/>
      <c r="I83" s="925"/>
      <c r="J83" s="925"/>
      <c r="K83" s="925" t="s">
        <v>88</v>
      </c>
      <c r="L83" s="925"/>
      <c r="M83" s="925"/>
      <c r="N83" s="925"/>
      <c r="O83" s="925"/>
      <c r="P83" s="925"/>
      <c r="Q83" s="925"/>
      <c r="R83" s="925" t="s">
        <v>89</v>
      </c>
      <c r="S83" s="925"/>
      <c r="T83" s="925"/>
      <c r="U83" s="925"/>
      <c r="V83" s="925"/>
      <c r="W83" s="925"/>
      <c r="X83" s="925"/>
      <c r="Y83" s="925" t="s">
        <v>38</v>
      </c>
      <c r="Z83" s="925"/>
      <c r="AA83" s="925"/>
      <c r="AB83" s="925"/>
      <c r="AC83" s="925"/>
      <c r="AD83" s="925"/>
      <c r="AE83" s="925"/>
      <c r="AF83" s="925"/>
      <c r="AG83" s="1009"/>
      <c r="AH83" s="1"/>
      <c r="AI83" s="27" t="s">
        <v>764</v>
      </c>
      <c r="AK83" s="437"/>
      <c r="AL83" s="437"/>
      <c r="AY83" s="437"/>
      <c r="AZ83" s="437"/>
      <c r="BA83" s="437"/>
      <c r="BB83" s="437"/>
    </row>
    <row r="84" spans="1:70" s="27" customFormat="1" ht="18" customHeight="1">
      <c r="A84" s="996"/>
      <c r="B84" s="997"/>
      <c r="C84" s="997"/>
      <c r="D84" s="997"/>
      <c r="E84" s="997"/>
      <c r="F84" s="1007"/>
      <c r="G84" s="1007"/>
      <c r="H84" s="1007"/>
      <c r="I84" s="1007"/>
      <c r="J84" s="1007"/>
      <c r="K84" s="998"/>
      <c r="L84" s="998"/>
      <c r="M84" s="998"/>
      <c r="N84" s="998"/>
      <c r="O84" s="998"/>
      <c r="P84" s="998"/>
      <c r="Q84" s="998"/>
      <c r="R84" s="998"/>
      <c r="S84" s="998"/>
      <c r="T84" s="998"/>
      <c r="U84" s="998"/>
      <c r="V84" s="998"/>
      <c r="W84" s="998"/>
      <c r="X84" s="998"/>
      <c r="Y84" s="999"/>
      <c r="Z84" s="999"/>
      <c r="AA84" s="999"/>
      <c r="AB84" s="999"/>
      <c r="AC84" s="999"/>
      <c r="AD84" s="999"/>
      <c r="AE84" s="999"/>
      <c r="AF84" s="999"/>
      <c r="AG84" s="1000"/>
      <c r="AI84" s="27" t="s">
        <v>765</v>
      </c>
      <c r="AJ84" s="1"/>
      <c r="AK84" s="437"/>
      <c r="AP84" s="1"/>
      <c r="AQ84" s="1"/>
      <c r="AR84" s="1"/>
      <c r="AS84" s="1"/>
      <c r="AT84" s="1"/>
      <c r="AU84" s="1"/>
      <c r="AV84" s="1"/>
      <c r="AW84" s="1"/>
      <c r="AX84" s="1"/>
      <c r="AY84" s="437"/>
      <c r="AZ84" s="437"/>
      <c r="BA84" s="437"/>
      <c r="BB84" s="437"/>
      <c r="BC84" s="1"/>
      <c r="BD84" s="1"/>
      <c r="BE84" s="1"/>
      <c r="BF84" s="1"/>
      <c r="BG84" s="1"/>
      <c r="BH84" s="1"/>
      <c r="BI84" s="1"/>
      <c r="BJ84" s="1"/>
      <c r="BK84" s="1"/>
      <c r="BL84" s="1"/>
      <c r="BM84" s="1"/>
      <c r="BN84" s="1"/>
      <c r="BO84" s="1"/>
      <c r="BP84" s="1"/>
      <c r="BQ84" s="1"/>
      <c r="BR84" s="1"/>
    </row>
    <row r="85" spans="1:70" s="27" customFormat="1" ht="18" customHeight="1">
      <c r="A85" s="996"/>
      <c r="B85" s="997"/>
      <c r="C85" s="997"/>
      <c r="D85" s="997"/>
      <c r="E85" s="997"/>
      <c r="F85" s="1007"/>
      <c r="G85" s="1007"/>
      <c r="H85" s="1007"/>
      <c r="I85" s="1007"/>
      <c r="J85" s="1007"/>
      <c r="K85" s="998"/>
      <c r="L85" s="998"/>
      <c r="M85" s="998"/>
      <c r="N85" s="998"/>
      <c r="O85" s="998"/>
      <c r="P85" s="998"/>
      <c r="Q85" s="998"/>
      <c r="R85" s="998"/>
      <c r="S85" s="998"/>
      <c r="T85" s="998"/>
      <c r="U85" s="998"/>
      <c r="V85" s="998"/>
      <c r="W85" s="998"/>
      <c r="X85" s="998"/>
      <c r="Y85" s="999"/>
      <c r="Z85" s="999"/>
      <c r="AA85" s="999"/>
      <c r="AB85" s="999"/>
      <c r="AC85" s="999"/>
      <c r="AD85" s="999"/>
      <c r="AE85" s="999"/>
      <c r="AF85" s="999"/>
      <c r="AG85" s="1000"/>
      <c r="AI85" s="27" t="s">
        <v>766</v>
      </c>
      <c r="AM85" s="1"/>
      <c r="AN85" s="1"/>
      <c r="AO85" s="1"/>
      <c r="AP85" s="1"/>
      <c r="AQ85" s="1"/>
      <c r="AR85" s="1"/>
      <c r="AS85" s="1"/>
      <c r="AT85" s="1"/>
      <c r="AU85" s="1"/>
      <c r="AV85" s="1"/>
      <c r="AW85" s="1"/>
      <c r="AX85" s="1"/>
    </row>
    <row r="86" spans="1:70" s="27" customFormat="1" ht="18" customHeight="1">
      <c r="A86" s="996"/>
      <c r="B86" s="997"/>
      <c r="C86" s="997"/>
      <c r="D86" s="997"/>
      <c r="E86" s="997"/>
      <c r="F86" s="1007"/>
      <c r="G86" s="1007"/>
      <c r="H86" s="1007"/>
      <c r="I86" s="1007"/>
      <c r="J86" s="1007"/>
      <c r="K86" s="998"/>
      <c r="L86" s="998"/>
      <c r="M86" s="998"/>
      <c r="N86" s="998"/>
      <c r="O86" s="998"/>
      <c r="P86" s="998"/>
      <c r="Q86" s="998"/>
      <c r="R86" s="998"/>
      <c r="S86" s="998"/>
      <c r="T86" s="998"/>
      <c r="U86" s="998"/>
      <c r="V86" s="998"/>
      <c r="W86" s="998"/>
      <c r="X86" s="998"/>
      <c r="Y86" s="999"/>
      <c r="Z86" s="999"/>
      <c r="AA86" s="999"/>
      <c r="AB86" s="999"/>
      <c r="AC86" s="999"/>
      <c r="AD86" s="999"/>
      <c r="AE86" s="999"/>
      <c r="AF86" s="999"/>
      <c r="AG86" s="1000"/>
      <c r="AI86" s="27" t="s">
        <v>767</v>
      </c>
      <c r="AM86" s="1"/>
      <c r="AN86" s="1"/>
      <c r="AO86" s="1"/>
      <c r="AP86" s="1"/>
      <c r="AQ86" s="1"/>
      <c r="AR86" s="1"/>
      <c r="AS86" s="1"/>
      <c r="AT86" s="1"/>
      <c r="AU86" s="1"/>
      <c r="AV86" s="1"/>
      <c r="AW86" s="1"/>
      <c r="AX86" s="1"/>
    </row>
    <row r="87" spans="1:70" s="27" customFormat="1" ht="18" customHeight="1">
      <c r="A87" s="996"/>
      <c r="B87" s="997"/>
      <c r="C87" s="997"/>
      <c r="D87" s="997"/>
      <c r="E87" s="997"/>
      <c r="F87" s="1007"/>
      <c r="G87" s="1007"/>
      <c r="H87" s="1007"/>
      <c r="I87" s="1007"/>
      <c r="J87" s="1007"/>
      <c r="K87" s="998"/>
      <c r="L87" s="998"/>
      <c r="M87" s="998"/>
      <c r="N87" s="998"/>
      <c r="O87" s="998"/>
      <c r="P87" s="998"/>
      <c r="Q87" s="998"/>
      <c r="R87" s="998"/>
      <c r="S87" s="998"/>
      <c r="T87" s="998"/>
      <c r="U87" s="998"/>
      <c r="V87" s="998"/>
      <c r="W87" s="998"/>
      <c r="X87" s="998"/>
      <c r="Y87" s="999"/>
      <c r="Z87" s="999"/>
      <c r="AA87" s="999"/>
      <c r="AB87" s="999"/>
      <c r="AC87" s="999"/>
      <c r="AD87" s="999"/>
      <c r="AE87" s="999"/>
      <c r="AF87" s="999"/>
      <c r="AG87" s="1000"/>
      <c r="AI87" s="27" t="s">
        <v>768</v>
      </c>
    </row>
    <row r="88" spans="1:70" s="27" customFormat="1" ht="18" customHeight="1" thickBot="1">
      <c r="A88" s="1374" t="s">
        <v>18</v>
      </c>
      <c r="B88" s="994"/>
      <c r="C88" s="994"/>
      <c r="D88" s="994"/>
      <c r="E88" s="994"/>
      <c r="F88" s="994"/>
      <c r="G88" s="994"/>
      <c r="H88" s="994"/>
      <c r="I88" s="994"/>
      <c r="J88" s="994"/>
      <c r="K88" s="993">
        <f>SUM(K84:Q87)</f>
        <v>0</v>
      </c>
      <c r="L88" s="993"/>
      <c r="M88" s="993"/>
      <c r="N88" s="993"/>
      <c r="O88" s="993"/>
      <c r="P88" s="993"/>
      <c r="Q88" s="993"/>
      <c r="R88" s="993">
        <f>SUM(R84:X87)</f>
        <v>0</v>
      </c>
      <c r="S88" s="993"/>
      <c r="T88" s="993"/>
      <c r="U88" s="993"/>
      <c r="V88" s="993"/>
      <c r="W88" s="993"/>
      <c r="X88" s="993"/>
      <c r="Y88" s="994"/>
      <c r="Z88" s="994"/>
      <c r="AA88" s="994"/>
      <c r="AB88" s="994"/>
      <c r="AC88" s="994"/>
      <c r="AD88" s="994"/>
      <c r="AE88" s="994"/>
      <c r="AF88" s="994"/>
      <c r="AG88" s="995"/>
    </row>
    <row r="89" spans="1:70" ht="10.199999999999999" customHeight="1">
      <c r="A89" s="219"/>
      <c r="B89" s="219"/>
      <c r="C89" s="219"/>
      <c r="D89" s="219"/>
      <c r="E89" s="219"/>
      <c r="F89" s="219"/>
      <c r="G89" s="219"/>
      <c r="H89" s="219"/>
      <c r="I89" s="219"/>
      <c r="J89" s="219"/>
      <c r="K89" s="646"/>
      <c r="L89" s="646"/>
      <c r="M89" s="646"/>
      <c r="N89" s="646"/>
      <c r="O89" s="646"/>
      <c r="P89" s="646"/>
      <c r="Q89" s="646"/>
      <c r="R89" s="646"/>
      <c r="S89" s="646"/>
      <c r="T89" s="646"/>
      <c r="U89" s="646"/>
      <c r="V89" s="646"/>
      <c r="W89" s="646"/>
      <c r="X89" s="646"/>
      <c r="Y89" s="219"/>
      <c r="Z89" s="219"/>
      <c r="AA89" s="219"/>
      <c r="AB89" s="219"/>
      <c r="AC89" s="219"/>
      <c r="AD89" s="219"/>
      <c r="AE89" s="219"/>
      <c r="AF89" s="219"/>
      <c r="AG89" s="219"/>
      <c r="AH89" s="1"/>
      <c r="AL89" s="27"/>
      <c r="AM89" s="27"/>
    </row>
    <row r="90" spans="1:70" ht="25.5" customHeight="1" thickBot="1">
      <c r="A90" s="27" t="s">
        <v>865</v>
      </c>
      <c r="B90" s="27"/>
      <c r="C90" s="27"/>
      <c r="D90" s="27"/>
      <c r="E90" s="27"/>
      <c r="F90" s="27"/>
      <c r="G90" s="27"/>
      <c r="H90" s="27"/>
      <c r="I90" s="27"/>
      <c r="J90" s="446"/>
      <c r="K90" s="446"/>
      <c r="L90" s="27"/>
      <c r="M90" s="27"/>
      <c r="N90" s="27"/>
      <c r="O90" s="27"/>
      <c r="P90" s="27"/>
      <c r="Q90" s="27"/>
      <c r="R90" s="27"/>
      <c r="S90" s="27"/>
      <c r="T90" s="27"/>
      <c r="U90" s="27"/>
      <c r="V90" s="27"/>
      <c r="W90" s="27"/>
      <c r="X90" s="27"/>
      <c r="Y90" s="27"/>
      <c r="Z90" s="27"/>
      <c r="AA90" s="27"/>
      <c r="AB90" s="27"/>
      <c r="AC90" s="27"/>
      <c r="AD90" s="27"/>
      <c r="AE90" s="27"/>
      <c r="AF90" s="27"/>
      <c r="AG90" s="27"/>
      <c r="AH90" s="1"/>
      <c r="AI90" s="27"/>
      <c r="AJ90" s="27"/>
      <c r="AK90" s="27"/>
      <c r="AL90" s="27"/>
      <c r="AM90" s="27"/>
      <c r="AN90" s="27"/>
      <c r="AO90" s="27"/>
      <c r="AP90" s="27"/>
      <c r="AQ90" s="27"/>
      <c r="AR90" s="27"/>
      <c r="AS90" s="27"/>
      <c r="AT90" s="27"/>
    </row>
    <row r="91" spans="1:70" s="27" customFormat="1" ht="14.4" customHeight="1">
      <c r="A91" s="1031" t="s">
        <v>837</v>
      </c>
      <c r="B91" s="1032"/>
      <c r="C91" s="1032"/>
      <c r="D91" s="1032"/>
      <c r="E91" s="1032"/>
      <c r="F91" s="1032"/>
      <c r="G91" s="1032"/>
      <c r="H91" s="1032"/>
      <c r="I91" s="1032"/>
      <c r="J91" s="1032"/>
      <c r="K91" s="1032"/>
      <c r="L91" s="1032"/>
      <c r="M91" s="1032"/>
      <c r="N91" s="1032"/>
      <c r="O91" s="1032"/>
      <c r="P91" s="1032"/>
      <c r="Q91" s="1032"/>
      <c r="R91" s="1032"/>
      <c r="S91" s="1032"/>
      <c r="T91" s="1033"/>
      <c r="U91" s="1331" t="s">
        <v>838</v>
      </c>
      <c r="V91" s="1331"/>
      <c r="W91" s="1331"/>
      <c r="X91" s="1331"/>
      <c r="Y91" s="1331"/>
      <c r="Z91" s="1331"/>
      <c r="AA91" s="1331"/>
      <c r="AB91" s="1331"/>
      <c r="AC91" s="1331"/>
      <c r="AD91" s="1331"/>
      <c r="AE91" s="1331"/>
      <c r="AF91" s="1331"/>
      <c r="AG91" s="1332"/>
    </row>
    <row r="92" spans="1:70" s="27" customFormat="1" ht="14.4" customHeight="1">
      <c r="A92" s="669"/>
      <c r="B92" s="663" t="s">
        <v>836</v>
      </c>
      <c r="C92" s="661"/>
      <c r="D92" s="661"/>
      <c r="E92" s="661"/>
      <c r="F92" s="661"/>
      <c r="G92" s="661"/>
      <c r="H92" s="661"/>
      <c r="I92" s="661"/>
      <c r="J92" s="661"/>
      <c r="K92" s="661"/>
      <c r="L92" s="661"/>
      <c r="M92" s="661"/>
      <c r="N92" s="661"/>
      <c r="O92" s="661"/>
      <c r="P92" s="661"/>
      <c r="Q92" s="661"/>
      <c r="R92" s="661"/>
      <c r="S92" s="661"/>
      <c r="T92" s="662"/>
      <c r="U92" s="1319" t="s">
        <v>774</v>
      </c>
      <c r="V92" s="1319"/>
      <c r="W92" s="1319"/>
      <c r="X92" s="1319"/>
      <c r="Y92" s="1319"/>
      <c r="Z92" s="1319"/>
      <c r="AA92" s="1319"/>
      <c r="AB92" s="1319"/>
      <c r="AC92" s="1319"/>
      <c r="AD92" s="1319"/>
      <c r="AE92" s="1319"/>
      <c r="AF92" s="1319"/>
      <c r="AG92" s="1320"/>
      <c r="AU92" s="1"/>
      <c r="AV92" s="1"/>
      <c r="AW92" s="1"/>
      <c r="AX92" s="1"/>
      <c r="AY92" s="1"/>
      <c r="AZ92" s="1"/>
      <c r="BA92" s="1"/>
      <c r="BB92" s="1"/>
      <c r="BC92" s="1"/>
      <c r="BD92" s="1"/>
      <c r="BE92" s="1"/>
    </row>
    <row r="93" spans="1:70" s="27" customFormat="1" ht="14.4" customHeight="1">
      <c r="A93" s="669"/>
      <c r="B93" s="1326" t="s">
        <v>769</v>
      </c>
      <c r="C93" s="1326"/>
      <c r="D93" s="1326"/>
      <c r="E93" s="1326"/>
      <c r="F93" s="1326"/>
      <c r="G93" s="1326"/>
      <c r="H93" s="1326"/>
      <c r="I93" s="1326"/>
      <c r="J93" s="1326"/>
      <c r="K93" s="1326"/>
      <c r="L93" s="1326"/>
      <c r="M93" s="1326"/>
      <c r="N93" s="1326"/>
      <c r="O93" s="1326"/>
      <c r="P93" s="1326"/>
      <c r="Q93" s="1326"/>
      <c r="R93" s="1326"/>
      <c r="S93" s="1326"/>
      <c r="T93" s="1330"/>
      <c r="U93" s="1319" t="s">
        <v>774</v>
      </c>
      <c r="V93" s="1319"/>
      <c r="W93" s="1319"/>
      <c r="X93" s="1319"/>
      <c r="Y93" s="1319"/>
      <c r="Z93" s="1319"/>
      <c r="AA93" s="1319"/>
      <c r="AB93" s="1319"/>
      <c r="AC93" s="1319"/>
      <c r="AD93" s="1319"/>
      <c r="AE93" s="1319"/>
      <c r="AF93" s="1319"/>
      <c r="AG93" s="1320"/>
      <c r="AL93" s="645"/>
      <c r="AM93" s="645"/>
      <c r="AN93" s="645"/>
      <c r="AO93" s="645"/>
      <c r="AP93" s="645"/>
      <c r="AQ93" s="645"/>
      <c r="AR93" s="645"/>
      <c r="AS93" s="645"/>
      <c r="AT93" s="645"/>
      <c r="AU93" s="645"/>
      <c r="AV93" s="645"/>
      <c r="AW93" s="645"/>
      <c r="AX93" s="645"/>
      <c r="AY93" s="645"/>
      <c r="AZ93" s="645"/>
      <c r="BA93" s="645"/>
      <c r="BB93" s="645"/>
      <c r="BC93" s="645"/>
      <c r="BD93" s="645"/>
      <c r="BE93" s="645"/>
    </row>
    <row r="94" spans="1:70" s="27" customFormat="1" ht="14.4" customHeight="1">
      <c r="A94" s="669"/>
      <c r="B94" s="1326" t="s">
        <v>770</v>
      </c>
      <c r="C94" s="1326"/>
      <c r="D94" s="1326"/>
      <c r="E94" s="1326"/>
      <c r="F94" s="1326"/>
      <c r="G94" s="1326"/>
      <c r="H94" s="1326"/>
      <c r="I94" s="1326"/>
      <c r="J94" s="1326"/>
      <c r="K94" s="1326"/>
      <c r="L94" s="1326"/>
      <c r="M94" s="1326"/>
      <c r="N94" s="1326"/>
      <c r="O94" s="1326"/>
      <c r="P94" s="1326"/>
      <c r="Q94" s="1326"/>
      <c r="R94" s="1326"/>
      <c r="S94" s="1326"/>
      <c r="T94" s="1330"/>
      <c r="U94" s="1319" t="s">
        <v>774</v>
      </c>
      <c r="V94" s="1319"/>
      <c r="W94" s="1319"/>
      <c r="X94" s="1319"/>
      <c r="Y94" s="1319"/>
      <c r="Z94" s="1319"/>
      <c r="AA94" s="1319"/>
      <c r="AB94" s="1319"/>
      <c r="AC94" s="1319"/>
      <c r="AD94" s="1319"/>
      <c r="AE94" s="1319"/>
      <c r="AF94" s="1319"/>
      <c r="AG94" s="1320"/>
      <c r="AL94" s="645"/>
      <c r="AM94" s="645"/>
      <c r="AN94" s="645"/>
      <c r="AO94" s="645"/>
      <c r="AP94" s="645"/>
      <c r="AQ94" s="645"/>
      <c r="AR94" s="645"/>
      <c r="AS94" s="645"/>
      <c r="AT94" s="645"/>
      <c r="AU94" s="645"/>
      <c r="AV94" s="645"/>
      <c r="AW94" s="645"/>
      <c r="AX94" s="645"/>
      <c r="AY94" s="645"/>
      <c r="AZ94" s="645"/>
      <c r="BA94" s="645"/>
      <c r="BB94" s="645"/>
      <c r="BC94" s="645"/>
      <c r="BD94" s="645"/>
      <c r="BE94" s="645"/>
    </row>
    <row r="95" spans="1:70" s="27" customFormat="1" ht="14.4" customHeight="1">
      <c r="A95" s="669"/>
      <c r="B95" s="1326" t="s">
        <v>776</v>
      </c>
      <c r="C95" s="1326"/>
      <c r="D95" s="1326"/>
      <c r="E95" s="1326"/>
      <c r="F95" s="1326"/>
      <c r="G95" s="1326"/>
      <c r="H95" s="1326"/>
      <c r="I95" s="1326"/>
      <c r="J95" s="1326"/>
      <c r="K95" s="1326"/>
      <c r="L95" s="1326"/>
      <c r="M95" s="1326"/>
      <c r="N95" s="1326"/>
      <c r="O95" s="1326"/>
      <c r="P95" s="1326"/>
      <c r="Q95" s="1326"/>
      <c r="R95" s="1326"/>
      <c r="S95" s="1326"/>
      <c r="T95" s="1330"/>
      <c r="U95" s="1319" t="s">
        <v>774</v>
      </c>
      <c r="V95" s="1319"/>
      <c r="W95" s="1319"/>
      <c r="X95" s="1319"/>
      <c r="Y95" s="1319"/>
      <c r="Z95" s="1319"/>
      <c r="AA95" s="1319"/>
      <c r="AB95" s="1319"/>
      <c r="AC95" s="1319"/>
      <c r="AD95" s="1319"/>
      <c r="AE95" s="1319"/>
      <c r="AF95" s="1319"/>
      <c r="AG95" s="1320"/>
      <c r="AL95" s="645"/>
      <c r="AM95" s="645"/>
      <c r="AN95" s="645"/>
      <c r="AO95" s="645"/>
      <c r="AP95" s="645"/>
      <c r="AQ95" s="645"/>
      <c r="AR95" s="645"/>
      <c r="AS95" s="645"/>
      <c r="AT95" s="645"/>
      <c r="AU95" s="645"/>
      <c r="AV95" s="645"/>
      <c r="AW95" s="645"/>
      <c r="AX95" s="645"/>
      <c r="AY95" s="645"/>
      <c r="AZ95" s="645"/>
      <c r="BA95" s="645"/>
      <c r="BB95" s="645"/>
      <c r="BC95" s="645"/>
      <c r="BD95" s="645"/>
      <c r="BE95" s="645"/>
    </row>
    <row r="96" spans="1:70" s="27" customFormat="1" ht="14.4" customHeight="1">
      <c r="A96" s="669"/>
      <c r="B96" s="1326" t="s">
        <v>777</v>
      </c>
      <c r="C96" s="1326"/>
      <c r="D96" s="1326"/>
      <c r="E96" s="1326"/>
      <c r="F96" s="1326"/>
      <c r="G96" s="1326"/>
      <c r="H96" s="1326"/>
      <c r="I96" s="1326"/>
      <c r="J96" s="1326"/>
      <c r="K96" s="1326"/>
      <c r="L96" s="1326"/>
      <c r="M96" s="1326"/>
      <c r="N96" s="1326"/>
      <c r="O96" s="1326"/>
      <c r="P96" s="1326"/>
      <c r="Q96" s="1326"/>
      <c r="R96" s="1326"/>
      <c r="S96" s="1326"/>
      <c r="T96" s="1330"/>
      <c r="U96" s="1319" t="s">
        <v>774</v>
      </c>
      <c r="V96" s="1319"/>
      <c r="W96" s="1319"/>
      <c r="X96" s="1319"/>
      <c r="Y96" s="1319"/>
      <c r="Z96" s="1319"/>
      <c r="AA96" s="1319"/>
      <c r="AB96" s="1319"/>
      <c r="AC96" s="1319"/>
      <c r="AD96" s="1319"/>
      <c r="AE96" s="1319"/>
      <c r="AF96" s="1319"/>
      <c r="AG96" s="1320"/>
      <c r="AL96" s="645"/>
      <c r="AM96" s="645"/>
      <c r="AN96" s="645"/>
      <c r="AO96" s="645"/>
      <c r="AP96" s="645"/>
      <c r="AQ96" s="645"/>
      <c r="AR96" s="645"/>
      <c r="AS96" s="645"/>
      <c r="AT96" s="645"/>
      <c r="AU96" s="645"/>
      <c r="AV96" s="645"/>
      <c r="AW96" s="645"/>
      <c r="AX96" s="645"/>
      <c r="AY96" s="645"/>
      <c r="AZ96" s="645"/>
      <c r="BA96" s="645"/>
      <c r="BB96" s="645"/>
      <c r="BC96" s="645"/>
      <c r="BD96" s="645"/>
      <c r="BE96" s="645"/>
    </row>
    <row r="97" spans="1:70" s="27" customFormat="1" ht="14.4" customHeight="1">
      <c r="A97" s="669"/>
      <c r="B97" s="1326" t="s">
        <v>846</v>
      </c>
      <c r="C97" s="1326"/>
      <c r="D97" s="1326"/>
      <c r="E97" s="1326"/>
      <c r="F97" s="1326"/>
      <c r="G97" s="1326"/>
      <c r="H97" s="1326"/>
      <c r="I97" s="1326"/>
      <c r="J97" s="1326"/>
      <c r="K97" s="1326"/>
      <c r="L97" s="1326"/>
      <c r="M97" s="1326"/>
      <c r="N97" s="1326"/>
      <c r="O97" s="1326"/>
      <c r="P97" s="1326"/>
      <c r="Q97" s="1326"/>
      <c r="R97" s="1326"/>
      <c r="S97" s="1326"/>
      <c r="T97" s="1330"/>
      <c r="U97" s="1325" t="s">
        <v>778</v>
      </c>
      <c r="V97" s="1326"/>
      <c r="W97" s="1326"/>
      <c r="X97" s="1326"/>
      <c r="Y97" s="1326"/>
      <c r="Z97" s="1326"/>
      <c r="AA97" s="1326"/>
      <c r="AB97" s="1326"/>
      <c r="AC97" s="1326"/>
      <c r="AD97" s="1326"/>
      <c r="AE97" s="1326"/>
      <c r="AF97" s="1326"/>
      <c r="AG97" s="1327"/>
      <c r="AL97" s="645"/>
      <c r="AM97" s="645"/>
      <c r="AN97" s="645"/>
      <c r="AO97" s="645"/>
      <c r="AP97" s="645"/>
      <c r="AQ97" s="645"/>
      <c r="AR97" s="645"/>
      <c r="AS97" s="645"/>
      <c r="AT97" s="645"/>
      <c r="AU97" s="645"/>
      <c r="AV97" s="645"/>
      <c r="AW97" s="645"/>
      <c r="AX97" s="645"/>
      <c r="AY97" s="645"/>
      <c r="AZ97" s="645"/>
      <c r="BA97" s="645"/>
      <c r="BB97" s="645"/>
      <c r="BC97" s="645"/>
      <c r="BD97" s="645"/>
      <c r="BE97" s="645"/>
    </row>
    <row r="98" spans="1:70" s="27" customFormat="1" ht="30.75" customHeight="1">
      <c r="A98" s="669"/>
      <c r="B98" s="1512" t="s">
        <v>847</v>
      </c>
      <c r="C98" s="1512"/>
      <c r="D98" s="1512"/>
      <c r="E98" s="1512"/>
      <c r="F98" s="1512"/>
      <c r="G98" s="1512"/>
      <c r="H98" s="1512"/>
      <c r="I98" s="1512"/>
      <c r="J98" s="1512"/>
      <c r="K98" s="1512"/>
      <c r="L98" s="1512"/>
      <c r="M98" s="1512"/>
      <c r="N98" s="1512"/>
      <c r="O98" s="1512"/>
      <c r="P98" s="1512"/>
      <c r="Q98" s="1512"/>
      <c r="R98" s="1512"/>
      <c r="S98" s="1512"/>
      <c r="T98" s="1513"/>
      <c r="U98" s="1319" t="s">
        <v>774</v>
      </c>
      <c r="V98" s="1319"/>
      <c r="W98" s="1319"/>
      <c r="X98" s="1319"/>
      <c r="Y98" s="1319"/>
      <c r="Z98" s="1319"/>
      <c r="AA98" s="1319"/>
      <c r="AB98" s="1319"/>
      <c r="AC98" s="1319"/>
      <c r="AD98" s="1319"/>
      <c r="AE98" s="1319"/>
      <c r="AF98" s="1319"/>
      <c r="AG98" s="1320"/>
      <c r="AL98" s="645"/>
      <c r="AM98" s="645"/>
      <c r="AN98" s="645"/>
      <c r="AO98" s="645"/>
      <c r="AP98" s="645"/>
      <c r="AQ98" s="645"/>
      <c r="AR98" s="645"/>
      <c r="AS98" s="645"/>
      <c r="AT98" s="645"/>
      <c r="AU98" s="645"/>
      <c r="AV98" s="645"/>
      <c r="AW98" s="645"/>
      <c r="AX98" s="645"/>
      <c r="AY98" s="645"/>
      <c r="AZ98" s="645"/>
      <c r="BA98" s="645"/>
      <c r="BB98" s="645"/>
      <c r="BC98" s="645"/>
      <c r="BD98" s="645"/>
      <c r="BE98" s="645"/>
    </row>
    <row r="99" spans="1:70" s="27" customFormat="1" ht="14.4" customHeight="1">
      <c r="A99" s="669"/>
      <c r="B99" s="1326" t="s">
        <v>771</v>
      </c>
      <c r="C99" s="1326"/>
      <c r="D99" s="1326"/>
      <c r="E99" s="1326"/>
      <c r="F99" s="1326"/>
      <c r="G99" s="1326"/>
      <c r="H99" s="1326"/>
      <c r="I99" s="1326"/>
      <c r="J99" s="1326"/>
      <c r="K99" s="1326"/>
      <c r="L99" s="1326"/>
      <c r="M99" s="1326"/>
      <c r="N99" s="1326"/>
      <c r="O99" s="1326"/>
      <c r="P99" s="1326"/>
      <c r="Q99" s="1326"/>
      <c r="R99" s="1326"/>
      <c r="S99" s="1326"/>
      <c r="T99" s="1330"/>
      <c r="U99" s="1319" t="s">
        <v>774</v>
      </c>
      <c r="V99" s="1319"/>
      <c r="W99" s="1319"/>
      <c r="X99" s="1319"/>
      <c r="Y99" s="1319"/>
      <c r="Z99" s="1319"/>
      <c r="AA99" s="1319"/>
      <c r="AB99" s="1319"/>
      <c r="AC99" s="1319"/>
      <c r="AD99" s="1319"/>
      <c r="AE99" s="1319"/>
      <c r="AF99" s="1319"/>
      <c r="AG99" s="1320"/>
      <c r="AH99" s="645"/>
      <c r="AL99" s="645"/>
      <c r="AM99" s="645"/>
      <c r="AN99" s="645"/>
      <c r="AO99" s="645"/>
      <c r="AP99" s="645"/>
      <c r="AQ99" s="645"/>
      <c r="AR99" s="645"/>
      <c r="AS99" s="645"/>
      <c r="AT99" s="645"/>
      <c r="AU99" s="645"/>
      <c r="AV99" s="645"/>
      <c r="AW99" s="645"/>
      <c r="AX99" s="645"/>
      <c r="AY99" s="645"/>
      <c r="AZ99" s="645"/>
      <c r="BA99" s="645"/>
      <c r="BB99" s="645"/>
      <c r="BC99" s="645"/>
      <c r="BD99" s="645"/>
      <c r="BE99" s="645"/>
    </row>
    <row r="100" spans="1:70" ht="14.4" customHeight="1">
      <c r="A100" s="669"/>
      <c r="B100" s="1326" t="s">
        <v>780</v>
      </c>
      <c r="C100" s="1326"/>
      <c r="D100" s="1326"/>
      <c r="E100" s="1326"/>
      <c r="F100" s="1326"/>
      <c r="G100" s="1326"/>
      <c r="H100" s="1326"/>
      <c r="I100" s="1326"/>
      <c r="J100" s="1326"/>
      <c r="K100" s="1326"/>
      <c r="L100" s="1326"/>
      <c r="M100" s="1326"/>
      <c r="N100" s="1326"/>
      <c r="O100" s="1326"/>
      <c r="P100" s="1326"/>
      <c r="Q100" s="1326"/>
      <c r="R100" s="1326"/>
      <c r="S100" s="1326"/>
      <c r="T100" s="1330"/>
      <c r="U100" s="1323" t="s">
        <v>781</v>
      </c>
      <c r="V100" s="1323"/>
      <c r="W100" s="1323"/>
      <c r="X100" s="1323"/>
      <c r="Y100" s="1323"/>
      <c r="Z100" s="1323"/>
      <c r="AA100" s="1323"/>
      <c r="AB100" s="1323"/>
      <c r="AC100" s="1323"/>
      <c r="AD100" s="1323"/>
      <c r="AE100" s="1323"/>
      <c r="AF100" s="1323"/>
      <c r="AG100" s="1324"/>
      <c r="AH100" s="1"/>
      <c r="AI100" s="27"/>
      <c r="AJ100" s="27"/>
      <c r="AK100" s="27"/>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row>
    <row r="101" spans="1:70" ht="14.4" customHeight="1" thickBot="1">
      <c r="A101" s="670"/>
      <c r="B101" s="1328" t="s">
        <v>786</v>
      </c>
      <c r="C101" s="1328"/>
      <c r="D101" s="1328"/>
      <c r="E101" s="1328"/>
      <c r="F101" s="1328"/>
      <c r="G101" s="1328"/>
      <c r="H101" s="1328"/>
      <c r="I101" s="1328"/>
      <c r="J101" s="1328"/>
      <c r="K101" s="1328"/>
      <c r="L101" s="1328"/>
      <c r="M101" s="1328"/>
      <c r="N101" s="1328"/>
      <c r="O101" s="1328"/>
      <c r="P101" s="1328"/>
      <c r="Q101" s="1328"/>
      <c r="R101" s="1328"/>
      <c r="S101" s="1328"/>
      <c r="T101" s="1329"/>
      <c r="U101" s="1321" t="s">
        <v>787</v>
      </c>
      <c r="V101" s="1321"/>
      <c r="W101" s="1321"/>
      <c r="X101" s="1321"/>
      <c r="Y101" s="1321"/>
      <c r="Z101" s="1321"/>
      <c r="AA101" s="1321"/>
      <c r="AB101" s="1321"/>
      <c r="AC101" s="1321"/>
      <c r="AD101" s="1321"/>
      <c r="AE101" s="1321"/>
      <c r="AF101" s="1321"/>
      <c r="AG101" s="1322"/>
      <c r="AH101" s="1"/>
      <c r="AI101" s="27"/>
      <c r="AJ101" s="27"/>
      <c r="AK101" s="27"/>
      <c r="AL101" s="645"/>
      <c r="AM101" s="645"/>
      <c r="AN101" s="645"/>
      <c r="AO101" s="645"/>
      <c r="AP101" s="645"/>
      <c r="AQ101" s="645"/>
      <c r="AR101" s="645"/>
      <c r="AS101" s="645"/>
      <c r="AT101" s="645"/>
      <c r="AU101" s="645"/>
      <c r="AV101" s="645"/>
      <c r="AW101" s="645"/>
      <c r="AX101" s="645"/>
      <c r="AY101" s="645"/>
      <c r="AZ101" s="645"/>
      <c r="BA101" s="645"/>
      <c r="BB101" s="645"/>
      <c r="BC101" s="645"/>
      <c r="BD101" s="645"/>
      <c r="BE101" s="645"/>
    </row>
    <row r="102" spans="1:70" ht="26.4" customHeight="1">
      <c r="A102" s="668"/>
      <c r="AU102" s="13"/>
      <c r="AV102" s="13"/>
      <c r="AW102" s="13"/>
      <c r="AX102" s="13"/>
      <c r="AY102" s="27"/>
      <c r="AZ102" s="27"/>
      <c r="BA102" s="27"/>
      <c r="BB102" s="27"/>
      <c r="BC102" s="27"/>
      <c r="BD102" s="27"/>
      <c r="BE102" s="27"/>
      <c r="BF102" s="27"/>
      <c r="BG102" s="27"/>
      <c r="BH102" s="27"/>
      <c r="BI102" s="27"/>
      <c r="BJ102" s="27"/>
      <c r="BK102" s="27"/>
      <c r="BL102" s="27"/>
      <c r="BM102" s="27"/>
      <c r="BN102" s="27"/>
      <c r="BO102" s="27"/>
      <c r="BP102" s="27"/>
      <c r="BQ102" s="27"/>
      <c r="BR102" s="27"/>
    </row>
    <row r="103" spans="1:70" ht="26.4" customHeight="1"/>
    <row r="104" spans="1:70" ht="26.4" customHeight="1"/>
    <row r="105" spans="1:70" ht="26.4" customHeight="1"/>
    <row r="106" spans="1:70" ht="26.4" customHeight="1"/>
    <row r="107" spans="1:70" ht="26.4" customHeight="1"/>
  </sheetData>
  <mergeCells count="193">
    <mergeCell ref="B52:L52"/>
    <mergeCell ref="N52:AG52"/>
    <mergeCell ref="B53:L53"/>
    <mergeCell ref="N53:Z53"/>
    <mergeCell ref="A51:R51"/>
    <mergeCell ref="P48:T48"/>
    <mergeCell ref="U48:V48"/>
    <mergeCell ref="W48:AA48"/>
    <mergeCell ref="AB48:AD48"/>
    <mergeCell ref="AE48:AG48"/>
    <mergeCell ref="B49:L49"/>
    <mergeCell ref="N49:U49"/>
    <mergeCell ref="AI27:AM27"/>
    <mergeCell ref="B101:T101"/>
    <mergeCell ref="U101:AG101"/>
    <mergeCell ref="B98:T98"/>
    <mergeCell ref="U98:AG98"/>
    <mergeCell ref="B97:T97"/>
    <mergeCell ref="U97:AG97"/>
    <mergeCell ref="B99:T99"/>
    <mergeCell ref="U99:AG99"/>
    <mergeCell ref="B100:T100"/>
    <mergeCell ref="U100:AG100"/>
    <mergeCell ref="B94:T94"/>
    <mergeCell ref="U94:AG94"/>
    <mergeCell ref="B95:T95"/>
    <mergeCell ref="U95:AG95"/>
    <mergeCell ref="B96:T96"/>
    <mergeCell ref="U96:AG96"/>
    <mergeCell ref="A91:T91"/>
    <mergeCell ref="U91:AG91"/>
    <mergeCell ref="U92:AG92"/>
    <mergeCell ref="B93:T93"/>
    <mergeCell ref="A43:R43"/>
    <mergeCell ref="B44:L44"/>
    <mergeCell ref="N44:Z44"/>
    <mergeCell ref="U93:AG93"/>
    <mergeCell ref="A87:E87"/>
    <mergeCell ref="F87:J87"/>
    <mergeCell ref="K87:Q87"/>
    <mergeCell ref="R87:X87"/>
    <mergeCell ref="Y87:AG87"/>
    <mergeCell ref="A88:J88"/>
    <mergeCell ref="K88:Q88"/>
    <mergeCell ref="R88:X88"/>
    <mergeCell ref="Y88:AG88"/>
    <mergeCell ref="A85:E85"/>
    <mergeCell ref="F85:J85"/>
    <mergeCell ref="K85:Q85"/>
    <mergeCell ref="R85:X85"/>
    <mergeCell ref="Y85:AG85"/>
    <mergeCell ref="A86:E86"/>
    <mergeCell ref="F86:J86"/>
    <mergeCell ref="K86:Q86"/>
    <mergeCell ref="R86:X86"/>
    <mergeCell ref="Y86:AG86"/>
    <mergeCell ref="A83:E83"/>
    <mergeCell ref="F83:J83"/>
    <mergeCell ref="K83:Q83"/>
    <mergeCell ref="R83:X83"/>
    <mergeCell ref="Y83:AG83"/>
    <mergeCell ref="A84:E84"/>
    <mergeCell ref="F84:J84"/>
    <mergeCell ref="K84:Q84"/>
    <mergeCell ref="R84:X84"/>
    <mergeCell ref="Y84:AG84"/>
    <mergeCell ref="B79:H79"/>
    <mergeCell ref="J79:R79"/>
    <mergeCell ref="S79:AG79"/>
    <mergeCell ref="A80:I80"/>
    <mergeCell ref="J80:R80"/>
    <mergeCell ref="S80:AG80"/>
    <mergeCell ref="B77:H77"/>
    <mergeCell ref="J77:R77"/>
    <mergeCell ref="S77:AG77"/>
    <mergeCell ref="B78:H78"/>
    <mergeCell ref="J78:R78"/>
    <mergeCell ref="S78:AG78"/>
    <mergeCell ref="A73:V73"/>
    <mergeCell ref="A75:I75"/>
    <mergeCell ref="J75:R75"/>
    <mergeCell ref="S75:AG75"/>
    <mergeCell ref="B76:H76"/>
    <mergeCell ref="J76:R76"/>
    <mergeCell ref="S76:AG76"/>
    <mergeCell ref="B71:G71"/>
    <mergeCell ref="I71:AG71"/>
    <mergeCell ref="A62:AG63"/>
    <mergeCell ref="A64:Z64"/>
    <mergeCell ref="B65:AF65"/>
    <mergeCell ref="A66:AG67"/>
    <mergeCell ref="A68:AG68"/>
    <mergeCell ref="A70:B70"/>
    <mergeCell ref="F70:G70"/>
    <mergeCell ref="A56:AG59"/>
    <mergeCell ref="A60:AF60"/>
    <mergeCell ref="B61:AF61"/>
    <mergeCell ref="A54:V54"/>
    <mergeCell ref="B55:Y55"/>
    <mergeCell ref="B47:L47"/>
    <mergeCell ref="N47:Z47"/>
    <mergeCell ref="B48:L48"/>
    <mergeCell ref="N48:O48"/>
    <mergeCell ref="K34:M34"/>
    <mergeCell ref="O34:P34"/>
    <mergeCell ref="R34:S34"/>
    <mergeCell ref="U34:AG34"/>
    <mergeCell ref="A36:N36"/>
    <mergeCell ref="N38:AG38"/>
    <mergeCell ref="N40:AG40"/>
    <mergeCell ref="A38:K38"/>
    <mergeCell ref="N37:AG37"/>
    <mergeCell ref="A37:M37"/>
    <mergeCell ref="B45:L45"/>
    <mergeCell ref="N45:Z45"/>
    <mergeCell ref="B46:L46"/>
    <mergeCell ref="N46:Z46"/>
    <mergeCell ref="N41:Z41"/>
    <mergeCell ref="N42:Z42"/>
    <mergeCell ref="B50:L50"/>
    <mergeCell ref="N50:U50"/>
    <mergeCell ref="U24:AG24"/>
    <mergeCell ref="B32:K32"/>
    <mergeCell ref="M32:AC32"/>
    <mergeCell ref="AD32:AG32"/>
    <mergeCell ref="A33:F34"/>
    <mergeCell ref="G33:J33"/>
    <mergeCell ref="K33:M33"/>
    <mergeCell ref="O33:P33"/>
    <mergeCell ref="R33:S33"/>
    <mergeCell ref="U33:AG33"/>
    <mergeCell ref="G34:J34"/>
    <mergeCell ref="B30:K30"/>
    <mergeCell ref="M30:AC30"/>
    <mergeCell ref="AD30:AG30"/>
    <mergeCell ref="B31:K31"/>
    <mergeCell ref="M31:AC31"/>
    <mergeCell ref="AD31:AG31"/>
    <mergeCell ref="A27:E27"/>
    <mergeCell ref="F27:AG27"/>
    <mergeCell ref="A28:F29"/>
    <mergeCell ref="G28:L28"/>
    <mergeCell ref="M28:AG28"/>
    <mergeCell ref="G29:L29"/>
    <mergeCell ref="M29:AG29"/>
    <mergeCell ref="A20:E20"/>
    <mergeCell ref="F20:AG20"/>
    <mergeCell ref="B8:J8"/>
    <mergeCell ref="L8:AG8"/>
    <mergeCell ref="B9:J9"/>
    <mergeCell ref="L9:AG9"/>
    <mergeCell ref="B10:J13"/>
    <mergeCell ref="L10:M10"/>
    <mergeCell ref="L11:M11"/>
    <mergeCell ref="T12:AG12"/>
    <mergeCell ref="T13:AG13"/>
    <mergeCell ref="A21:E26"/>
    <mergeCell ref="F21:K21"/>
    <mergeCell ref="L21:Q21"/>
    <mergeCell ref="R21:T21"/>
    <mergeCell ref="U21:AG21"/>
    <mergeCell ref="F22:K22"/>
    <mergeCell ref="L22:Q22"/>
    <mergeCell ref="R22:T22"/>
    <mergeCell ref="U22:AG22"/>
    <mergeCell ref="F23:K23"/>
    <mergeCell ref="F25:K25"/>
    <mergeCell ref="L25:Q25"/>
    <mergeCell ref="R25:T25"/>
    <mergeCell ref="U25:AG25"/>
    <mergeCell ref="F26:K26"/>
    <mergeCell ref="L26:Q26"/>
    <mergeCell ref="R26:T26"/>
    <mergeCell ref="U26:AG26"/>
    <mergeCell ref="L23:Q23"/>
    <mergeCell ref="R23:T23"/>
    <mergeCell ref="U23:AG23"/>
    <mergeCell ref="F24:K24"/>
    <mergeCell ref="L24:Q24"/>
    <mergeCell ref="R24:T24"/>
    <mergeCell ref="A1:W1"/>
    <mergeCell ref="A2:AG2"/>
    <mergeCell ref="A4:E4"/>
    <mergeCell ref="F4:AG4"/>
    <mergeCell ref="A5:AG5"/>
    <mergeCell ref="B7:J7"/>
    <mergeCell ref="M7:P7"/>
    <mergeCell ref="Q7:AG7"/>
    <mergeCell ref="B14:J17"/>
    <mergeCell ref="L14:M14"/>
    <mergeCell ref="L15:M15"/>
    <mergeCell ref="T16:AG16"/>
    <mergeCell ref="T17:AG17"/>
  </mergeCells>
  <phoneticPr fontId="10"/>
  <dataValidations count="3">
    <dataValidation type="list" allowBlank="1" showInputMessage="1" showErrorMessage="1" sqref="A84:E87" xr:uid="{BC355800-ED1B-48BB-851A-9187B2F51133}">
      <formula1>$AI$84:$AI$88</formula1>
    </dataValidation>
    <dataValidation type="list" allowBlank="1" showInputMessage="1" showErrorMessage="1" sqref="F20:AG20" xr:uid="{0982763B-9931-4BF4-BED6-4B222F220AEB}">
      <formula1>$AI$21:$AI$25</formula1>
    </dataValidation>
    <dataValidation type="list" allowBlank="1" showInputMessage="1" showErrorMessage="1" sqref="I71:AG71" xr:uid="{27F8289C-7D98-4F70-8FE1-7642BA408D10}">
      <formula1>$AL$67:$AL$71</formula1>
    </dataValidation>
  </dataValidations>
  <printOptions horizontalCentered="1"/>
  <pageMargins left="0.78740157480314965" right="0.78740157480314965" top="0.59055118110236227" bottom="0.39370078740157483" header="0.39370078740157483" footer="0.39370078740157483"/>
  <pageSetup paperSize="9" fitToHeight="0" orientation="portrait" r:id="rId1"/>
  <headerFooter alignWithMargins="0"/>
  <rowBreaks count="3" manualBreakCount="3">
    <brk id="35" max="32" man="1"/>
    <brk id="63" max="32" man="1"/>
    <brk id="1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8529" r:id="rId4" name="Check Box 1">
              <controlPr defaultSize="0" autoFill="0" autoLine="0" autoPict="0">
                <anchor moveWithCells="1">
                  <from>
                    <xdr:col>11</xdr:col>
                    <xdr:colOff>106680</xdr:colOff>
                    <xdr:row>9</xdr:row>
                    <xdr:rowOff>38100</xdr:rowOff>
                  </from>
                  <to>
                    <xdr:col>13</xdr:col>
                    <xdr:colOff>60960</xdr:colOff>
                    <xdr:row>9</xdr:row>
                    <xdr:rowOff>289560</xdr:rowOff>
                  </to>
                </anchor>
              </controlPr>
            </control>
          </mc:Choice>
        </mc:AlternateContent>
        <mc:AlternateContent xmlns:mc="http://schemas.openxmlformats.org/markup-compatibility/2006">
          <mc:Choice Requires="x14">
            <control shapeId="278530" r:id="rId5" name="Check Box 2">
              <controlPr defaultSize="0" autoFill="0" autoLine="0" autoPict="0">
                <anchor moveWithCells="1">
                  <from>
                    <xdr:col>11</xdr:col>
                    <xdr:colOff>99060</xdr:colOff>
                    <xdr:row>10</xdr:row>
                    <xdr:rowOff>22860</xdr:rowOff>
                  </from>
                  <to>
                    <xdr:col>13</xdr:col>
                    <xdr:colOff>22860</xdr:colOff>
                    <xdr:row>10</xdr:row>
                    <xdr:rowOff>289560</xdr:rowOff>
                  </to>
                </anchor>
              </controlPr>
            </control>
          </mc:Choice>
        </mc:AlternateContent>
        <mc:AlternateContent xmlns:mc="http://schemas.openxmlformats.org/markup-compatibility/2006">
          <mc:Choice Requires="x14">
            <control shapeId="278531" r:id="rId6" name="Check Box 3">
              <controlPr defaultSize="0" autoFill="0" autoLine="0" autoPict="0">
                <anchor moveWithCells="1">
                  <from>
                    <xdr:col>0</xdr:col>
                    <xdr:colOff>99060</xdr:colOff>
                    <xdr:row>69</xdr:row>
                    <xdr:rowOff>22860</xdr:rowOff>
                  </from>
                  <to>
                    <xdr:col>2</xdr:col>
                    <xdr:colOff>22860</xdr:colOff>
                    <xdr:row>69</xdr:row>
                    <xdr:rowOff>289560</xdr:rowOff>
                  </to>
                </anchor>
              </controlPr>
            </control>
          </mc:Choice>
        </mc:AlternateContent>
        <mc:AlternateContent xmlns:mc="http://schemas.openxmlformats.org/markup-compatibility/2006">
          <mc:Choice Requires="x14">
            <control shapeId="278532" r:id="rId7" name="Check Box 4">
              <controlPr defaultSize="0" autoFill="0" autoLine="0" autoPict="0">
                <anchor moveWithCells="1">
                  <from>
                    <xdr:col>5</xdr:col>
                    <xdr:colOff>99060</xdr:colOff>
                    <xdr:row>69</xdr:row>
                    <xdr:rowOff>22860</xdr:rowOff>
                  </from>
                  <to>
                    <xdr:col>7</xdr:col>
                    <xdr:colOff>22860</xdr:colOff>
                    <xdr:row>69</xdr:row>
                    <xdr:rowOff>289560</xdr:rowOff>
                  </to>
                </anchor>
              </controlPr>
            </control>
          </mc:Choice>
        </mc:AlternateContent>
        <mc:AlternateContent xmlns:mc="http://schemas.openxmlformats.org/markup-compatibility/2006">
          <mc:Choice Requires="x14">
            <control shapeId="278533" r:id="rId8" name="Check Box 5">
              <controlPr defaultSize="0" autoFill="0" autoLine="0" autoPict="0">
                <anchor moveWithCells="1" sizeWithCells="1">
                  <from>
                    <xdr:col>11</xdr:col>
                    <xdr:colOff>106680</xdr:colOff>
                    <xdr:row>13</xdr:row>
                    <xdr:rowOff>30480</xdr:rowOff>
                  </from>
                  <to>
                    <xdr:col>13</xdr:col>
                    <xdr:colOff>45720</xdr:colOff>
                    <xdr:row>13</xdr:row>
                    <xdr:rowOff>297180</xdr:rowOff>
                  </to>
                </anchor>
              </controlPr>
            </control>
          </mc:Choice>
        </mc:AlternateContent>
        <mc:AlternateContent xmlns:mc="http://schemas.openxmlformats.org/markup-compatibility/2006">
          <mc:Choice Requires="x14">
            <control shapeId="278534" r:id="rId9" name="Check Box 6">
              <controlPr defaultSize="0" autoFill="0" autoLine="0" autoPict="0">
                <anchor moveWithCells="1" sizeWithCells="1">
                  <from>
                    <xdr:col>11</xdr:col>
                    <xdr:colOff>106680</xdr:colOff>
                    <xdr:row>14</xdr:row>
                    <xdr:rowOff>45720</xdr:rowOff>
                  </from>
                  <to>
                    <xdr:col>13</xdr:col>
                    <xdr:colOff>60960</xdr:colOff>
                    <xdr:row>14</xdr:row>
                    <xdr:rowOff>297180</xdr:rowOff>
                  </to>
                </anchor>
              </controlPr>
            </control>
          </mc:Choice>
        </mc:AlternateContent>
        <mc:AlternateContent xmlns:mc="http://schemas.openxmlformats.org/markup-compatibility/2006">
          <mc:Choice Requires="x14">
            <control shapeId="278535" r:id="rId10" name="Check Box 7">
              <controlPr defaultSize="0" autoFill="0" autoLine="0" autoPict="0">
                <anchor moveWithCells="1">
                  <from>
                    <xdr:col>0</xdr:col>
                    <xdr:colOff>0</xdr:colOff>
                    <xdr:row>90</xdr:row>
                    <xdr:rowOff>144780</xdr:rowOff>
                  </from>
                  <to>
                    <xdr:col>1</xdr:col>
                    <xdr:colOff>106680</xdr:colOff>
                    <xdr:row>92</xdr:row>
                    <xdr:rowOff>45720</xdr:rowOff>
                  </to>
                </anchor>
              </controlPr>
            </control>
          </mc:Choice>
        </mc:AlternateContent>
        <mc:AlternateContent xmlns:mc="http://schemas.openxmlformats.org/markup-compatibility/2006">
          <mc:Choice Requires="x14">
            <control shapeId="278536" r:id="rId11" name="Check Box 8">
              <controlPr defaultSize="0" autoFill="0" autoLine="0" autoPict="0">
                <anchor moveWithCells="1">
                  <from>
                    <xdr:col>0</xdr:col>
                    <xdr:colOff>0</xdr:colOff>
                    <xdr:row>91</xdr:row>
                    <xdr:rowOff>144780</xdr:rowOff>
                  </from>
                  <to>
                    <xdr:col>1</xdr:col>
                    <xdr:colOff>106680</xdr:colOff>
                    <xdr:row>93</xdr:row>
                    <xdr:rowOff>45720</xdr:rowOff>
                  </to>
                </anchor>
              </controlPr>
            </control>
          </mc:Choice>
        </mc:AlternateContent>
        <mc:AlternateContent xmlns:mc="http://schemas.openxmlformats.org/markup-compatibility/2006">
          <mc:Choice Requires="x14">
            <control shapeId="278537" r:id="rId12" name="Check Box 9">
              <controlPr defaultSize="0" autoFill="0" autoLine="0" autoPict="0">
                <anchor moveWithCells="1">
                  <from>
                    <xdr:col>0</xdr:col>
                    <xdr:colOff>0</xdr:colOff>
                    <xdr:row>92</xdr:row>
                    <xdr:rowOff>144780</xdr:rowOff>
                  </from>
                  <to>
                    <xdr:col>1</xdr:col>
                    <xdr:colOff>106680</xdr:colOff>
                    <xdr:row>94</xdr:row>
                    <xdr:rowOff>45720</xdr:rowOff>
                  </to>
                </anchor>
              </controlPr>
            </control>
          </mc:Choice>
        </mc:AlternateContent>
        <mc:AlternateContent xmlns:mc="http://schemas.openxmlformats.org/markup-compatibility/2006">
          <mc:Choice Requires="x14">
            <control shapeId="278538" r:id="rId13" name="Check Box 10">
              <controlPr defaultSize="0" autoFill="0" autoLine="0" autoPict="0">
                <anchor moveWithCells="1">
                  <from>
                    <xdr:col>0</xdr:col>
                    <xdr:colOff>0</xdr:colOff>
                    <xdr:row>93</xdr:row>
                    <xdr:rowOff>144780</xdr:rowOff>
                  </from>
                  <to>
                    <xdr:col>1</xdr:col>
                    <xdr:colOff>106680</xdr:colOff>
                    <xdr:row>95</xdr:row>
                    <xdr:rowOff>45720</xdr:rowOff>
                  </to>
                </anchor>
              </controlPr>
            </control>
          </mc:Choice>
        </mc:AlternateContent>
        <mc:AlternateContent xmlns:mc="http://schemas.openxmlformats.org/markup-compatibility/2006">
          <mc:Choice Requires="x14">
            <control shapeId="278539" r:id="rId14" name="Check Box 11">
              <controlPr defaultSize="0" autoFill="0" autoLine="0" autoPict="0">
                <anchor moveWithCells="1">
                  <from>
                    <xdr:col>0</xdr:col>
                    <xdr:colOff>0</xdr:colOff>
                    <xdr:row>94</xdr:row>
                    <xdr:rowOff>144780</xdr:rowOff>
                  </from>
                  <to>
                    <xdr:col>1</xdr:col>
                    <xdr:colOff>106680</xdr:colOff>
                    <xdr:row>96</xdr:row>
                    <xdr:rowOff>45720</xdr:rowOff>
                  </to>
                </anchor>
              </controlPr>
            </control>
          </mc:Choice>
        </mc:AlternateContent>
        <mc:AlternateContent xmlns:mc="http://schemas.openxmlformats.org/markup-compatibility/2006">
          <mc:Choice Requires="x14">
            <control shapeId="278540" r:id="rId15" name="Check Box 12">
              <controlPr defaultSize="0" autoFill="0" autoLine="0" autoPict="0">
                <anchor moveWithCells="1">
                  <from>
                    <xdr:col>0</xdr:col>
                    <xdr:colOff>0</xdr:colOff>
                    <xdr:row>95</xdr:row>
                    <xdr:rowOff>144780</xdr:rowOff>
                  </from>
                  <to>
                    <xdr:col>1</xdr:col>
                    <xdr:colOff>106680</xdr:colOff>
                    <xdr:row>97</xdr:row>
                    <xdr:rowOff>45720</xdr:rowOff>
                  </to>
                </anchor>
              </controlPr>
            </control>
          </mc:Choice>
        </mc:AlternateContent>
        <mc:AlternateContent xmlns:mc="http://schemas.openxmlformats.org/markup-compatibility/2006">
          <mc:Choice Requires="x14">
            <control shapeId="278541" r:id="rId16" name="Check Box 13">
              <controlPr defaultSize="0" autoFill="0" autoLine="0" autoPict="0">
                <anchor moveWithCells="1">
                  <from>
                    <xdr:col>0</xdr:col>
                    <xdr:colOff>0</xdr:colOff>
                    <xdr:row>97</xdr:row>
                    <xdr:rowOff>342900</xdr:rowOff>
                  </from>
                  <to>
                    <xdr:col>1</xdr:col>
                    <xdr:colOff>106680</xdr:colOff>
                    <xdr:row>99</xdr:row>
                    <xdr:rowOff>38100</xdr:rowOff>
                  </to>
                </anchor>
              </controlPr>
            </control>
          </mc:Choice>
        </mc:AlternateContent>
        <mc:AlternateContent xmlns:mc="http://schemas.openxmlformats.org/markup-compatibility/2006">
          <mc:Choice Requires="x14">
            <control shapeId="278542" r:id="rId17" name="Check Box 14">
              <controlPr defaultSize="0" autoFill="0" autoLine="0" autoPict="0">
                <anchor moveWithCells="1">
                  <from>
                    <xdr:col>0</xdr:col>
                    <xdr:colOff>0</xdr:colOff>
                    <xdr:row>98</xdr:row>
                    <xdr:rowOff>144780</xdr:rowOff>
                  </from>
                  <to>
                    <xdr:col>1</xdr:col>
                    <xdr:colOff>106680</xdr:colOff>
                    <xdr:row>100</xdr:row>
                    <xdr:rowOff>45720</xdr:rowOff>
                  </to>
                </anchor>
              </controlPr>
            </control>
          </mc:Choice>
        </mc:AlternateContent>
        <mc:AlternateContent xmlns:mc="http://schemas.openxmlformats.org/markup-compatibility/2006">
          <mc:Choice Requires="x14">
            <control shapeId="278544" r:id="rId18" name="Check Box 16">
              <controlPr defaultSize="0" autoFill="0" autoLine="0" autoPict="0">
                <anchor moveWithCells="1">
                  <from>
                    <xdr:col>0</xdr:col>
                    <xdr:colOff>0</xdr:colOff>
                    <xdr:row>90</xdr:row>
                    <xdr:rowOff>144780</xdr:rowOff>
                  </from>
                  <to>
                    <xdr:col>1</xdr:col>
                    <xdr:colOff>106680</xdr:colOff>
                    <xdr:row>92</xdr:row>
                    <xdr:rowOff>45720</xdr:rowOff>
                  </to>
                </anchor>
              </controlPr>
            </control>
          </mc:Choice>
        </mc:AlternateContent>
        <mc:AlternateContent xmlns:mc="http://schemas.openxmlformats.org/markup-compatibility/2006">
          <mc:Choice Requires="x14">
            <control shapeId="278545" r:id="rId19" name="Check Box 17">
              <controlPr defaultSize="0" autoFill="0" autoLine="0" autoPict="0">
                <anchor moveWithCells="1">
                  <from>
                    <xdr:col>0</xdr:col>
                    <xdr:colOff>0</xdr:colOff>
                    <xdr:row>91</xdr:row>
                    <xdr:rowOff>144780</xdr:rowOff>
                  </from>
                  <to>
                    <xdr:col>1</xdr:col>
                    <xdr:colOff>106680</xdr:colOff>
                    <xdr:row>93</xdr:row>
                    <xdr:rowOff>45720</xdr:rowOff>
                  </to>
                </anchor>
              </controlPr>
            </control>
          </mc:Choice>
        </mc:AlternateContent>
        <mc:AlternateContent xmlns:mc="http://schemas.openxmlformats.org/markup-compatibility/2006">
          <mc:Choice Requires="x14">
            <control shapeId="278546" r:id="rId20" name="Check Box 18">
              <controlPr defaultSize="0" autoFill="0" autoLine="0" autoPict="0">
                <anchor moveWithCells="1">
                  <from>
                    <xdr:col>0</xdr:col>
                    <xdr:colOff>0</xdr:colOff>
                    <xdr:row>92</xdr:row>
                    <xdr:rowOff>144780</xdr:rowOff>
                  </from>
                  <to>
                    <xdr:col>1</xdr:col>
                    <xdr:colOff>106680</xdr:colOff>
                    <xdr:row>94</xdr:row>
                    <xdr:rowOff>45720</xdr:rowOff>
                  </to>
                </anchor>
              </controlPr>
            </control>
          </mc:Choice>
        </mc:AlternateContent>
        <mc:AlternateContent xmlns:mc="http://schemas.openxmlformats.org/markup-compatibility/2006">
          <mc:Choice Requires="x14">
            <control shapeId="278547" r:id="rId21" name="Check Box 19">
              <controlPr defaultSize="0" autoFill="0" autoLine="0" autoPict="0">
                <anchor moveWithCells="1">
                  <from>
                    <xdr:col>0</xdr:col>
                    <xdr:colOff>0</xdr:colOff>
                    <xdr:row>93</xdr:row>
                    <xdr:rowOff>144780</xdr:rowOff>
                  </from>
                  <to>
                    <xdr:col>1</xdr:col>
                    <xdr:colOff>106680</xdr:colOff>
                    <xdr:row>95</xdr:row>
                    <xdr:rowOff>45720</xdr:rowOff>
                  </to>
                </anchor>
              </controlPr>
            </control>
          </mc:Choice>
        </mc:AlternateContent>
        <mc:AlternateContent xmlns:mc="http://schemas.openxmlformats.org/markup-compatibility/2006">
          <mc:Choice Requires="x14">
            <control shapeId="278548" r:id="rId22" name="Check Box 20">
              <controlPr defaultSize="0" autoFill="0" autoLine="0" autoPict="0">
                <anchor moveWithCells="1">
                  <from>
                    <xdr:col>0</xdr:col>
                    <xdr:colOff>0</xdr:colOff>
                    <xdr:row>94</xdr:row>
                    <xdr:rowOff>144780</xdr:rowOff>
                  </from>
                  <to>
                    <xdr:col>1</xdr:col>
                    <xdr:colOff>106680</xdr:colOff>
                    <xdr:row>96</xdr:row>
                    <xdr:rowOff>45720</xdr:rowOff>
                  </to>
                </anchor>
              </controlPr>
            </control>
          </mc:Choice>
        </mc:AlternateContent>
        <mc:AlternateContent xmlns:mc="http://schemas.openxmlformats.org/markup-compatibility/2006">
          <mc:Choice Requires="x14">
            <control shapeId="278549" r:id="rId23" name="Check Box 21">
              <controlPr defaultSize="0" autoFill="0" autoLine="0" autoPict="0">
                <anchor moveWithCells="1">
                  <from>
                    <xdr:col>0</xdr:col>
                    <xdr:colOff>0</xdr:colOff>
                    <xdr:row>95</xdr:row>
                    <xdr:rowOff>144780</xdr:rowOff>
                  </from>
                  <to>
                    <xdr:col>1</xdr:col>
                    <xdr:colOff>106680</xdr:colOff>
                    <xdr:row>97</xdr:row>
                    <xdr:rowOff>45720</xdr:rowOff>
                  </to>
                </anchor>
              </controlPr>
            </control>
          </mc:Choice>
        </mc:AlternateContent>
        <mc:AlternateContent xmlns:mc="http://schemas.openxmlformats.org/markup-compatibility/2006">
          <mc:Choice Requires="x14">
            <control shapeId="278551" r:id="rId24" name="Check Box 23">
              <controlPr defaultSize="0" autoFill="0" autoLine="0" autoPict="0">
                <anchor moveWithCells="1">
                  <from>
                    <xdr:col>0</xdr:col>
                    <xdr:colOff>0</xdr:colOff>
                    <xdr:row>98</xdr:row>
                    <xdr:rowOff>144780</xdr:rowOff>
                  </from>
                  <to>
                    <xdr:col>1</xdr:col>
                    <xdr:colOff>106680</xdr:colOff>
                    <xdr:row>100</xdr:row>
                    <xdr:rowOff>45720</xdr:rowOff>
                  </to>
                </anchor>
              </controlPr>
            </control>
          </mc:Choice>
        </mc:AlternateContent>
        <mc:AlternateContent xmlns:mc="http://schemas.openxmlformats.org/markup-compatibility/2006">
          <mc:Choice Requires="x14">
            <control shapeId="278560" r:id="rId25" name="Check Box 32">
              <controlPr defaultSize="0" autoFill="0" autoLine="0" autoPict="0">
                <anchor moveWithCells="1">
                  <from>
                    <xdr:col>0</xdr:col>
                    <xdr:colOff>0</xdr:colOff>
                    <xdr:row>96</xdr:row>
                    <xdr:rowOff>152400</xdr:rowOff>
                  </from>
                  <to>
                    <xdr:col>1</xdr:col>
                    <xdr:colOff>106680</xdr:colOff>
                    <xdr:row>97</xdr:row>
                    <xdr:rowOff>228600</xdr:rowOff>
                  </to>
                </anchor>
              </controlPr>
            </control>
          </mc:Choice>
        </mc:AlternateContent>
        <mc:AlternateContent xmlns:mc="http://schemas.openxmlformats.org/markup-compatibility/2006">
          <mc:Choice Requires="x14">
            <control shapeId="278564" r:id="rId26" name="Check Box 36">
              <controlPr defaultSize="0" autoFill="0" autoLine="0" autoPict="0">
                <anchor moveWithCells="1">
                  <from>
                    <xdr:col>0</xdr:col>
                    <xdr:colOff>0</xdr:colOff>
                    <xdr:row>99</xdr:row>
                    <xdr:rowOff>144780</xdr:rowOff>
                  </from>
                  <to>
                    <xdr:col>1</xdr:col>
                    <xdr:colOff>106680</xdr:colOff>
                    <xdr:row>101</xdr:row>
                    <xdr:rowOff>45720</xdr:rowOff>
                  </to>
                </anchor>
              </controlPr>
            </control>
          </mc:Choice>
        </mc:AlternateContent>
        <mc:AlternateContent xmlns:mc="http://schemas.openxmlformats.org/markup-compatibility/2006">
          <mc:Choice Requires="x14">
            <control shapeId="278565" r:id="rId27" name="Check Box 37">
              <controlPr defaultSize="0" autoFill="0" autoLine="0" autoPict="0">
                <anchor moveWithCells="1">
                  <from>
                    <xdr:col>0</xdr:col>
                    <xdr:colOff>0</xdr:colOff>
                    <xdr:row>99</xdr:row>
                    <xdr:rowOff>144780</xdr:rowOff>
                  </from>
                  <to>
                    <xdr:col>1</xdr:col>
                    <xdr:colOff>106680</xdr:colOff>
                    <xdr:row>101</xdr:row>
                    <xdr:rowOff>45720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79DD9-0EDE-4505-8882-6603BC0CCA45}">
  <sheetPr>
    <tabColor rgb="FFFFC000"/>
    <pageSetUpPr fitToPage="1"/>
  </sheetPr>
  <dimension ref="A1:BR118"/>
  <sheetViews>
    <sheetView showZeros="0" view="pageBreakPreview" zoomScaleNormal="100" zoomScaleSheetLayoutView="100" workbookViewId="0">
      <selection activeCell="F20" sqref="F20:AG20"/>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3" width="3.125" style="1" customWidth="1"/>
    <col min="34" max="34" width="3.125" style="437"/>
    <col min="35" max="35" width="4" style="1" customWidth="1"/>
    <col min="36" max="36" width="6.5" style="1" customWidth="1"/>
    <col min="37" max="37" width="7.375" style="1" customWidth="1"/>
    <col min="38" max="38" width="21" style="1" customWidth="1"/>
    <col min="39" max="39" width="44" style="1" customWidth="1"/>
    <col min="40" max="40" width="6.5" style="1" customWidth="1"/>
    <col min="41" max="41" width="16" style="1" bestFit="1" customWidth="1"/>
    <col min="42" max="42" width="6.5" style="1" customWidth="1"/>
    <col min="43" max="16384" width="3.125" style="1"/>
  </cols>
  <sheetData>
    <row r="1" spans="1:34" ht="25.5" customHeight="1">
      <c r="A1" s="852" t="s">
        <v>860</v>
      </c>
      <c r="B1" s="852"/>
      <c r="C1" s="852"/>
      <c r="D1" s="852"/>
      <c r="E1" s="852"/>
      <c r="F1" s="852"/>
      <c r="G1" s="852"/>
      <c r="H1" s="852"/>
      <c r="I1" s="852"/>
      <c r="J1" s="852"/>
      <c r="K1" s="852"/>
      <c r="L1" s="852"/>
      <c r="M1" s="852"/>
      <c r="N1" s="852"/>
      <c r="O1" s="852"/>
      <c r="P1" s="852"/>
      <c r="Q1" s="852"/>
      <c r="R1" s="852"/>
      <c r="S1" s="852"/>
      <c r="T1" s="852"/>
      <c r="U1" s="852"/>
      <c r="V1" s="852"/>
      <c r="W1" s="852"/>
    </row>
    <row r="2" spans="1:34" ht="21"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4" s="27" customFormat="1"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493"/>
    </row>
    <row r="4" spans="1:34" s="27" customFormat="1" ht="25.95" customHeight="1" thickBot="1">
      <c r="A4" s="1296" t="s">
        <v>84</v>
      </c>
      <c r="B4" s="1297"/>
      <c r="C4" s="1297"/>
      <c r="D4" s="1297"/>
      <c r="E4" s="1297"/>
      <c r="F4" s="1298">
        <f>'1_交付申請書'!V10</f>
        <v>0</v>
      </c>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row>
    <row r="5" spans="1:34" ht="7.9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4" ht="19.95" customHeight="1" thickBot="1">
      <c r="A6" s="6" t="s">
        <v>794</v>
      </c>
      <c r="B6"/>
      <c r="C6"/>
      <c r="D6"/>
      <c r="E6"/>
      <c r="F6"/>
      <c r="G6"/>
      <c r="H6"/>
      <c r="I6"/>
      <c r="J6"/>
      <c r="K6"/>
      <c r="L6"/>
      <c r="M6"/>
      <c r="N6"/>
      <c r="O6"/>
      <c r="P6"/>
      <c r="Q6"/>
      <c r="R6"/>
      <c r="S6"/>
      <c r="T6"/>
      <c r="U6"/>
      <c r="V6"/>
      <c r="W6"/>
      <c r="X6"/>
      <c r="Y6"/>
      <c r="Z6"/>
      <c r="AA6"/>
      <c r="AB6"/>
      <c r="AC6"/>
      <c r="AD6"/>
      <c r="AE6"/>
      <c r="AF6"/>
      <c r="AG6"/>
    </row>
    <row r="7" spans="1:34" ht="25.2" customHeight="1">
      <c r="A7" s="228"/>
      <c r="B7" s="1015" t="s">
        <v>7</v>
      </c>
      <c r="C7" s="1015"/>
      <c r="D7" s="1015"/>
      <c r="E7" s="1015"/>
      <c r="F7" s="1015"/>
      <c r="G7" s="1015"/>
      <c r="H7" s="1015"/>
      <c r="I7" s="1015"/>
      <c r="J7" s="1015"/>
      <c r="K7" s="229"/>
      <c r="L7" s="647" t="s">
        <v>220</v>
      </c>
      <c r="M7" s="1393"/>
      <c r="N7" s="1393"/>
      <c r="O7" s="1393"/>
      <c r="P7" s="1393"/>
      <c r="Q7" s="1394"/>
      <c r="R7" s="1394"/>
      <c r="S7" s="1394"/>
      <c r="T7" s="1394"/>
      <c r="U7" s="1394"/>
      <c r="V7" s="1394"/>
      <c r="W7" s="1394"/>
      <c r="X7" s="1394"/>
      <c r="Y7" s="1394"/>
      <c r="Z7" s="1394"/>
      <c r="AA7" s="1394"/>
      <c r="AB7" s="1394"/>
      <c r="AC7" s="1394"/>
      <c r="AD7" s="1394"/>
      <c r="AE7" s="1394"/>
      <c r="AF7" s="1394"/>
      <c r="AG7" s="1395"/>
    </row>
    <row r="8" spans="1:34" ht="25.2" customHeight="1">
      <c r="A8" s="293"/>
      <c r="B8" s="1388" t="s">
        <v>359</v>
      </c>
      <c r="C8" s="1388"/>
      <c r="D8" s="1388"/>
      <c r="E8" s="1388"/>
      <c r="F8" s="1388"/>
      <c r="G8" s="1388"/>
      <c r="H8" s="1388"/>
      <c r="I8" s="1388"/>
      <c r="J8" s="1388"/>
      <c r="K8" s="294"/>
      <c r="L8" s="1360"/>
      <c r="M8" s="1361"/>
      <c r="N8" s="1361"/>
      <c r="O8" s="1361"/>
      <c r="P8" s="1361"/>
      <c r="Q8" s="1361"/>
      <c r="R8" s="1361"/>
      <c r="S8" s="1361"/>
      <c r="T8" s="1361"/>
      <c r="U8" s="1361"/>
      <c r="V8" s="1361"/>
      <c r="W8" s="1361"/>
      <c r="X8" s="1361"/>
      <c r="Y8" s="1361"/>
      <c r="Z8" s="1361"/>
      <c r="AA8" s="1361"/>
      <c r="AB8" s="1361"/>
      <c r="AC8" s="1361"/>
      <c r="AD8" s="1361"/>
      <c r="AE8" s="1361"/>
      <c r="AF8" s="1361"/>
      <c r="AG8" s="1362"/>
    </row>
    <row r="9" spans="1:34" ht="25.2" customHeight="1">
      <c r="A9" s="293"/>
      <c r="B9" s="1388" t="s">
        <v>358</v>
      </c>
      <c r="C9" s="1388"/>
      <c r="D9" s="1388"/>
      <c r="E9" s="1388"/>
      <c r="F9" s="1388"/>
      <c r="G9" s="1388"/>
      <c r="H9" s="1388"/>
      <c r="I9" s="1388"/>
      <c r="J9" s="1388"/>
      <c r="K9" s="231"/>
      <c r="L9" s="1360"/>
      <c r="M9" s="1361"/>
      <c r="N9" s="1361"/>
      <c r="O9" s="1361"/>
      <c r="P9" s="1361"/>
      <c r="Q9" s="1361"/>
      <c r="R9" s="1361"/>
      <c r="S9" s="1361"/>
      <c r="T9" s="1361"/>
      <c r="U9" s="1361"/>
      <c r="V9" s="1361"/>
      <c r="W9" s="1361"/>
      <c r="X9" s="1361"/>
      <c r="Y9" s="1361"/>
      <c r="Z9" s="1361"/>
      <c r="AA9" s="1361"/>
      <c r="AB9" s="1361"/>
      <c r="AC9" s="1361"/>
      <c r="AD9" s="1361"/>
      <c r="AE9" s="1361"/>
      <c r="AF9" s="1361"/>
      <c r="AG9" s="1362"/>
    </row>
    <row r="10" spans="1:34" ht="25.2" customHeight="1">
      <c r="A10" s="297"/>
      <c r="B10" s="1417" t="s">
        <v>365</v>
      </c>
      <c r="C10" s="1417"/>
      <c r="D10" s="1417"/>
      <c r="E10" s="1417"/>
      <c r="F10" s="1417"/>
      <c r="G10" s="1417"/>
      <c r="H10" s="1417"/>
      <c r="I10" s="1417"/>
      <c r="J10" s="1417"/>
      <c r="K10" s="405"/>
      <c r="L10" s="1412"/>
      <c r="M10" s="1413"/>
      <c r="N10" s="404" t="s">
        <v>364</v>
      </c>
      <c r="O10" s="404"/>
      <c r="P10" s="246"/>
      <c r="Q10" s="246"/>
      <c r="R10" s="246"/>
      <c r="S10" s="246"/>
      <c r="T10" s="246"/>
      <c r="U10" s="246"/>
      <c r="V10" s="341"/>
      <c r="W10" s="341"/>
      <c r="X10" s="341"/>
      <c r="Y10" s="341"/>
      <c r="Z10" s="341"/>
      <c r="AA10" s="341"/>
      <c r="AB10" s="341"/>
      <c r="AC10" s="341"/>
      <c r="AD10" s="403"/>
      <c r="AE10" s="246"/>
      <c r="AF10" s="403"/>
      <c r="AG10" s="402"/>
    </row>
    <row r="11" spans="1:34" ht="25.2" customHeight="1">
      <c r="A11" s="351"/>
      <c r="B11" s="1418"/>
      <c r="C11" s="1418"/>
      <c r="D11" s="1418"/>
      <c r="E11" s="1418"/>
      <c r="F11" s="1418"/>
      <c r="G11" s="1418"/>
      <c r="H11" s="1418"/>
      <c r="I11" s="1418"/>
      <c r="J11" s="1418"/>
      <c r="K11" s="399"/>
      <c r="L11" s="1429"/>
      <c r="M11" s="1430"/>
      <c r="N11" s="401" t="s">
        <v>362</v>
      </c>
      <c r="O11" s="401"/>
      <c r="P11" s="401"/>
      <c r="Q11" s="401"/>
      <c r="R11" s="401"/>
      <c r="S11" s="401"/>
      <c r="T11" s="401"/>
      <c r="U11" s="401"/>
      <c r="V11" s="401"/>
      <c r="W11" s="401"/>
      <c r="X11" s="401"/>
      <c r="Y11" s="401"/>
      <c r="Z11" s="401"/>
      <c r="AA11" s="401"/>
      <c r="AB11" s="400"/>
      <c r="AC11" s="400"/>
      <c r="AD11" s="400"/>
      <c r="AE11" s="401"/>
      <c r="AF11" s="400"/>
      <c r="AG11" s="390"/>
    </row>
    <row r="12" spans="1:34" ht="25.2" customHeight="1">
      <c r="A12" s="351"/>
      <c r="B12" s="1418"/>
      <c r="C12" s="1418"/>
      <c r="D12" s="1418"/>
      <c r="E12" s="1418"/>
      <c r="F12" s="1418"/>
      <c r="G12" s="1418"/>
      <c r="H12" s="1418"/>
      <c r="I12" s="1418"/>
      <c r="J12" s="1418"/>
      <c r="K12" s="399"/>
      <c r="L12" s="398"/>
      <c r="M12" s="397" t="s">
        <v>361</v>
      </c>
      <c r="N12" s="396"/>
      <c r="O12" s="396"/>
      <c r="P12" s="396"/>
      <c r="Q12" s="396"/>
      <c r="R12" s="396"/>
      <c r="S12" s="395"/>
      <c r="T12" s="1409"/>
      <c r="U12" s="1410"/>
      <c r="V12" s="1410"/>
      <c r="W12" s="1410"/>
      <c r="X12" s="1410"/>
      <c r="Y12" s="1410"/>
      <c r="Z12" s="1410"/>
      <c r="AA12" s="1410"/>
      <c r="AB12" s="1410"/>
      <c r="AC12" s="1410"/>
      <c r="AD12" s="1410"/>
      <c r="AE12" s="1410"/>
      <c r="AF12" s="1410"/>
      <c r="AG12" s="1411"/>
    </row>
    <row r="13" spans="1:34" ht="25.2" customHeight="1">
      <c r="A13" s="386"/>
      <c r="B13" s="1419"/>
      <c r="C13" s="1419"/>
      <c r="D13" s="1419"/>
      <c r="E13" s="1419"/>
      <c r="F13" s="1419"/>
      <c r="G13" s="1419"/>
      <c r="H13" s="1419"/>
      <c r="I13" s="1419"/>
      <c r="J13" s="1419"/>
      <c r="K13" s="394"/>
      <c r="L13" s="7"/>
      <c r="M13" s="393" t="s">
        <v>360</v>
      </c>
      <c r="N13" s="8"/>
      <c r="O13" s="8"/>
      <c r="P13" s="8"/>
      <c r="Q13" s="8"/>
      <c r="R13" s="8"/>
      <c r="S13" s="392"/>
      <c r="T13" s="1414"/>
      <c r="U13" s="1415"/>
      <c r="V13" s="1415"/>
      <c r="W13" s="1415"/>
      <c r="X13" s="1415"/>
      <c r="Y13" s="1415"/>
      <c r="Z13" s="1415"/>
      <c r="AA13" s="1415"/>
      <c r="AB13" s="1415"/>
      <c r="AC13" s="1415"/>
      <c r="AD13" s="1415"/>
      <c r="AE13" s="1415"/>
      <c r="AF13" s="1415"/>
      <c r="AG13" s="1416"/>
    </row>
    <row r="14" spans="1:34" ht="25.2" customHeight="1">
      <c r="A14" s="297"/>
      <c r="B14" s="1417" t="s">
        <v>357</v>
      </c>
      <c r="C14" s="1417"/>
      <c r="D14" s="1417"/>
      <c r="E14" s="1417"/>
      <c r="F14" s="1417"/>
      <c r="G14" s="1417"/>
      <c r="H14" s="1417"/>
      <c r="I14" s="1417"/>
      <c r="J14" s="1417"/>
      <c r="K14" s="405"/>
      <c r="L14" s="1412"/>
      <c r="M14" s="1413"/>
      <c r="N14" s="404" t="s">
        <v>356</v>
      </c>
      <c r="O14" s="404"/>
      <c r="P14" s="246"/>
      <c r="Q14" s="246"/>
      <c r="R14" s="246"/>
      <c r="S14" s="246"/>
      <c r="T14" s="246"/>
      <c r="U14" s="246"/>
      <c r="V14" s="341"/>
      <c r="W14" s="341"/>
      <c r="X14" s="341"/>
      <c r="Y14" s="341"/>
      <c r="Z14" s="341"/>
      <c r="AA14" s="341"/>
      <c r="AB14" s="341"/>
      <c r="AC14" s="341"/>
      <c r="AD14" s="403"/>
      <c r="AE14" s="246"/>
      <c r="AF14" s="403"/>
      <c r="AG14" s="402"/>
    </row>
    <row r="15" spans="1:34" ht="25.2" customHeight="1">
      <c r="A15" s="351"/>
      <c r="B15" s="1418"/>
      <c r="C15" s="1418"/>
      <c r="D15" s="1418"/>
      <c r="E15" s="1418"/>
      <c r="F15" s="1418"/>
      <c r="G15" s="1418"/>
      <c r="H15" s="1418"/>
      <c r="I15" s="1418"/>
      <c r="J15" s="1418"/>
      <c r="K15" s="399"/>
      <c r="L15" s="1429"/>
      <c r="M15" s="1430"/>
      <c r="N15" s="401" t="s">
        <v>355</v>
      </c>
      <c r="O15" s="401"/>
      <c r="P15" s="401"/>
      <c r="Q15" s="401"/>
      <c r="R15" s="401"/>
      <c r="S15" s="401"/>
      <c r="T15" s="401"/>
      <c r="U15" s="401"/>
      <c r="V15" s="401"/>
      <c r="W15" s="401"/>
      <c r="X15" s="401"/>
      <c r="Y15" s="401"/>
      <c r="Z15" s="401"/>
      <c r="AA15" s="401"/>
      <c r="AB15" s="400"/>
      <c r="AC15" s="400"/>
      <c r="AD15" s="400"/>
      <c r="AE15" s="401"/>
      <c r="AF15" s="400"/>
      <c r="AG15" s="390"/>
    </row>
    <row r="16" spans="1:34" ht="25.2" customHeight="1">
      <c r="A16" s="351"/>
      <c r="B16" s="1418"/>
      <c r="C16" s="1418"/>
      <c r="D16" s="1418"/>
      <c r="E16" s="1418"/>
      <c r="F16" s="1418"/>
      <c r="G16" s="1418"/>
      <c r="H16" s="1418"/>
      <c r="I16" s="1418"/>
      <c r="J16" s="1418"/>
      <c r="K16" s="399"/>
      <c r="L16" s="398"/>
      <c r="M16" s="397" t="s">
        <v>354</v>
      </c>
      <c r="N16" s="396"/>
      <c r="O16" s="396"/>
      <c r="P16" s="396"/>
      <c r="Q16" s="396"/>
      <c r="R16" s="396"/>
      <c r="S16" s="395"/>
      <c r="T16" s="1409"/>
      <c r="U16" s="1410"/>
      <c r="V16" s="1410"/>
      <c r="W16" s="1410"/>
      <c r="X16" s="1410"/>
      <c r="Y16" s="1410"/>
      <c r="Z16" s="1410"/>
      <c r="AA16" s="1410"/>
      <c r="AB16" s="1410"/>
      <c r="AC16" s="1410"/>
      <c r="AD16" s="1410"/>
      <c r="AE16" s="1410"/>
      <c r="AF16" s="1410"/>
      <c r="AG16" s="1411"/>
    </row>
    <row r="17" spans="1:41" ht="25.2" customHeight="1" thickBot="1">
      <c r="A17" s="648"/>
      <c r="B17" s="1431"/>
      <c r="C17" s="1431"/>
      <c r="D17" s="1431"/>
      <c r="E17" s="1431"/>
      <c r="F17" s="1431"/>
      <c r="G17" s="1431"/>
      <c r="H17" s="1431"/>
      <c r="I17" s="1431"/>
      <c r="J17" s="1431"/>
      <c r="K17" s="649"/>
      <c r="L17" s="650"/>
      <c r="M17" s="651" t="s">
        <v>353</v>
      </c>
      <c r="N17" s="224"/>
      <c r="O17" s="224"/>
      <c r="P17" s="224"/>
      <c r="Q17" s="224"/>
      <c r="R17" s="224"/>
      <c r="S17" s="652"/>
      <c r="T17" s="1423"/>
      <c r="U17" s="1424"/>
      <c r="V17" s="1424"/>
      <c r="W17" s="1424"/>
      <c r="X17" s="1424"/>
      <c r="Y17" s="1424"/>
      <c r="Z17" s="1424"/>
      <c r="AA17" s="1424"/>
      <c r="AB17" s="1424"/>
      <c r="AC17" s="1424"/>
      <c r="AD17" s="1424"/>
      <c r="AE17" s="1424"/>
      <c r="AF17" s="1424"/>
      <c r="AG17" s="1425"/>
      <c r="AH17" s="1"/>
    </row>
    <row r="18" spans="1:41" ht="9.6" customHeight="1"/>
    <row r="19" spans="1:41" s="27" customFormat="1" ht="19.95" customHeight="1" thickBot="1">
      <c r="A19" s="6" t="s">
        <v>791</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493"/>
    </row>
    <row r="20" spans="1:41" s="27" customFormat="1" ht="24.6" customHeight="1">
      <c r="A20" s="1432" t="s">
        <v>728</v>
      </c>
      <c r="B20" s="1433"/>
      <c r="C20" s="1433"/>
      <c r="D20" s="1433"/>
      <c r="E20" s="1433"/>
      <c r="F20" s="1434"/>
      <c r="G20" s="1434"/>
      <c r="H20" s="1434"/>
      <c r="I20" s="1434"/>
      <c r="J20" s="1434"/>
      <c r="K20" s="1434"/>
      <c r="L20" s="1434"/>
      <c r="M20" s="1434"/>
      <c r="N20" s="1434"/>
      <c r="O20" s="1434"/>
      <c r="P20" s="1434"/>
      <c r="Q20" s="1434"/>
      <c r="R20" s="1434"/>
      <c r="S20" s="1434"/>
      <c r="T20" s="1434"/>
      <c r="U20" s="1434"/>
      <c r="V20" s="1434"/>
      <c r="W20" s="1434"/>
      <c r="X20" s="1434"/>
      <c r="Y20" s="1434"/>
      <c r="Z20" s="1434"/>
      <c r="AA20" s="1434"/>
      <c r="AB20" s="1434"/>
      <c r="AC20" s="1434"/>
      <c r="AD20" s="1434"/>
      <c r="AE20" s="1434"/>
      <c r="AF20" s="1434"/>
      <c r="AG20" s="1435"/>
      <c r="AH20" s="493"/>
      <c r="AI20" s="1"/>
      <c r="AK20" s="1"/>
      <c r="AL20" s="1"/>
      <c r="AM20" s="1"/>
      <c r="AN20" s="1"/>
      <c r="AO20" s="1"/>
    </row>
    <row r="21" spans="1:41" s="27" customFormat="1" ht="18" customHeight="1">
      <c r="A21" s="950" t="s">
        <v>788</v>
      </c>
      <c r="B21" s="951"/>
      <c r="C21" s="951"/>
      <c r="D21" s="951"/>
      <c r="E21" s="952"/>
      <c r="F21" s="990" t="s">
        <v>772</v>
      </c>
      <c r="G21" s="990"/>
      <c r="H21" s="990"/>
      <c r="I21" s="990"/>
      <c r="J21" s="990"/>
      <c r="K21" s="990"/>
      <c r="L21" s="957" t="s">
        <v>760</v>
      </c>
      <c r="M21" s="958"/>
      <c r="N21" s="958"/>
      <c r="O21" s="958"/>
      <c r="P21" s="958"/>
      <c r="Q21" s="961"/>
      <c r="R21" s="957" t="s">
        <v>758</v>
      </c>
      <c r="S21" s="958"/>
      <c r="T21" s="961"/>
      <c r="U21" s="957" t="s">
        <v>773</v>
      </c>
      <c r="V21" s="958"/>
      <c r="W21" s="958"/>
      <c r="X21" s="958"/>
      <c r="Y21" s="958"/>
      <c r="Z21" s="958"/>
      <c r="AA21" s="958"/>
      <c r="AB21" s="958"/>
      <c r="AC21" s="958"/>
      <c r="AD21" s="958"/>
      <c r="AE21" s="958"/>
      <c r="AF21" s="958"/>
      <c r="AG21" s="962"/>
      <c r="AH21" s="493"/>
      <c r="AI21" s="1"/>
      <c r="AK21" s="1"/>
      <c r="AL21" s="1"/>
      <c r="AM21" s="1"/>
      <c r="AN21" s="1"/>
      <c r="AO21" s="1"/>
    </row>
    <row r="22" spans="1:41" s="27" customFormat="1" ht="18" customHeight="1">
      <c r="A22" s="907"/>
      <c r="B22" s="789"/>
      <c r="C22" s="789"/>
      <c r="D22" s="789"/>
      <c r="E22" s="953"/>
      <c r="F22" s="1007" t="s">
        <v>338</v>
      </c>
      <c r="G22" s="1007"/>
      <c r="H22" s="1007"/>
      <c r="I22" s="1007"/>
      <c r="J22" s="1007"/>
      <c r="K22" s="1007"/>
      <c r="L22" s="1007"/>
      <c r="M22" s="1007"/>
      <c r="N22" s="1007"/>
      <c r="O22" s="1007"/>
      <c r="P22" s="1007"/>
      <c r="Q22" s="1007"/>
      <c r="R22" s="1007"/>
      <c r="S22" s="1007"/>
      <c r="T22" s="1007"/>
      <c r="U22" s="1007" t="s">
        <v>338</v>
      </c>
      <c r="V22" s="1007"/>
      <c r="W22" s="1007"/>
      <c r="X22" s="1007"/>
      <c r="Y22" s="1007"/>
      <c r="Z22" s="1007"/>
      <c r="AA22" s="1007"/>
      <c r="AB22" s="1007"/>
      <c r="AC22" s="1007"/>
      <c r="AD22" s="1007"/>
      <c r="AE22" s="1007"/>
      <c r="AF22" s="1007"/>
      <c r="AG22" s="1008"/>
      <c r="AH22" s="493"/>
      <c r="AI22" s="1"/>
      <c r="AK22" s="1"/>
      <c r="AL22" s="1"/>
      <c r="AM22" s="1"/>
      <c r="AN22" s="1"/>
      <c r="AO22" s="1"/>
    </row>
    <row r="23" spans="1:41" s="27" customFormat="1" ht="18" customHeight="1">
      <c r="A23" s="907"/>
      <c r="B23" s="789"/>
      <c r="C23" s="789"/>
      <c r="D23" s="789"/>
      <c r="E23" s="953"/>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1007"/>
      <c r="AC23" s="1007"/>
      <c r="AD23" s="1007"/>
      <c r="AE23" s="1007"/>
      <c r="AF23" s="1007"/>
      <c r="AG23" s="1008"/>
      <c r="AH23" s="493"/>
      <c r="AI23" s="1"/>
      <c r="AK23" s="1"/>
      <c r="AL23" s="1"/>
      <c r="AM23" s="1"/>
      <c r="AN23" s="1"/>
      <c r="AO23" s="1"/>
    </row>
    <row r="24" spans="1:41" s="27" customFormat="1" ht="18" customHeight="1">
      <c r="A24" s="907"/>
      <c r="B24" s="789"/>
      <c r="C24" s="789"/>
      <c r="D24" s="789"/>
      <c r="E24" s="953"/>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8"/>
      <c r="AH24" s="493"/>
      <c r="AI24" s="1"/>
      <c r="AK24" s="1"/>
      <c r="AL24" s="1"/>
      <c r="AM24" s="1"/>
      <c r="AN24" s="1"/>
      <c r="AO24" s="1"/>
    </row>
    <row r="25" spans="1:41" s="27" customFormat="1" ht="18" customHeight="1">
      <c r="A25" s="907"/>
      <c r="B25" s="789"/>
      <c r="C25" s="789"/>
      <c r="D25" s="789"/>
      <c r="E25" s="953"/>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8"/>
      <c r="AH25" s="493"/>
      <c r="AI25" s="1"/>
      <c r="AK25" s="1"/>
      <c r="AL25" s="1"/>
      <c r="AM25" s="1"/>
      <c r="AN25" s="1"/>
      <c r="AO25" s="1"/>
    </row>
    <row r="26" spans="1:41" s="27" customFormat="1" ht="18" customHeight="1">
      <c r="A26" s="954"/>
      <c r="B26" s="955"/>
      <c r="C26" s="955"/>
      <c r="D26" s="955"/>
      <c r="E26" s="956"/>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8"/>
      <c r="AH26" s="493"/>
    </row>
    <row r="27" spans="1:41" s="27" customFormat="1" ht="77.400000000000006" customHeight="1">
      <c r="A27" s="1005" t="s">
        <v>789</v>
      </c>
      <c r="B27" s="1006"/>
      <c r="C27" s="1006"/>
      <c r="D27" s="1006"/>
      <c r="E27" s="1006"/>
      <c r="F27" s="1502"/>
      <c r="G27" s="1438"/>
      <c r="H27" s="1438"/>
      <c r="I27" s="1438"/>
      <c r="J27" s="1438"/>
      <c r="K27" s="1438"/>
      <c r="L27" s="1438"/>
      <c r="M27" s="1438"/>
      <c r="N27" s="1438"/>
      <c r="O27" s="1438"/>
      <c r="P27" s="1438"/>
      <c r="Q27" s="1438"/>
      <c r="R27" s="1438"/>
      <c r="S27" s="1438"/>
      <c r="T27" s="1438"/>
      <c r="U27" s="1438"/>
      <c r="V27" s="1438"/>
      <c r="W27" s="1438"/>
      <c r="X27" s="1438"/>
      <c r="Y27" s="1438"/>
      <c r="Z27" s="1438"/>
      <c r="AA27" s="1438"/>
      <c r="AB27" s="1438"/>
      <c r="AC27" s="1438"/>
      <c r="AD27" s="1438"/>
      <c r="AE27" s="1438"/>
      <c r="AF27" s="1438"/>
      <c r="AG27" s="1439"/>
      <c r="AH27" s="493"/>
      <c r="AI27" s="1511" t="s">
        <v>338</v>
      </c>
      <c r="AJ27" s="1511"/>
      <c r="AK27" s="1511"/>
      <c r="AL27" s="1511"/>
      <c r="AM27" s="1511"/>
    </row>
    <row r="28" spans="1:41" s="27" customFormat="1" ht="25.2" customHeight="1">
      <c r="A28" s="907" t="s">
        <v>216</v>
      </c>
      <c r="B28" s="790"/>
      <c r="C28" s="790"/>
      <c r="D28" s="790"/>
      <c r="E28" s="790"/>
      <c r="F28" s="908"/>
      <c r="G28" s="1441" t="s">
        <v>213</v>
      </c>
      <c r="H28" s="1442"/>
      <c r="I28" s="1442"/>
      <c r="J28" s="1442"/>
      <c r="K28" s="1442"/>
      <c r="L28" s="1443"/>
      <c r="M28" s="1444"/>
      <c r="N28" s="1445"/>
      <c r="O28" s="1445"/>
      <c r="P28" s="1445"/>
      <c r="Q28" s="1445"/>
      <c r="R28" s="1445"/>
      <c r="S28" s="1445"/>
      <c r="T28" s="1445"/>
      <c r="U28" s="1445"/>
      <c r="V28" s="1445"/>
      <c r="W28" s="1445"/>
      <c r="X28" s="1445"/>
      <c r="Y28" s="1445"/>
      <c r="Z28" s="1445"/>
      <c r="AA28" s="1445"/>
      <c r="AB28" s="1445"/>
      <c r="AC28" s="1445"/>
      <c r="AD28" s="1445"/>
      <c r="AE28" s="1445"/>
      <c r="AF28" s="1445"/>
      <c r="AG28" s="1446"/>
      <c r="AH28" s="493"/>
    </row>
    <row r="29" spans="1:41" s="27" customFormat="1" ht="25.2" customHeight="1">
      <c r="A29" s="1012"/>
      <c r="B29" s="1013"/>
      <c r="C29" s="1013"/>
      <c r="D29" s="1013"/>
      <c r="E29" s="1013"/>
      <c r="F29" s="1014"/>
      <c r="G29" s="832" t="s">
        <v>21</v>
      </c>
      <c r="H29" s="807"/>
      <c r="I29" s="807"/>
      <c r="J29" s="807"/>
      <c r="K29" s="807"/>
      <c r="L29" s="808"/>
      <c r="M29" s="809"/>
      <c r="N29" s="810"/>
      <c r="O29" s="810"/>
      <c r="P29" s="810"/>
      <c r="Q29" s="810"/>
      <c r="R29" s="810"/>
      <c r="S29" s="810"/>
      <c r="T29" s="810"/>
      <c r="U29" s="810"/>
      <c r="V29" s="810"/>
      <c r="W29" s="810"/>
      <c r="X29" s="810"/>
      <c r="Y29" s="810"/>
      <c r="Z29" s="810"/>
      <c r="AA29" s="810"/>
      <c r="AB29" s="810"/>
      <c r="AC29" s="810"/>
      <c r="AD29" s="810"/>
      <c r="AE29" s="810"/>
      <c r="AF29" s="810"/>
      <c r="AG29" s="811"/>
      <c r="AH29" s="493"/>
    </row>
    <row r="30" spans="1:41" s="27" customFormat="1" ht="25.2" customHeight="1">
      <c r="A30" s="230"/>
      <c r="B30" s="879" t="s">
        <v>24</v>
      </c>
      <c r="C30" s="879"/>
      <c r="D30" s="879"/>
      <c r="E30" s="879"/>
      <c r="F30" s="879"/>
      <c r="G30" s="879"/>
      <c r="H30" s="879"/>
      <c r="I30" s="879"/>
      <c r="J30" s="879"/>
      <c r="K30" s="879"/>
      <c r="L30" s="235"/>
      <c r="M30" s="977">
        <f>K99</f>
        <v>0</v>
      </c>
      <c r="N30" s="978"/>
      <c r="O30" s="978"/>
      <c r="P30" s="978"/>
      <c r="Q30" s="978"/>
      <c r="R30" s="978"/>
      <c r="S30" s="978"/>
      <c r="T30" s="978"/>
      <c r="U30" s="978"/>
      <c r="V30" s="978"/>
      <c r="W30" s="978"/>
      <c r="X30" s="978"/>
      <c r="Y30" s="978"/>
      <c r="Z30" s="978"/>
      <c r="AA30" s="978"/>
      <c r="AB30" s="978"/>
      <c r="AC30" s="978"/>
      <c r="AD30" s="987" t="s">
        <v>796</v>
      </c>
      <c r="AE30" s="987"/>
      <c r="AF30" s="987"/>
      <c r="AG30" s="988"/>
      <c r="AI30" s="27" t="s">
        <v>338</v>
      </c>
    </row>
    <row r="31" spans="1:41" s="27" customFormat="1" ht="25.2" customHeight="1">
      <c r="A31" s="230"/>
      <c r="B31" s="879" t="s">
        <v>22</v>
      </c>
      <c r="C31" s="879"/>
      <c r="D31" s="879"/>
      <c r="E31" s="879"/>
      <c r="F31" s="879"/>
      <c r="G31" s="879"/>
      <c r="H31" s="879"/>
      <c r="I31" s="879"/>
      <c r="J31" s="879"/>
      <c r="K31" s="879"/>
      <c r="L31" s="235"/>
      <c r="M31" s="977">
        <f>R99</f>
        <v>0</v>
      </c>
      <c r="N31" s="978"/>
      <c r="O31" s="978"/>
      <c r="P31" s="978"/>
      <c r="Q31" s="978"/>
      <c r="R31" s="978"/>
      <c r="S31" s="978"/>
      <c r="T31" s="978"/>
      <c r="U31" s="978"/>
      <c r="V31" s="978"/>
      <c r="W31" s="978"/>
      <c r="X31" s="978"/>
      <c r="Y31" s="978"/>
      <c r="Z31" s="978"/>
      <c r="AA31" s="978"/>
      <c r="AB31" s="978"/>
      <c r="AC31" s="978"/>
      <c r="AD31" s="987" t="s">
        <v>796</v>
      </c>
      <c r="AE31" s="987"/>
      <c r="AF31" s="987"/>
      <c r="AG31" s="988"/>
      <c r="AI31" s="27" t="s">
        <v>338</v>
      </c>
    </row>
    <row r="32" spans="1:41" s="27" customFormat="1" ht="25.2" customHeight="1">
      <c r="A32" s="230"/>
      <c r="B32" s="879" t="s">
        <v>23</v>
      </c>
      <c r="C32" s="879"/>
      <c r="D32" s="879"/>
      <c r="E32" s="879"/>
      <c r="F32" s="879"/>
      <c r="G32" s="879"/>
      <c r="H32" s="879"/>
      <c r="I32" s="879"/>
      <c r="J32" s="879"/>
      <c r="K32" s="879"/>
      <c r="L32" s="235"/>
      <c r="M32" s="977">
        <f>J89</f>
        <v>0</v>
      </c>
      <c r="N32" s="978"/>
      <c r="O32" s="978"/>
      <c r="P32" s="978"/>
      <c r="Q32" s="978"/>
      <c r="R32" s="978"/>
      <c r="S32" s="978"/>
      <c r="T32" s="978"/>
      <c r="U32" s="978"/>
      <c r="V32" s="978"/>
      <c r="W32" s="978"/>
      <c r="X32" s="978"/>
      <c r="Y32" s="978"/>
      <c r="Z32" s="978"/>
      <c r="AA32" s="978"/>
      <c r="AB32" s="978"/>
      <c r="AC32" s="978"/>
      <c r="AD32" s="987" t="s">
        <v>2</v>
      </c>
      <c r="AE32" s="987"/>
      <c r="AF32" s="987"/>
      <c r="AG32" s="988"/>
    </row>
    <row r="33" spans="1:35" s="27" customFormat="1" ht="25.2" customHeight="1">
      <c r="A33" s="989" t="s">
        <v>761</v>
      </c>
      <c r="B33" s="990"/>
      <c r="C33" s="990"/>
      <c r="D33" s="990"/>
      <c r="E33" s="990"/>
      <c r="F33" s="990"/>
      <c r="G33" s="935" t="s">
        <v>762</v>
      </c>
      <c r="H33" s="935"/>
      <c r="I33" s="935"/>
      <c r="J33" s="935"/>
      <c r="K33" s="936"/>
      <c r="L33" s="937"/>
      <c r="M33" s="937"/>
      <c r="N33" s="236" t="s">
        <v>730</v>
      </c>
      <c r="O33" s="937"/>
      <c r="P33" s="937"/>
      <c r="Q33" s="236" t="s">
        <v>731</v>
      </c>
      <c r="R33" s="937"/>
      <c r="S33" s="937"/>
      <c r="T33" s="235" t="s">
        <v>732</v>
      </c>
      <c r="U33" s="984" t="s">
        <v>94</v>
      </c>
      <c r="V33" s="985"/>
      <c r="W33" s="985"/>
      <c r="X33" s="985"/>
      <c r="Y33" s="985"/>
      <c r="Z33" s="985"/>
      <c r="AA33" s="985"/>
      <c r="AB33" s="985"/>
      <c r="AC33" s="985"/>
      <c r="AD33" s="985"/>
      <c r="AE33" s="985"/>
      <c r="AF33" s="985"/>
      <c r="AG33" s="986"/>
    </row>
    <row r="34" spans="1:35" s="27" customFormat="1" ht="25.2" customHeight="1" thickBot="1">
      <c r="A34" s="991"/>
      <c r="B34" s="992"/>
      <c r="C34" s="992"/>
      <c r="D34" s="992"/>
      <c r="E34" s="992"/>
      <c r="F34" s="992"/>
      <c r="G34" s="934" t="s">
        <v>763</v>
      </c>
      <c r="H34" s="934"/>
      <c r="I34" s="934"/>
      <c r="J34" s="934"/>
      <c r="K34" s="938"/>
      <c r="L34" s="939"/>
      <c r="M34" s="939"/>
      <c r="N34" s="478" t="s">
        <v>730</v>
      </c>
      <c r="O34" s="939"/>
      <c r="P34" s="939"/>
      <c r="Q34" s="478" t="s">
        <v>731</v>
      </c>
      <c r="R34" s="939"/>
      <c r="S34" s="939"/>
      <c r="T34" s="239" t="s">
        <v>732</v>
      </c>
      <c r="U34" s="981" t="s">
        <v>226</v>
      </c>
      <c r="V34" s="982"/>
      <c r="W34" s="982"/>
      <c r="X34" s="982"/>
      <c r="Y34" s="982"/>
      <c r="Z34" s="982"/>
      <c r="AA34" s="982"/>
      <c r="AB34" s="982"/>
      <c r="AC34" s="982"/>
      <c r="AD34" s="982"/>
      <c r="AE34" s="982"/>
      <c r="AF34" s="982"/>
      <c r="AG34" s="983"/>
    </row>
    <row r="35" spans="1:35" s="27" customFormat="1" ht="9.75" customHeight="1" thickBot="1">
      <c r="A35" s="1"/>
      <c r="B35" s="243"/>
      <c r="C35" s="243"/>
      <c r="D35" s="243"/>
      <c r="E35" s="243"/>
      <c r="F35" s="243"/>
      <c r="G35" s="243"/>
      <c r="H35" s="243"/>
      <c r="I35" s="243"/>
      <c r="J35" s="243"/>
      <c r="K35" s="243"/>
      <c r="L35" s="244"/>
      <c r="M35" s="1"/>
      <c r="N35" s="1"/>
      <c r="O35" s="1"/>
      <c r="P35" s="1"/>
      <c r="Q35" s="1"/>
      <c r="R35" s="219"/>
      <c r="S35" s="219"/>
      <c r="T35" s="219"/>
      <c r="U35" s="1"/>
      <c r="V35" s="219"/>
      <c r="W35" s="219"/>
      <c r="X35" s="219"/>
      <c r="Y35" s="1"/>
      <c r="Z35" s="219"/>
      <c r="AA35" s="219"/>
      <c r="AB35" s="219"/>
      <c r="AC35" s="1"/>
      <c r="AD35" s="1"/>
      <c r="AE35" s="1"/>
      <c r="AF35" s="1"/>
      <c r="AG35" s="1"/>
      <c r="AH35" s="493"/>
    </row>
    <row r="36" spans="1:35" ht="19.95" customHeight="1">
      <c r="A36" s="1482" t="s">
        <v>795</v>
      </c>
      <c r="B36" s="1483"/>
      <c r="C36" s="1483"/>
      <c r="D36" s="1483"/>
      <c r="E36" s="1483"/>
      <c r="F36" s="1483"/>
      <c r="G36" s="1483"/>
      <c r="H36" s="1483"/>
      <c r="I36" s="1483"/>
      <c r="J36" s="1483"/>
      <c r="K36" s="1483"/>
      <c r="L36" s="1483"/>
      <c r="M36" s="1483"/>
      <c r="N36" s="1483"/>
      <c r="O36" s="373"/>
      <c r="P36" s="373"/>
      <c r="Q36" s="373"/>
      <c r="R36" s="373"/>
      <c r="S36" s="373"/>
      <c r="T36" s="373"/>
      <c r="U36" s="373"/>
      <c r="V36" s="373"/>
      <c r="W36" s="373"/>
      <c r="X36" s="373"/>
      <c r="Y36" s="373"/>
      <c r="Z36" s="373"/>
      <c r="AA36" s="373"/>
      <c r="AB36" s="373"/>
      <c r="AC36" s="373"/>
      <c r="AD36" s="373"/>
      <c r="AE36" s="373"/>
      <c r="AF36" s="373"/>
      <c r="AG36" s="372"/>
      <c r="AH36" s="1"/>
    </row>
    <row r="37" spans="1:35" ht="25.2" customHeight="1">
      <c r="A37" s="1524" t="s">
        <v>823</v>
      </c>
      <c r="B37" s="1525"/>
      <c r="C37" s="1525"/>
      <c r="D37" s="1525"/>
      <c r="E37" s="1525"/>
      <c r="F37" s="1525"/>
      <c r="G37" s="1525"/>
      <c r="H37" s="1525"/>
      <c r="I37" s="1525"/>
      <c r="J37" s="1525"/>
      <c r="K37" s="1525"/>
      <c r="L37" s="1525"/>
      <c r="M37" s="1525"/>
      <c r="N37" s="1525"/>
      <c r="AG37" s="298"/>
      <c r="AH37" s="1"/>
    </row>
    <row r="38" spans="1:35" ht="25.5" customHeight="1">
      <c r="A38" s="381"/>
      <c r="B38" s="1388" t="s">
        <v>415</v>
      </c>
      <c r="C38" s="1388"/>
      <c r="D38" s="1388"/>
      <c r="E38" s="1388"/>
      <c r="F38" s="1388"/>
      <c r="G38" s="1388"/>
      <c r="H38" s="1388"/>
      <c r="I38" s="1388"/>
      <c r="J38" s="1388"/>
      <c r="K38" s="1388"/>
      <c r="L38" s="1388"/>
      <c r="M38" s="231"/>
      <c r="N38" s="1360"/>
      <c r="O38" s="1361"/>
      <c r="P38" s="1361"/>
      <c r="Q38" s="1361"/>
      <c r="R38" s="1361"/>
      <c r="S38" s="1361"/>
      <c r="T38" s="1361"/>
      <c r="U38" s="1361"/>
      <c r="V38" s="1361"/>
      <c r="W38" s="1361"/>
      <c r="X38" s="1361"/>
      <c r="Y38" s="1361"/>
      <c r="Z38" s="1361"/>
      <c r="AA38" s="1361"/>
      <c r="AB38" s="1361"/>
      <c r="AC38" s="1361"/>
      <c r="AD38" s="1361"/>
      <c r="AE38" s="1361"/>
      <c r="AF38" s="1361"/>
      <c r="AG38" s="1362"/>
    </row>
    <row r="39" spans="1:35" ht="25.5" customHeight="1">
      <c r="A39" s="381"/>
      <c r="B39" s="1388" t="s">
        <v>414</v>
      </c>
      <c r="C39" s="1388"/>
      <c r="D39" s="1388"/>
      <c r="E39" s="1388"/>
      <c r="F39" s="1388"/>
      <c r="G39" s="1388"/>
      <c r="H39" s="1388"/>
      <c r="I39" s="1388"/>
      <c r="J39" s="1388"/>
      <c r="K39" s="1388"/>
      <c r="L39" s="1388"/>
      <c r="M39" s="231"/>
      <c r="N39" s="1360"/>
      <c r="O39" s="1361"/>
      <c r="P39" s="1361"/>
      <c r="Q39" s="1361"/>
      <c r="R39" s="1361"/>
      <c r="S39" s="1361"/>
      <c r="T39" s="1361"/>
      <c r="U39" s="1361"/>
      <c r="V39" s="1361"/>
      <c r="W39" s="1361"/>
      <c r="X39" s="1361"/>
      <c r="Y39" s="1361"/>
      <c r="Z39" s="1361"/>
      <c r="AA39" s="1361"/>
      <c r="AB39" s="1361"/>
      <c r="AC39" s="1361"/>
      <c r="AD39" s="1361"/>
      <c r="AE39" s="1361"/>
      <c r="AF39" s="1361"/>
      <c r="AG39" s="1362"/>
      <c r="AH39" s="1"/>
    </row>
    <row r="40" spans="1:35" ht="25.5" customHeight="1">
      <c r="A40" s="381"/>
      <c r="B40" s="1388" t="s">
        <v>413</v>
      </c>
      <c r="C40" s="1388"/>
      <c r="D40" s="1388"/>
      <c r="E40" s="1388"/>
      <c r="F40" s="1388"/>
      <c r="G40" s="1388"/>
      <c r="H40" s="1388"/>
      <c r="I40" s="1388"/>
      <c r="J40" s="1388"/>
      <c r="K40" s="1388"/>
      <c r="L40" s="1388"/>
      <c r="M40" s="231"/>
      <c r="N40" s="1447"/>
      <c r="O40" s="1448"/>
      <c r="P40" s="1448"/>
      <c r="Q40" s="1448"/>
      <c r="R40" s="1448"/>
      <c r="S40" s="1448"/>
      <c r="T40" s="1448"/>
      <c r="U40" s="1448"/>
      <c r="V40" s="1448"/>
      <c r="W40" s="1448"/>
      <c r="X40" s="1448"/>
      <c r="Y40" s="1448"/>
      <c r="Z40" s="1448"/>
      <c r="AA40" s="1448"/>
      <c r="AB40" s="1448"/>
      <c r="AC40" s="1448"/>
      <c r="AD40" s="1448"/>
      <c r="AE40" s="1448"/>
      <c r="AF40" s="1448"/>
      <c r="AG40" s="1449"/>
      <c r="AH40" s="1"/>
      <c r="AI40" s="1" t="s">
        <v>296</v>
      </c>
    </row>
    <row r="41" spans="1:35" ht="25.5" customHeight="1">
      <c r="A41" s="381"/>
      <c r="B41" s="1388" t="s">
        <v>412</v>
      </c>
      <c r="C41" s="1019"/>
      <c r="D41" s="1019"/>
      <c r="E41" s="1019"/>
      <c r="F41" s="1019"/>
      <c r="G41" s="1019"/>
      <c r="H41" s="1019"/>
      <c r="I41" s="1019"/>
      <c r="J41" s="1019"/>
      <c r="K41" s="1019"/>
      <c r="L41" s="1019"/>
      <c r="M41" s="231"/>
      <c r="N41" s="1358"/>
      <c r="O41" s="1359"/>
      <c r="P41" s="1359"/>
      <c r="Q41" s="1359"/>
      <c r="R41" s="1359"/>
      <c r="S41" s="1359"/>
      <c r="T41" s="1359"/>
      <c r="U41" s="1359"/>
      <c r="V41" s="1359"/>
      <c r="W41" s="1359"/>
      <c r="X41" s="1359"/>
      <c r="Y41" s="1359"/>
      <c r="Z41" s="1359"/>
      <c r="AA41" s="246" t="s">
        <v>401</v>
      </c>
      <c r="AB41" s="246"/>
      <c r="AC41" s="246"/>
      <c r="AD41" s="246"/>
      <c r="AE41" s="246"/>
      <c r="AF41" s="246"/>
      <c r="AG41" s="319"/>
      <c r="AH41" s="1"/>
      <c r="AI41" s="1" t="s">
        <v>411</v>
      </c>
    </row>
    <row r="42" spans="1:35" ht="25.5" customHeight="1">
      <c r="A42" s="381"/>
      <c r="B42" s="1388" t="s">
        <v>410</v>
      </c>
      <c r="C42" s="1388"/>
      <c r="D42" s="1388"/>
      <c r="E42" s="1388"/>
      <c r="F42" s="1388"/>
      <c r="G42" s="1388"/>
      <c r="H42" s="1388"/>
      <c r="I42" s="1388"/>
      <c r="J42" s="1388"/>
      <c r="K42" s="1388"/>
      <c r="L42" s="1388"/>
      <c r="M42" s="231"/>
      <c r="N42" s="1360"/>
      <c r="O42" s="1361"/>
      <c r="P42" s="1361"/>
      <c r="Q42" s="1361"/>
      <c r="R42" s="1361"/>
      <c r="S42" s="1361"/>
      <c r="T42" s="1361"/>
      <c r="U42" s="1361"/>
      <c r="V42" s="1361"/>
      <c r="W42" s="1361"/>
      <c r="X42" s="1361"/>
      <c r="Y42" s="1361"/>
      <c r="Z42" s="1361"/>
      <c r="AA42" s="1361"/>
      <c r="AB42" s="1361"/>
      <c r="AC42" s="1361"/>
      <c r="AD42" s="1361"/>
      <c r="AE42" s="1361"/>
      <c r="AF42" s="1361"/>
      <c r="AG42" s="1362"/>
      <c r="AH42" s="1"/>
      <c r="AI42" s="1" t="s">
        <v>409</v>
      </c>
    </row>
    <row r="43" spans="1:35" ht="25.5" customHeight="1">
      <c r="A43" s="381"/>
      <c r="B43" s="1019" t="s">
        <v>408</v>
      </c>
      <c r="C43" s="1019"/>
      <c r="D43" s="1019"/>
      <c r="E43" s="1019"/>
      <c r="F43" s="1019"/>
      <c r="G43" s="1019"/>
      <c r="H43" s="1019"/>
      <c r="I43" s="1019"/>
      <c r="J43" s="1019"/>
      <c r="K43" s="1019"/>
      <c r="L43" s="1019"/>
      <c r="M43" s="411"/>
      <c r="N43" s="1358"/>
      <c r="O43" s="1359"/>
      <c r="P43" s="1359"/>
      <c r="Q43" s="1359"/>
      <c r="R43" s="1359"/>
      <c r="S43" s="1359"/>
      <c r="T43" s="1359"/>
      <c r="U43" s="1359"/>
      <c r="V43" s="1359"/>
      <c r="W43" s="1359"/>
      <c r="X43" s="1359"/>
      <c r="Y43" s="1359"/>
      <c r="Z43" s="1359"/>
      <c r="AA43" s="246" t="s">
        <v>407</v>
      </c>
      <c r="AB43" s="246"/>
      <c r="AC43" s="246"/>
      <c r="AD43" s="246"/>
      <c r="AE43" s="246"/>
      <c r="AF43" s="246"/>
      <c r="AG43" s="319"/>
      <c r="AH43" s="1"/>
      <c r="AI43" s="1" t="s">
        <v>406</v>
      </c>
    </row>
    <row r="44" spans="1:35" ht="25.5" customHeight="1">
      <c r="A44" s="381"/>
      <c r="B44" s="1388" t="s">
        <v>405</v>
      </c>
      <c r="C44" s="1388"/>
      <c r="D44" s="1388"/>
      <c r="E44" s="1388"/>
      <c r="F44" s="1388"/>
      <c r="G44" s="1388"/>
      <c r="H44" s="1388"/>
      <c r="I44" s="1388"/>
      <c r="J44" s="1388"/>
      <c r="K44" s="1388"/>
      <c r="L44" s="1388"/>
      <c r="M44" s="231"/>
      <c r="N44" s="1360"/>
      <c r="O44" s="1361"/>
      <c r="P44" s="1361"/>
      <c r="Q44" s="1361"/>
      <c r="R44" s="1361"/>
      <c r="S44" s="1361"/>
      <c r="T44" s="1361"/>
      <c r="U44" s="1361"/>
      <c r="V44" s="1361"/>
      <c r="W44" s="1361"/>
      <c r="X44" s="1361"/>
      <c r="Y44" s="1361"/>
      <c r="Z44" s="1361"/>
      <c r="AA44" s="1361"/>
      <c r="AB44" s="1361"/>
      <c r="AC44" s="1361"/>
      <c r="AD44" s="1361"/>
      <c r="AE44" s="1361"/>
      <c r="AF44" s="1361"/>
      <c r="AG44" s="1362"/>
      <c r="AH44" s="1"/>
    </row>
    <row r="45" spans="1:35" ht="25.5" customHeight="1">
      <c r="A45" s="381"/>
      <c r="B45" s="1388" t="s">
        <v>404</v>
      </c>
      <c r="C45" s="1388"/>
      <c r="D45" s="1388"/>
      <c r="E45" s="1388"/>
      <c r="F45" s="1388"/>
      <c r="G45" s="1388"/>
      <c r="H45" s="1388"/>
      <c r="I45" s="1388"/>
      <c r="J45" s="1388"/>
      <c r="K45" s="1388"/>
      <c r="L45" s="1388"/>
      <c r="M45" s="231"/>
      <c r="N45" s="1358"/>
      <c r="O45" s="1359"/>
      <c r="P45" s="1359"/>
      <c r="Q45" s="1359"/>
      <c r="R45" s="1359"/>
      <c r="S45" s="1359"/>
      <c r="T45" s="1359"/>
      <c r="U45" s="1359"/>
      <c r="V45" s="1359"/>
      <c r="W45" s="1359"/>
      <c r="X45" s="1359"/>
      <c r="Y45" s="1359"/>
      <c r="Z45" s="1359"/>
      <c r="AA45" s="246" t="s">
        <v>380</v>
      </c>
      <c r="AB45" s="246"/>
      <c r="AC45" s="246"/>
      <c r="AD45" s="246"/>
      <c r="AE45" s="246"/>
      <c r="AF45" s="246"/>
      <c r="AG45" s="319"/>
    </row>
    <row r="46" spans="1:35" ht="25.5" customHeight="1">
      <c r="A46" s="381"/>
      <c r="B46" s="1388" t="s">
        <v>403</v>
      </c>
      <c r="C46" s="1388"/>
      <c r="D46" s="1388"/>
      <c r="E46" s="1388"/>
      <c r="F46" s="1388"/>
      <c r="G46" s="1388"/>
      <c r="H46" s="1388"/>
      <c r="I46" s="1388"/>
      <c r="J46" s="1388"/>
      <c r="K46" s="1388"/>
      <c r="L46" s="1388"/>
      <c r="M46" s="231"/>
      <c r="N46" s="1358"/>
      <c r="O46" s="1359"/>
      <c r="P46" s="1359"/>
      <c r="Q46" s="1359"/>
      <c r="R46" s="1359"/>
      <c r="S46" s="1359"/>
      <c r="T46" s="1359"/>
      <c r="U46" s="1359"/>
      <c r="V46" s="1359"/>
      <c r="W46" s="1359"/>
      <c r="X46" s="1359"/>
      <c r="Y46" s="1359"/>
      <c r="Z46" s="1359"/>
      <c r="AA46" s="246" t="s">
        <v>401</v>
      </c>
      <c r="AB46" s="248"/>
      <c r="AC46" s="248"/>
      <c r="AD46" s="248"/>
      <c r="AE46" s="248"/>
      <c r="AF46" s="248"/>
      <c r="AG46" s="496"/>
    </row>
    <row r="47" spans="1:35" ht="25.5" customHeight="1">
      <c r="A47" s="381"/>
      <c r="B47" s="1388" t="s">
        <v>402</v>
      </c>
      <c r="C47" s="1388"/>
      <c r="D47" s="1388"/>
      <c r="E47" s="1388"/>
      <c r="F47" s="1388"/>
      <c r="G47" s="1388"/>
      <c r="H47" s="1388"/>
      <c r="I47" s="1388"/>
      <c r="J47" s="1388"/>
      <c r="K47" s="1388"/>
      <c r="L47" s="1388"/>
      <c r="M47" s="231"/>
      <c r="N47" s="1358"/>
      <c r="O47" s="1359"/>
      <c r="P47" s="1359"/>
      <c r="Q47" s="1359"/>
      <c r="R47" s="1359"/>
      <c r="S47" s="1359"/>
      <c r="T47" s="1359"/>
      <c r="U47" s="1359"/>
      <c r="V47" s="1359"/>
      <c r="W47" s="1359"/>
      <c r="X47" s="1359"/>
      <c r="Y47" s="1359"/>
      <c r="Z47" s="1359"/>
      <c r="AA47" s="246" t="s">
        <v>401</v>
      </c>
      <c r="AB47" s="246"/>
      <c r="AC47" s="246"/>
      <c r="AD47" s="246"/>
      <c r="AE47" s="246"/>
      <c r="AF47" s="246"/>
      <c r="AG47" s="319"/>
    </row>
    <row r="48" spans="1:35" ht="25.5" customHeight="1" thickBot="1">
      <c r="A48" s="381"/>
      <c r="B48" s="1388" t="s">
        <v>400</v>
      </c>
      <c r="C48" s="1388"/>
      <c r="D48" s="1388"/>
      <c r="E48" s="1388"/>
      <c r="F48" s="1388"/>
      <c r="G48" s="1388"/>
      <c r="H48" s="1388"/>
      <c r="I48" s="1388"/>
      <c r="J48" s="1388"/>
      <c r="K48" s="1388"/>
      <c r="L48" s="1388"/>
      <c r="M48" s="231"/>
      <c r="N48" s="1400"/>
      <c r="O48" s="1401"/>
      <c r="P48" s="1401"/>
      <c r="Q48" s="1401"/>
      <c r="R48" s="1401"/>
      <c r="S48" s="1401"/>
      <c r="T48" s="1401"/>
      <c r="U48" s="1401"/>
      <c r="V48" s="1401"/>
      <c r="W48" s="1401"/>
      <c r="X48" s="1401"/>
      <c r="Y48" s="1401"/>
      <c r="Z48" s="1401"/>
      <c r="AA48" s="246" t="s">
        <v>45</v>
      </c>
      <c r="AB48" s="246"/>
      <c r="AC48" s="246"/>
      <c r="AD48" s="246"/>
      <c r="AE48" s="246"/>
      <c r="AF48" s="246"/>
      <c r="AG48" s="319"/>
    </row>
    <row r="49" spans="1:35" ht="25.5" customHeight="1">
      <c r="A49" s="1363" t="s">
        <v>850</v>
      </c>
      <c r="B49" s="1364"/>
      <c r="C49" s="1364"/>
      <c r="D49" s="1364"/>
      <c r="E49" s="1364"/>
      <c r="F49" s="1364"/>
      <c r="G49" s="1364"/>
      <c r="H49" s="1364"/>
      <c r="I49" s="1364"/>
      <c r="J49" s="1364"/>
      <c r="K49" s="1364"/>
      <c r="L49" s="1364"/>
      <c r="M49" s="1364"/>
      <c r="N49" s="1364"/>
      <c r="O49" s="1364"/>
      <c r="P49" s="1364"/>
      <c r="Q49" s="1364"/>
      <c r="R49" s="1364"/>
      <c r="S49" s="303"/>
      <c r="T49" s="303"/>
      <c r="U49" s="303"/>
      <c r="V49" s="303"/>
      <c r="W49" s="303"/>
      <c r="X49" s="303"/>
      <c r="Y49" s="303"/>
      <c r="Z49" s="303"/>
      <c r="AA49" s="350"/>
      <c r="AB49" s="350"/>
      <c r="AC49" s="350"/>
      <c r="AD49" s="350"/>
      <c r="AE49" s="350"/>
      <c r="AF49" s="350"/>
      <c r="AG49" s="349"/>
    </row>
    <row r="50" spans="1:35" ht="25.5" customHeight="1">
      <c r="A50" s="381" t="s">
        <v>338</v>
      </c>
      <c r="B50" s="1388" t="s">
        <v>399</v>
      </c>
      <c r="C50" s="1388"/>
      <c r="D50" s="1388"/>
      <c r="E50" s="1388"/>
      <c r="F50" s="1388"/>
      <c r="G50" s="1388"/>
      <c r="H50" s="1388"/>
      <c r="I50" s="1388"/>
      <c r="J50" s="1388"/>
      <c r="K50" s="1388"/>
      <c r="L50" s="1388"/>
      <c r="M50" s="231"/>
      <c r="N50" s="1518"/>
      <c r="O50" s="1519"/>
      <c r="P50" s="1519"/>
      <c r="Q50" s="1519"/>
      <c r="R50" s="1519"/>
      <c r="S50" s="1519"/>
      <c r="T50" s="1519"/>
      <c r="U50" s="1519"/>
      <c r="V50" s="1519"/>
      <c r="W50" s="1519"/>
      <c r="X50" s="1519"/>
      <c r="Y50" s="1519"/>
      <c r="Z50" s="1519"/>
      <c r="AA50" s="246" t="s">
        <v>398</v>
      </c>
      <c r="AB50" s="246"/>
      <c r="AC50" s="246"/>
      <c r="AD50" s="246"/>
      <c r="AE50" s="246"/>
      <c r="AF50" s="246"/>
      <c r="AG50" s="319"/>
    </row>
    <row r="51" spans="1:35" ht="25.5" customHeight="1">
      <c r="A51" s="381"/>
      <c r="B51" s="1388" t="s">
        <v>334</v>
      </c>
      <c r="C51" s="1388"/>
      <c r="D51" s="1388"/>
      <c r="E51" s="1388"/>
      <c r="F51" s="1388"/>
      <c r="G51" s="1388"/>
      <c r="H51" s="1388"/>
      <c r="I51" s="1388"/>
      <c r="J51" s="1388"/>
      <c r="K51" s="1388"/>
      <c r="L51" s="1388"/>
      <c r="M51" s="231"/>
      <c r="N51" s="1358"/>
      <c r="O51" s="1359"/>
      <c r="P51" s="1389" t="s">
        <v>333</v>
      </c>
      <c r="Q51" s="1389"/>
      <c r="R51" s="1389"/>
      <c r="S51" s="1389"/>
      <c r="T51" s="1389"/>
      <c r="U51" s="1359"/>
      <c r="V51" s="1359"/>
      <c r="W51" s="1389" t="s">
        <v>332</v>
      </c>
      <c r="X51" s="1389"/>
      <c r="Y51" s="1389"/>
      <c r="Z51" s="1389"/>
      <c r="AA51" s="1389"/>
      <c r="AB51" s="1526">
        <f>N51*U51</f>
        <v>0</v>
      </c>
      <c r="AC51" s="1526"/>
      <c r="AD51" s="1526"/>
      <c r="AE51" s="1389" t="s">
        <v>331</v>
      </c>
      <c r="AF51" s="1389"/>
      <c r="AG51" s="1492"/>
    </row>
    <row r="52" spans="1:35" ht="25.5" customHeight="1">
      <c r="A52" s="381"/>
      <c r="B52" s="1388" t="s">
        <v>397</v>
      </c>
      <c r="C52" s="1388"/>
      <c r="D52" s="1388"/>
      <c r="E52" s="1388"/>
      <c r="F52" s="1388"/>
      <c r="G52" s="1388"/>
      <c r="H52" s="1388"/>
      <c r="I52" s="1388"/>
      <c r="J52" s="1388"/>
      <c r="K52" s="1388"/>
      <c r="L52" s="1388"/>
      <c r="M52" s="231"/>
      <c r="N52" s="1520"/>
      <c r="O52" s="1521"/>
      <c r="P52" s="1521"/>
      <c r="Q52" s="1521"/>
      <c r="R52" s="1521"/>
      <c r="S52" s="1521"/>
      <c r="T52" s="1521"/>
      <c r="U52" s="1521"/>
      <c r="V52" s="1521"/>
      <c r="W52" s="1521"/>
      <c r="X52" s="1521"/>
      <c r="Y52" s="1521"/>
      <c r="Z52" s="1521"/>
      <c r="AA52" s="8" t="s">
        <v>380</v>
      </c>
      <c r="AB52" s="8"/>
      <c r="AC52" s="8"/>
      <c r="AD52" s="8"/>
      <c r="AE52" s="8"/>
      <c r="AF52" s="8"/>
      <c r="AG52" s="384"/>
    </row>
    <row r="53" spans="1:35" ht="25.5" customHeight="1" thickBot="1">
      <c r="A53" s="381"/>
      <c r="B53" s="1517" t="s">
        <v>396</v>
      </c>
      <c r="C53" s="1517"/>
      <c r="D53" s="1517"/>
      <c r="E53" s="1517"/>
      <c r="F53" s="1517"/>
      <c r="G53" s="1517"/>
      <c r="H53" s="1517"/>
      <c r="I53" s="1517"/>
      <c r="J53" s="1517"/>
      <c r="K53" s="1517"/>
      <c r="L53" s="1517"/>
      <c r="M53" s="231"/>
      <c r="N53" s="1400"/>
      <c r="O53" s="1401"/>
      <c r="P53" s="1401"/>
      <c r="Q53" s="1401"/>
      <c r="R53" s="1401"/>
      <c r="S53" s="1401"/>
      <c r="T53" s="1401"/>
      <c r="U53" s="1401"/>
      <c r="V53" s="1401"/>
      <c r="W53" s="1401"/>
      <c r="X53" s="1401"/>
      <c r="Y53" s="1401"/>
      <c r="Z53" s="1401"/>
      <c r="AA53" s="246" t="s">
        <v>45</v>
      </c>
      <c r="AB53" s="246"/>
      <c r="AC53" s="246"/>
      <c r="AD53" s="246"/>
      <c r="AE53" s="246"/>
      <c r="AF53" s="246"/>
      <c r="AG53" s="319"/>
    </row>
    <row r="54" spans="1:35" ht="25.5" customHeight="1">
      <c r="A54" s="1363" t="s">
        <v>854</v>
      </c>
      <c r="B54" s="1364"/>
      <c r="C54" s="1364"/>
      <c r="D54" s="1364"/>
      <c r="E54" s="1364"/>
      <c r="F54" s="1364"/>
      <c r="G54" s="1364"/>
      <c r="H54" s="1364"/>
      <c r="I54" s="1364"/>
      <c r="J54" s="1364"/>
      <c r="K54" s="1364"/>
      <c r="L54" s="1364"/>
      <c r="M54" s="1364"/>
      <c r="N54" s="1364"/>
      <c r="O54" s="1364"/>
      <c r="P54" s="1364"/>
      <c r="Q54" s="1364"/>
      <c r="R54" s="1364"/>
      <c r="S54" s="1364"/>
      <c r="T54" s="1364"/>
      <c r="U54" s="1364"/>
      <c r="V54" s="1364"/>
      <c r="W54" s="1364"/>
      <c r="X54" s="1364"/>
      <c r="Y54" s="1364"/>
      <c r="Z54" s="1364"/>
      <c r="AA54" s="1364"/>
      <c r="AB54" s="1364"/>
      <c r="AC54" s="1364"/>
      <c r="AD54" s="373"/>
      <c r="AE54" s="373"/>
      <c r="AF54" s="373"/>
      <c r="AG54" s="372"/>
    </row>
    <row r="55" spans="1:35" ht="25.5" customHeight="1">
      <c r="A55" s="381"/>
      <c r="B55" s="1388" t="s">
        <v>395</v>
      </c>
      <c r="C55" s="1388"/>
      <c r="D55" s="1388"/>
      <c r="E55" s="1388"/>
      <c r="F55" s="1388"/>
      <c r="G55" s="1388"/>
      <c r="H55" s="1388"/>
      <c r="I55" s="1388"/>
      <c r="J55" s="1388"/>
      <c r="K55" s="1388"/>
      <c r="L55" s="1388"/>
      <c r="M55" s="411"/>
      <c r="N55" s="1353"/>
      <c r="O55" s="1354"/>
      <c r="P55" s="1354"/>
      <c r="Q55" s="1354"/>
      <c r="R55" s="1354"/>
      <c r="S55" s="1354"/>
      <c r="T55" s="1354"/>
      <c r="U55" s="1354"/>
      <c r="V55" s="1354"/>
      <c r="W55" s="1354"/>
      <c r="X55" s="1354"/>
      <c r="Y55" s="1354"/>
      <c r="Z55" s="1354"/>
      <c r="AA55" s="1354"/>
      <c r="AB55" s="1354"/>
      <c r="AC55" s="1354"/>
      <c r="AD55" s="1354"/>
      <c r="AE55" s="1354"/>
      <c r="AF55" s="1354"/>
      <c r="AG55" s="1355"/>
    </row>
    <row r="56" spans="1:35" ht="25.5" customHeight="1">
      <c r="A56" s="381" t="s">
        <v>338</v>
      </c>
      <c r="B56" s="1522" t="s">
        <v>394</v>
      </c>
      <c r="C56" s="1522"/>
      <c r="D56" s="1522"/>
      <c r="E56" s="1522"/>
      <c r="F56" s="1522"/>
      <c r="G56" s="1522"/>
      <c r="H56" s="1522"/>
      <c r="I56" s="1522"/>
      <c r="J56" s="1522"/>
      <c r="K56" s="1522"/>
      <c r="L56" s="1522"/>
      <c r="M56" s="411"/>
      <c r="N56" s="1358"/>
      <c r="O56" s="1359"/>
      <c r="P56" s="1359"/>
      <c r="Q56" s="1359"/>
      <c r="R56" s="1359"/>
      <c r="S56" s="1359"/>
      <c r="T56" s="1359"/>
      <c r="U56" s="1359"/>
      <c r="V56" s="1359"/>
      <c r="W56" s="1359"/>
      <c r="X56" s="1359"/>
      <c r="Y56" s="1359"/>
      <c r="Z56" s="1359"/>
      <c r="AA56" s="246" t="s">
        <v>380</v>
      </c>
      <c r="AB56" s="415"/>
      <c r="AC56" s="415"/>
      <c r="AD56" s="415"/>
      <c r="AE56" s="415"/>
      <c r="AF56" s="415"/>
      <c r="AG56" s="344"/>
    </row>
    <row r="57" spans="1:35" ht="25.5" customHeight="1">
      <c r="A57" s="293"/>
      <c r="B57" s="879" t="s">
        <v>393</v>
      </c>
      <c r="C57" s="879"/>
      <c r="D57" s="879"/>
      <c r="E57" s="879"/>
      <c r="F57" s="879"/>
      <c r="G57" s="879"/>
      <c r="H57" s="879"/>
      <c r="I57" s="879"/>
      <c r="J57" s="879"/>
      <c r="K57" s="879"/>
      <c r="L57" s="879"/>
      <c r="M57" s="235"/>
      <c r="N57" s="1353"/>
      <c r="O57" s="1354"/>
      <c r="P57" s="1354"/>
      <c r="Q57" s="1354"/>
      <c r="R57" s="1354"/>
      <c r="S57" s="1354"/>
      <c r="T57" s="1354"/>
      <c r="U57" s="1354"/>
      <c r="V57" s="1354"/>
      <c r="W57" s="1354"/>
      <c r="X57" s="1354"/>
      <c r="Y57" s="1354"/>
      <c r="Z57" s="1354"/>
      <c r="AA57" s="1354"/>
      <c r="AB57" s="1354"/>
      <c r="AC57" s="1354"/>
      <c r="AD57" s="1354"/>
      <c r="AE57" s="1354"/>
      <c r="AF57" s="1354"/>
      <c r="AG57" s="1355"/>
    </row>
    <row r="58" spans="1:35" ht="25.5" customHeight="1">
      <c r="A58" s="423"/>
      <c r="B58" s="417" t="s">
        <v>392</v>
      </c>
      <c r="C58" s="422"/>
      <c r="D58" s="422"/>
      <c r="E58" s="422"/>
      <c r="F58" s="422"/>
      <c r="G58" s="422"/>
      <c r="H58" s="422"/>
      <c r="I58" s="422"/>
      <c r="J58" s="422"/>
      <c r="K58" s="422"/>
      <c r="L58" s="422"/>
      <c r="M58" s="422"/>
      <c r="N58" s="415"/>
      <c r="O58" s="415"/>
      <c r="P58" s="415"/>
      <c r="Q58" s="415"/>
      <c r="R58" s="415"/>
      <c r="S58" s="415"/>
      <c r="T58" s="415"/>
      <c r="U58" s="415"/>
      <c r="V58" s="415"/>
      <c r="W58" s="415"/>
      <c r="X58" s="415"/>
      <c r="Y58" s="415"/>
      <c r="Z58" s="415"/>
      <c r="AA58" s="415"/>
      <c r="AB58" s="415"/>
      <c r="AC58" s="415"/>
      <c r="AD58" s="415"/>
      <c r="AE58" s="415"/>
      <c r="AF58" s="415"/>
      <c r="AG58" s="414"/>
    </row>
    <row r="59" spans="1:35" ht="25.5" customHeight="1">
      <c r="A59" s="413"/>
      <c r="B59" s="421"/>
      <c r="C59" s="1019" t="s">
        <v>391</v>
      </c>
      <c r="D59" s="1019"/>
      <c r="E59" s="1019"/>
      <c r="F59" s="1019"/>
      <c r="G59" s="1019"/>
      <c r="H59" s="1019"/>
      <c r="I59" s="1019"/>
      <c r="J59" s="1019"/>
      <c r="K59" s="1019"/>
      <c r="L59" s="1019"/>
      <c r="M59" s="361"/>
      <c r="N59" s="1353"/>
      <c r="O59" s="1354"/>
      <c r="P59" s="1354"/>
      <c r="Q59" s="1354"/>
      <c r="R59" s="1354"/>
      <c r="S59" s="1354"/>
      <c r="T59" s="1354"/>
      <c r="U59" s="1354"/>
      <c r="V59" s="1354"/>
      <c r="W59" s="1354"/>
      <c r="X59" s="1354"/>
      <c r="Y59" s="1354"/>
      <c r="Z59" s="1354"/>
      <c r="AA59" s="1354"/>
      <c r="AB59" s="1354"/>
      <c r="AC59" s="1354"/>
      <c r="AD59" s="1354"/>
      <c r="AE59" s="1354"/>
      <c r="AF59" s="1354"/>
      <c r="AG59" s="1355"/>
    </row>
    <row r="60" spans="1:35" ht="25.5" customHeight="1" thickBot="1">
      <c r="A60" s="674"/>
      <c r="B60" s="675"/>
      <c r="C60" s="1523" t="s">
        <v>390</v>
      </c>
      <c r="D60" s="1523"/>
      <c r="E60" s="1523"/>
      <c r="F60" s="1523"/>
      <c r="G60" s="1523"/>
      <c r="H60" s="1523"/>
      <c r="I60" s="1523"/>
      <c r="J60" s="1523"/>
      <c r="K60" s="1523"/>
      <c r="L60" s="1523"/>
      <c r="M60" s="382"/>
      <c r="N60" s="1350"/>
      <c r="O60" s="1351"/>
      <c r="P60" s="1351"/>
      <c r="Q60" s="1351"/>
      <c r="R60" s="1351"/>
      <c r="S60" s="1351"/>
      <c r="T60" s="1351"/>
      <c r="U60" s="1351"/>
      <c r="V60" s="1351"/>
      <c r="W60" s="1351"/>
      <c r="X60" s="1351"/>
      <c r="Y60" s="1351"/>
      <c r="Z60" s="1351"/>
      <c r="AA60" s="252" t="s">
        <v>389</v>
      </c>
      <c r="AB60" s="252"/>
      <c r="AC60" s="252"/>
      <c r="AD60" s="252"/>
      <c r="AE60" s="252"/>
      <c r="AF60" s="252"/>
      <c r="AG60" s="254"/>
    </row>
    <row r="61" spans="1:35" ht="25.5" customHeight="1">
      <c r="A61" s="1338" t="s">
        <v>852</v>
      </c>
      <c r="B61" s="1339"/>
      <c r="C61" s="1339"/>
      <c r="D61" s="1339"/>
      <c r="E61" s="1339"/>
      <c r="F61" s="1339"/>
      <c r="G61" s="1339"/>
      <c r="H61" s="1339"/>
      <c r="I61" s="1339"/>
      <c r="J61" s="1339"/>
      <c r="K61" s="1339"/>
      <c r="L61" s="1339"/>
      <c r="M61" s="1339"/>
      <c r="N61" s="1339"/>
      <c r="O61" s="1339"/>
      <c r="P61" s="1339"/>
      <c r="Q61" s="1339"/>
      <c r="R61" s="1339"/>
      <c r="S61" s="1339"/>
      <c r="T61" s="1339"/>
      <c r="U61" s="1339"/>
      <c r="V61" s="1339"/>
      <c r="W61" s="303"/>
      <c r="X61" s="303"/>
      <c r="Y61" s="303"/>
      <c r="Z61" s="303"/>
      <c r="AA61" s="303"/>
      <c r="AB61" s="303"/>
      <c r="AC61" s="303"/>
      <c r="AD61" s="303"/>
      <c r="AE61" s="303"/>
      <c r="AF61" s="303"/>
      <c r="AG61" s="342"/>
      <c r="AH61" s="1"/>
      <c r="AI61" s="1" t="s">
        <v>338</v>
      </c>
    </row>
    <row r="62" spans="1:35" ht="25.5" customHeight="1">
      <c r="A62" s="362"/>
      <c r="B62" s="1503" t="s">
        <v>310</v>
      </c>
      <c r="C62" s="1503"/>
      <c r="D62" s="1503"/>
      <c r="E62" s="1503"/>
      <c r="F62" s="1503"/>
      <c r="G62" s="1503"/>
      <c r="H62" s="1503"/>
      <c r="I62" s="1503"/>
      <c r="J62" s="1503"/>
      <c r="K62" s="1503"/>
      <c r="L62" s="1503"/>
      <c r="M62" s="1503"/>
      <c r="N62" s="1503"/>
      <c r="O62" s="1503"/>
      <c r="P62" s="1503"/>
      <c r="Q62" s="1503"/>
      <c r="R62" s="1503"/>
      <c r="S62" s="1503"/>
      <c r="T62" s="1503"/>
      <c r="U62" s="1503"/>
      <c r="V62" s="1503"/>
      <c r="W62" s="1503"/>
      <c r="X62" s="1503"/>
      <c r="Y62" s="1503"/>
      <c r="Z62" s="371"/>
      <c r="AA62" s="371"/>
      <c r="AB62" s="358"/>
      <c r="AC62" s="358"/>
      <c r="AD62" s="358"/>
      <c r="AE62" s="358"/>
      <c r="AF62" s="358"/>
      <c r="AG62" s="357"/>
    </row>
    <row r="63" spans="1:35" ht="25.5" customHeight="1">
      <c r="A63" s="1479"/>
      <c r="B63" s="1480"/>
      <c r="C63" s="1480"/>
      <c r="D63" s="1480"/>
      <c r="E63" s="1480"/>
      <c r="F63" s="1480"/>
      <c r="G63" s="1480"/>
      <c r="H63" s="1480"/>
      <c r="I63" s="1480"/>
      <c r="J63" s="1480"/>
      <c r="K63" s="1480"/>
      <c r="L63" s="1480"/>
      <c r="M63" s="1480"/>
      <c r="N63" s="1480"/>
      <c r="O63" s="1480"/>
      <c r="P63" s="1480"/>
      <c r="Q63" s="1480"/>
      <c r="R63" s="1480"/>
      <c r="S63" s="1480"/>
      <c r="T63" s="1480"/>
      <c r="U63" s="1480"/>
      <c r="V63" s="1480"/>
      <c r="W63" s="1480"/>
      <c r="X63" s="1480"/>
      <c r="Y63" s="1480"/>
      <c r="Z63" s="1480"/>
      <c r="AA63" s="1480"/>
      <c r="AB63" s="1480"/>
      <c r="AC63" s="1480"/>
      <c r="AD63" s="1480"/>
      <c r="AE63" s="1480"/>
      <c r="AF63" s="1480"/>
      <c r="AG63" s="1481"/>
      <c r="AH63" s="1"/>
    </row>
    <row r="64" spans="1:35" ht="25.5" customHeight="1" thickBot="1">
      <c r="A64" s="1340"/>
      <c r="B64" s="1341"/>
      <c r="C64" s="1341"/>
      <c r="D64" s="1341"/>
      <c r="E64" s="1341"/>
      <c r="F64" s="1341"/>
      <c r="G64" s="1341"/>
      <c r="H64" s="1341"/>
      <c r="I64" s="1341"/>
      <c r="J64" s="1341"/>
      <c r="K64" s="1341"/>
      <c r="L64" s="1341"/>
      <c r="M64" s="1341"/>
      <c r="N64" s="1341"/>
      <c r="O64" s="1341"/>
      <c r="P64" s="1341"/>
      <c r="Q64" s="1341"/>
      <c r="R64" s="1341"/>
      <c r="S64" s="1341"/>
      <c r="T64" s="1341"/>
      <c r="U64" s="1341"/>
      <c r="V64" s="1341"/>
      <c r="W64" s="1341"/>
      <c r="X64" s="1341"/>
      <c r="Y64" s="1341"/>
      <c r="Z64" s="1341"/>
      <c r="AA64" s="1341"/>
      <c r="AB64" s="1341"/>
      <c r="AC64" s="1341"/>
      <c r="AD64" s="1341"/>
      <c r="AE64" s="1341"/>
      <c r="AF64" s="1341"/>
      <c r="AG64" s="1342"/>
    </row>
    <row r="65" spans="1:59" ht="25.5" customHeight="1">
      <c r="A65" s="1338" t="s">
        <v>855</v>
      </c>
      <c r="B65" s="1339"/>
      <c r="C65" s="1339"/>
      <c r="D65" s="1339"/>
      <c r="E65" s="1339"/>
      <c r="F65" s="1339"/>
      <c r="G65" s="1339"/>
      <c r="H65" s="1339"/>
      <c r="I65" s="1339"/>
      <c r="J65" s="1339"/>
      <c r="K65" s="1339"/>
      <c r="L65" s="1339"/>
      <c r="M65" s="1339"/>
      <c r="N65" s="1339"/>
      <c r="O65" s="1339"/>
      <c r="P65" s="1339"/>
      <c r="Q65" s="1339"/>
      <c r="R65" s="1339"/>
      <c r="S65" s="1339"/>
      <c r="T65" s="1339"/>
      <c r="U65" s="1339"/>
      <c r="V65" s="1339"/>
      <c r="W65" s="303"/>
      <c r="X65" s="303"/>
      <c r="Y65" s="303"/>
      <c r="Z65" s="303"/>
      <c r="AA65" s="303"/>
      <c r="AB65" s="303"/>
      <c r="AC65" s="303"/>
      <c r="AD65" s="303"/>
      <c r="AE65" s="303"/>
      <c r="AF65" s="303"/>
      <c r="AG65" s="342"/>
      <c r="AH65" s="1"/>
    </row>
    <row r="66" spans="1:59" ht="25.5" customHeight="1">
      <c r="A66" s="1344"/>
      <c r="B66" s="1345"/>
      <c r="C66" s="1345"/>
      <c r="D66" s="1345"/>
      <c r="E66" s="1345"/>
      <c r="F66" s="1345"/>
      <c r="G66" s="1345"/>
      <c r="H66" s="1345"/>
      <c r="I66" s="1345"/>
      <c r="J66" s="1345"/>
      <c r="K66" s="1345"/>
      <c r="L66" s="1345"/>
      <c r="M66" s="1345"/>
      <c r="N66" s="1345"/>
      <c r="O66" s="1345"/>
      <c r="P66" s="1345"/>
      <c r="Q66" s="1345"/>
      <c r="R66" s="1345"/>
      <c r="S66" s="1345"/>
      <c r="T66" s="1345"/>
      <c r="U66" s="1345"/>
      <c r="V66" s="1345"/>
      <c r="W66" s="1345"/>
      <c r="X66" s="1345"/>
      <c r="Y66" s="1345"/>
      <c r="Z66" s="1345"/>
      <c r="AA66" s="1345"/>
      <c r="AB66" s="1345"/>
      <c r="AC66" s="1345"/>
      <c r="AD66" s="1345"/>
      <c r="AE66" s="1345"/>
      <c r="AF66" s="1345"/>
      <c r="AG66" s="1346"/>
    </row>
    <row r="67" spans="1:59" ht="25.5" customHeight="1" thickBot="1">
      <c r="A67" s="1340"/>
      <c r="B67" s="1341"/>
      <c r="C67" s="1341"/>
      <c r="D67" s="1341"/>
      <c r="E67" s="1341"/>
      <c r="F67" s="1341"/>
      <c r="G67" s="1341"/>
      <c r="H67" s="1341"/>
      <c r="I67" s="1341"/>
      <c r="J67" s="1341"/>
      <c r="K67" s="1341"/>
      <c r="L67" s="1341"/>
      <c r="M67" s="1341"/>
      <c r="N67" s="1341"/>
      <c r="O67" s="1341"/>
      <c r="P67" s="1341"/>
      <c r="Q67" s="1341"/>
      <c r="R67" s="1341"/>
      <c r="S67" s="1341"/>
      <c r="T67" s="1341"/>
      <c r="U67" s="1341"/>
      <c r="V67" s="1341"/>
      <c r="W67" s="1341"/>
      <c r="X67" s="1341"/>
      <c r="Y67" s="1341"/>
      <c r="Z67" s="1341"/>
      <c r="AA67" s="1341"/>
      <c r="AB67" s="1341"/>
      <c r="AC67" s="1341"/>
      <c r="AD67" s="1341"/>
      <c r="AE67" s="1341"/>
      <c r="AF67" s="1341"/>
      <c r="AG67" s="1342"/>
    </row>
    <row r="68" spans="1:59" ht="25.5" customHeight="1">
      <c r="A68" s="1338" t="s">
        <v>856</v>
      </c>
      <c r="B68" s="1339"/>
      <c r="C68" s="1339"/>
      <c r="D68" s="1339"/>
      <c r="E68" s="1339"/>
      <c r="F68" s="1339"/>
      <c r="G68" s="1339"/>
      <c r="H68" s="1339"/>
      <c r="I68" s="1339"/>
      <c r="J68" s="1339"/>
      <c r="K68" s="1339"/>
      <c r="L68" s="1339"/>
      <c r="M68" s="1339"/>
      <c r="N68" s="1339"/>
      <c r="O68" s="1339"/>
      <c r="P68" s="1339"/>
      <c r="Q68" s="1339"/>
      <c r="R68" s="1339"/>
      <c r="S68" s="1339"/>
      <c r="T68" s="1339"/>
      <c r="U68" s="1339"/>
      <c r="V68" s="1339"/>
      <c r="W68" s="1339"/>
      <c r="X68" s="1339"/>
      <c r="Y68" s="1339"/>
      <c r="Z68" s="1339"/>
      <c r="AA68" s="1339"/>
      <c r="AB68" s="1339"/>
      <c r="AC68" s="1339"/>
      <c r="AD68" s="1339"/>
      <c r="AE68" s="1339"/>
      <c r="AF68" s="1339"/>
      <c r="AG68" s="342"/>
    </row>
    <row r="69" spans="1:59" ht="25.5" customHeight="1">
      <c r="A69" s="351"/>
      <c r="B69" s="1343" t="s">
        <v>300</v>
      </c>
      <c r="C69" s="1343"/>
      <c r="D69" s="1343"/>
      <c r="E69" s="1343"/>
      <c r="F69" s="1343"/>
      <c r="G69" s="1343"/>
      <c r="H69" s="1343"/>
      <c r="I69" s="1343"/>
      <c r="J69" s="1343"/>
      <c r="K69" s="1343"/>
      <c r="L69" s="1343"/>
      <c r="M69" s="1343"/>
      <c r="N69" s="1343"/>
      <c r="O69" s="1343"/>
      <c r="P69" s="1343"/>
      <c r="Q69" s="1343"/>
      <c r="R69" s="1343"/>
      <c r="S69" s="1343"/>
      <c r="T69" s="1343"/>
      <c r="U69" s="1343"/>
      <c r="V69" s="1343"/>
      <c r="W69" s="1343"/>
      <c r="X69" s="1343"/>
      <c r="Y69" s="1343"/>
      <c r="Z69" s="1343"/>
      <c r="AA69" s="1343"/>
      <c r="AB69" s="1343"/>
      <c r="AC69" s="1343"/>
      <c r="AD69" s="1343"/>
      <c r="AE69" s="1343"/>
      <c r="AF69" s="1343"/>
      <c r="AG69" s="298"/>
    </row>
    <row r="70" spans="1:59" ht="25.5" customHeight="1">
      <c r="A70" s="1344"/>
      <c r="B70" s="1345"/>
      <c r="C70" s="1345"/>
      <c r="D70" s="1345"/>
      <c r="E70" s="1345"/>
      <c r="F70" s="1345"/>
      <c r="G70" s="1345"/>
      <c r="H70" s="1345"/>
      <c r="I70" s="1345"/>
      <c r="J70" s="1345"/>
      <c r="K70" s="1345"/>
      <c r="L70" s="1345"/>
      <c r="M70" s="1345"/>
      <c r="N70" s="1345"/>
      <c r="O70" s="1345"/>
      <c r="P70" s="1345"/>
      <c r="Q70" s="1345"/>
      <c r="R70" s="1345"/>
      <c r="S70" s="1345"/>
      <c r="T70" s="1345"/>
      <c r="U70" s="1345"/>
      <c r="V70" s="1345"/>
      <c r="W70" s="1345"/>
      <c r="X70" s="1345"/>
      <c r="Y70" s="1345"/>
      <c r="Z70" s="1345"/>
      <c r="AA70" s="1345"/>
      <c r="AB70" s="1345"/>
      <c r="AC70" s="1345"/>
      <c r="AD70" s="1345"/>
      <c r="AE70" s="1345"/>
      <c r="AF70" s="1345"/>
      <c r="AG70" s="1346"/>
    </row>
    <row r="71" spans="1:59" ht="25.5" customHeight="1" thickBot="1">
      <c r="A71" s="1340"/>
      <c r="B71" s="1341"/>
      <c r="C71" s="1341"/>
      <c r="D71" s="1341"/>
      <c r="E71" s="1341"/>
      <c r="F71" s="1341"/>
      <c r="G71" s="1341"/>
      <c r="H71" s="1341"/>
      <c r="I71" s="1341"/>
      <c r="J71" s="1341"/>
      <c r="K71" s="1341"/>
      <c r="L71" s="1341"/>
      <c r="M71" s="1341"/>
      <c r="N71" s="1341"/>
      <c r="O71" s="1341"/>
      <c r="P71" s="1341"/>
      <c r="Q71" s="1341"/>
      <c r="R71" s="1341"/>
      <c r="S71" s="1341"/>
      <c r="T71" s="1341"/>
      <c r="U71" s="1341"/>
      <c r="V71" s="1341"/>
      <c r="W71" s="1341"/>
      <c r="X71" s="1341"/>
      <c r="Y71" s="1341"/>
      <c r="Z71" s="1341"/>
      <c r="AA71" s="1341"/>
      <c r="AB71" s="1341"/>
      <c r="AC71" s="1341"/>
      <c r="AD71" s="1341"/>
      <c r="AE71" s="1341"/>
      <c r="AF71" s="1341"/>
      <c r="AG71" s="1342"/>
    </row>
    <row r="72" spans="1:59" ht="25.5" customHeight="1">
      <c r="A72" s="1338" t="s">
        <v>857</v>
      </c>
      <c r="B72" s="1339"/>
      <c r="C72" s="1339"/>
      <c r="D72" s="1339"/>
      <c r="E72" s="1339"/>
      <c r="F72" s="1339"/>
      <c r="G72" s="1339"/>
      <c r="H72" s="1339"/>
      <c r="I72" s="1339"/>
      <c r="J72" s="1339"/>
      <c r="K72" s="1339"/>
      <c r="L72" s="1339"/>
      <c r="M72" s="1339"/>
      <c r="N72" s="1339"/>
      <c r="O72" s="1339"/>
      <c r="P72" s="1339"/>
      <c r="Q72" s="1339"/>
      <c r="R72" s="1339"/>
      <c r="S72" s="1339"/>
      <c r="T72" s="1339"/>
      <c r="U72" s="1339"/>
      <c r="V72" s="1339"/>
      <c r="W72" s="1339"/>
      <c r="X72" s="1339"/>
      <c r="Y72" s="1339"/>
      <c r="Z72" s="1339"/>
      <c r="AA72" s="303"/>
      <c r="AB72" s="303"/>
      <c r="AC72" s="303"/>
      <c r="AD72" s="303"/>
      <c r="AE72" s="303"/>
      <c r="AF72" s="303"/>
      <c r="AG72" s="342"/>
    </row>
    <row r="73" spans="1:59" ht="25.5" customHeight="1">
      <c r="A73" s="1344"/>
      <c r="B73" s="1345"/>
      <c r="C73" s="1345"/>
      <c r="D73" s="1345"/>
      <c r="E73" s="1345"/>
      <c r="F73" s="1345"/>
      <c r="G73" s="1345"/>
      <c r="H73" s="1345"/>
      <c r="I73" s="1345"/>
      <c r="J73" s="1345"/>
      <c r="K73" s="1345"/>
      <c r="L73" s="1345"/>
      <c r="M73" s="1345"/>
      <c r="N73" s="1345"/>
      <c r="O73" s="1345"/>
      <c r="P73" s="1345"/>
      <c r="Q73" s="1345"/>
      <c r="R73" s="1345"/>
      <c r="S73" s="1345"/>
      <c r="T73" s="1345"/>
      <c r="U73" s="1345"/>
      <c r="V73" s="1345"/>
      <c r="W73" s="1345"/>
      <c r="X73" s="1345"/>
      <c r="Y73" s="1345"/>
      <c r="Z73" s="1345"/>
      <c r="AA73" s="1345"/>
      <c r="AB73" s="1345"/>
      <c r="AC73" s="1345"/>
      <c r="AD73" s="1345"/>
      <c r="AE73" s="1345"/>
      <c r="AF73" s="1345"/>
      <c r="AG73" s="1346"/>
    </row>
    <row r="74" spans="1:59" ht="25.5" customHeight="1" thickBot="1">
      <c r="A74" s="1340"/>
      <c r="B74" s="1341"/>
      <c r="C74" s="1341"/>
      <c r="D74" s="1341"/>
      <c r="E74" s="1341"/>
      <c r="F74" s="1341"/>
      <c r="G74" s="1341"/>
      <c r="H74" s="1341"/>
      <c r="I74" s="1341"/>
      <c r="J74" s="1341"/>
      <c r="K74" s="1341"/>
      <c r="L74" s="1341"/>
      <c r="M74" s="1341"/>
      <c r="N74" s="1341"/>
      <c r="O74" s="1341"/>
      <c r="P74" s="1341"/>
      <c r="Q74" s="1341"/>
      <c r="R74" s="1341"/>
      <c r="S74" s="1341"/>
      <c r="T74" s="1341"/>
      <c r="U74" s="1341"/>
      <c r="V74" s="1341"/>
      <c r="W74" s="1341"/>
      <c r="X74" s="1341"/>
      <c r="Y74" s="1341"/>
      <c r="Z74" s="1341"/>
      <c r="AA74" s="1341"/>
      <c r="AB74" s="1341"/>
      <c r="AC74" s="1341"/>
      <c r="AD74" s="1341"/>
      <c r="AE74" s="1341"/>
      <c r="AF74" s="1341"/>
      <c r="AG74" s="1342"/>
    </row>
    <row r="75" spans="1:59" ht="25.5" customHeight="1">
      <c r="A75" s="1338" t="s">
        <v>858</v>
      </c>
      <c r="B75" s="1339"/>
      <c r="C75" s="1339"/>
      <c r="D75" s="1339"/>
      <c r="E75" s="1339"/>
      <c r="F75" s="1339"/>
      <c r="G75" s="1339"/>
      <c r="H75" s="1339"/>
      <c r="I75" s="1339"/>
      <c r="J75" s="1339"/>
      <c r="K75" s="1339"/>
      <c r="L75" s="1339"/>
      <c r="M75" s="1339"/>
      <c r="N75" s="1339"/>
      <c r="O75" s="1339"/>
      <c r="P75" s="1339"/>
      <c r="Q75" s="1339"/>
      <c r="R75" s="1339"/>
      <c r="S75" s="1339"/>
      <c r="T75" s="1339"/>
      <c r="U75" s="1339"/>
      <c r="V75" s="1339"/>
      <c r="W75" s="1339"/>
      <c r="X75" s="1339"/>
      <c r="Y75" s="1339"/>
      <c r="Z75" s="1339"/>
      <c r="AA75" s="350"/>
      <c r="AB75" s="350"/>
      <c r="AC75" s="350"/>
      <c r="AD75" s="350"/>
      <c r="AE75" s="350"/>
      <c r="AF75" s="350"/>
      <c r="AG75" s="349"/>
    </row>
    <row r="76" spans="1:59" ht="25.5" customHeight="1">
      <c r="A76" s="348"/>
      <c r="B76" s="1343" t="s">
        <v>299</v>
      </c>
      <c r="C76" s="1343"/>
      <c r="D76" s="1343"/>
      <c r="E76" s="1343"/>
      <c r="F76" s="1343"/>
      <c r="G76" s="1343"/>
      <c r="H76" s="1343"/>
      <c r="I76" s="1343"/>
      <c r="J76" s="1343"/>
      <c r="K76" s="1343"/>
      <c r="L76" s="1343"/>
      <c r="M76" s="1343"/>
      <c r="N76" s="1343"/>
      <c r="O76" s="1343"/>
      <c r="P76" s="1343"/>
      <c r="Q76" s="1343"/>
      <c r="R76" s="1343"/>
      <c r="S76" s="1343"/>
      <c r="T76" s="1343"/>
      <c r="U76" s="1343"/>
      <c r="V76" s="1343"/>
      <c r="W76" s="1343"/>
      <c r="X76" s="1343"/>
      <c r="Y76" s="1343"/>
      <c r="Z76" s="1343"/>
      <c r="AA76" s="1343"/>
      <c r="AB76" s="1343"/>
      <c r="AC76" s="1343"/>
      <c r="AD76" s="1343"/>
      <c r="AE76" s="1343"/>
      <c r="AF76" s="1343"/>
      <c r="AG76" s="347"/>
    </row>
    <row r="77" spans="1:59" ht="25.5" customHeight="1">
      <c r="A77" s="1344"/>
      <c r="B77" s="1345"/>
      <c r="C77" s="1345"/>
      <c r="D77" s="1345"/>
      <c r="E77" s="1345"/>
      <c r="F77" s="1345"/>
      <c r="G77" s="1345"/>
      <c r="H77" s="1345"/>
      <c r="I77" s="1345"/>
      <c r="J77" s="1345"/>
      <c r="K77" s="1345"/>
      <c r="L77" s="1345"/>
      <c r="M77" s="1345"/>
      <c r="N77" s="1345"/>
      <c r="O77" s="1345"/>
      <c r="P77" s="1345"/>
      <c r="Q77" s="1345"/>
      <c r="R77" s="1345"/>
      <c r="S77" s="1345"/>
      <c r="T77" s="1345"/>
      <c r="U77" s="1345"/>
      <c r="V77" s="1345"/>
      <c r="W77" s="1345"/>
      <c r="X77" s="1345"/>
      <c r="Y77" s="1345"/>
      <c r="Z77" s="1345"/>
      <c r="AA77" s="1345"/>
      <c r="AB77" s="1345"/>
      <c r="AC77" s="1345"/>
      <c r="AD77" s="1345"/>
      <c r="AE77" s="1345"/>
      <c r="AF77" s="1345"/>
      <c r="AG77" s="1346"/>
    </row>
    <row r="78" spans="1:59" ht="22.95" customHeight="1" thickBot="1">
      <c r="A78" s="1340"/>
      <c r="B78" s="1341"/>
      <c r="C78" s="1341"/>
      <c r="D78" s="1341"/>
      <c r="E78" s="1341"/>
      <c r="F78" s="1341"/>
      <c r="G78" s="1341"/>
      <c r="H78" s="1341"/>
      <c r="I78" s="1341"/>
      <c r="J78" s="1341"/>
      <c r="K78" s="1341"/>
      <c r="L78" s="1341"/>
      <c r="M78" s="1341"/>
      <c r="N78" s="1341"/>
      <c r="O78" s="1341"/>
      <c r="P78" s="1341"/>
      <c r="Q78" s="1341"/>
      <c r="R78" s="1341"/>
      <c r="S78" s="1341"/>
      <c r="T78" s="1341"/>
      <c r="U78" s="1341"/>
      <c r="V78" s="1341"/>
      <c r="W78" s="1341"/>
      <c r="X78" s="1341"/>
      <c r="Y78" s="1341"/>
      <c r="Z78" s="1341"/>
      <c r="AA78" s="1341"/>
      <c r="AB78" s="1341"/>
      <c r="AC78" s="1341"/>
      <c r="AD78" s="1341"/>
      <c r="AE78" s="1341"/>
      <c r="AF78" s="1341"/>
      <c r="AG78" s="1342"/>
      <c r="AL78" s="245" t="s">
        <v>295</v>
      </c>
      <c r="AM78" s="246"/>
      <c r="AN78" s="246"/>
      <c r="AO78" s="246"/>
      <c r="AP78" s="246"/>
      <c r="AQ78" s="246"/>
      <c r="AR78" s="246"/>
      <c r="AS78" s="246"/>
      <c r="AT78" s="246"/>
      <c r="AU78" s="246"/>
      <c r="AV78" s="246"/>
      <c r="AW78" s="246"/>
      <c r="AX78" s="246"/>
      <c r="AY78" s="246"/>
      <c r="AZ78" s="246"/>
      <c r="BA78" s="246"/>
      <c r="BB78" s="246"/>
      <c r="BC78" s="246"/>
      <c r="BD78" s="246"/>
      <c r="BE78" s="246"/>
      <c r="BF78" s="246"/>
      <c r="BG78" s="231"/>
    </row>
    <row r="79" spans="1:59" ht="19.2" customHeight="1">
      <c r="A79" s="1335" t="s">
        <v>435</v>
      </c>
      <c r="B79" s="1336"/>
      <c r="C79" s="1336"/>
      <c r="D79" s="1336"/>
      <c r="E79" s="1336"/>
      <c r="F79" s="1336"/>
      <c r="G79" s="1336"/>
      <c r="H79" s="1336"/>
      <c r="I79" s="1336"/>
      <c r="J79" s="1336"/>
      <c r="K79" s="1336"/>
      <c r="L79" s="1336"/>
      <c r="M79" s="1336"/>
      <c r="N79" s="1336"/>
      <c r="O79" s="1336"/>
      <c r="P79" s="1336"/>
      <c r="Q79" s="1336"/>
      <c r="R79" s="1336"/>
      <c r="S79" s="1336"/>
      <c r="T79" s="1336"/>
      <c r="U79" s="1336"/>
      <c r="V79" s="1336"/>
      <c r="W79" s="1336"/>
      <c r="X79" s="1336"/>
      <c r="Y79" s="1336"/>
      <c r="Z79" s="1336"/>
      <c r="AA79" s="1336"/>
      <c r="AB79" s="1336"/>
      <c r="AC79" s="1336"/>
      <c r="AD79" s="1336"/>
      <c r="AE79" s="1336"/>
      <c r="AF79" s="1336"/>
      <c r="AG79" s="1337"/>
      <c r="AL79" s="245" t="s">
        <v>294</v>
      </c>
      <c r="AM79" s="246"/>
      <c r="AN79" s="246"/>
      <c r="AO79" s="246"/>
      <c r="AP79" s="246"/>
      <c r="AQ79" s="246"/>
      <c r="AR79" s="246"/>
      <c r="AS79" s="246"/>
      <c r="AT79" s="246"/>
      <c r="AU79" s="246"/>
      <c r="AV79" s="246"/>
      <c r="AW79" s="246"/>
      <c r="AX79" s="246"/>
      <c r="AY79" s="246"/>
      <c r="AZ79" s="246"/>
      <c r="BA79" s="246"/>
      <c r="BB79" s="246"/>
      <c r="BC79" s="246"/>
      <c r="BD79" s="246"/>
      <c r="BE79" s="246"/>
      <c r="BF79" s="246"/>
      <c r="BG79" s="231"/>
    </row>
    <row r="80" spans="1:59" ht="25.5" customHeight="1">
      <c r="A80" s="346" t="s">
        <v>859</v>
      </c>
      <c r="B80" s="345"/>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4"/>
      <c r="AL80" s="245" t="s">
        <v>293</v>
      </c>
      <c r="AM80" s="246"/>
      <c r="AN80" s="246"/>
      <c r="AO80" s="246"/>
      <c r="AP80" s="246"/>
      <c r="AQ80" s="246"/>
      <c r="AR80" s="246"/>
      <c r="AS80" s="246"/>
      <c r="AT80" s="246"/>
      <c r="AU80" s="246"/>
      <c r="AV80" s="246"/>
      <c r="AW80" s="246"/>
      <c r="AX80" s="246"/>
      <c r="AY80" s="246"/>
      <c r="AZ80" s="246"/>
      <c r="BA80" s="246"/>
      <c r="BB80" s="246"/>
      <c r="BC80" s="246"/>
      <c r="BD80" s="246"/>
      <c r="BE80" s="246"/>
      <c r="BF80" s="246"/>
      <c r="BG80" s="231"/>
    </row>
    <row r="81" spans="1:70" ht="25.5" customHeight="1">
      <c r="A81" s="1386"/>
      <c r="B81" s="1387"/>
      <c r="C81" s="318" t="s">
        <v>436</v>
      </c>
      <c r="D81" s="505"/>
      <c r="E81" s="318"/>
      <c r="F81" s="1387"/>
      <c r="G81" s="1387"/>
      <c r="H81" s="318" t="s">
        <v>437</v>
      </c>
      <c r="I81" s="505"/>
      <c r="J81" s="318"/>
      <c r="K81" s="318"/>
      <c r="L81" s="318"/>
      <c r="M81" s="318"/>
      <c r="N81" s="318"/>
      <c r="O81" s="318"/>
      <c r="P81" s="506"/>
      <c r="Q81" s="506"/>
      <c r="R81" s="506"/>
      <c r="S81" s="506"/>
      <c r="T81" s="506"/>
      <c r="U81" s="506"/>
      <c r="V81" s="506"/>
      <c r="W81" s="506"/>
      <c r="X81" s="504"/>
      <c r="Y81" s="318"/>
      <c r="Z81" s="504"/>
      <c r="AA81" s="504"/>
      <c r="AG81" s="298"/>
      <c r="AL81" s="245" t="s">
        <v>292</v>
      </c>
      <c r="AM81" s="246"/>
      <c r="AN81" s="246"/>
      <c r="AO81" s="246"/>
      <c r="AP81" s="246"/>
      <c r="AQ81" s="246"/>
      <c r="AR81" s="246"/>
      <c r="AS81" s="246"/>
      <c r="AT81" s="246"/>
      <c r="AU81" s="246"/>
      <c r="AV81" s="246"/>
      <c r="AW81" s="246"/>
      <c r="AX81" s="246"/>
      <c r="AY81" s="246"/>
      <c r="AZ81" s="246"/>
      <c r="BA81" s="246"/>
      <c r="BB81" s="246"/>
      <c r="BC81" s="246"/>
      <c r="BD81" s="246"/>
      <c r="BE81" s="246"/>
      <c r="BF81" s="246"/>
      <c r="BG81" s="231"/>
    </row>
    <row r="82" spans="1:70" ht="25.5" customHeight="1" thickBot="1">
      <c r="A82" s="238"/>
      <c r="B82" s="1457" t="s">
        <v>297</v>
      </c>
      <c r="C82" s="1457"/>
      <c r="D82" s="1457"/>
      <c r="E82" s="1457"/>
      <c r="F82" s="1457"/>
      <c r="G82" s="1457"/>
      <c r="H82" s="343"/>
      <c r="I82" s="1454"/>
      <c r="J82" s="1455"/>
      <c r="K82" s="1455"/>
      <c r="L82" s="1455"/>
      <c r="M82" s="1455"/>
      <c r="N82" s="1455"/>
      <c r="O82" s="1455"/>
      <c r="P82" s="1455"/>
      <c r="Q82" s="1455"/>
      <c r="R82" s="1455"/>
      <c r="S82" s="1455"/>
      <c r="T82" s="1455"/>
      <c r="U82" s="1455"/>
      <c r="V82" s="1455"/>
      <c r="W82" s="1455"/>
      <c r="X82" s="1455"/>
      <c r="Y82" s="1455"/>
      <c r="Z82" s="1455"/>
      <c r="AA82" s="1455"/>
      <c r="AB82" s="1455"/>
      <c r="AC82" s="1455"/>
      <c r="AD82" s="1455"/>
      <c r="AE82" s="1455"/>
      <c r="AF82" s="1455"/>
      <c r="AG82" s="1456"/>
      <c r="AH82" s="1"/>
      <c r="AL82" s="762" t="s">
        <v>291</v>
      </c>
      <c r="AM82" s="8"/>
      <c r="AN82" s="8"/>
      <c r="AO82" s="8"/>
      <c r="AP82" s="8"/>
      <c r="AQ82" s="8"/>
      <c r="AR82" s="8"/>
      <c r="AS82" s="8"/>
      <c r="AT82" s="8"/>
      <c r="AU82" s="8"/>
      <c r="AV82" s="8"/>
      <c r="AW82" s="8"/>
      <c r="AX82" s="8"/>
      <c r="AY82" s="8"/>
      <c r="AZ82" s="8"/>
      <c r="BA82" s="8"/>
      <c r="BB82" s="8"/>
      <c r="BC82" s="8"/>
      <c r="BD82" s="8"/>
      <c r="BE82" s="8"/>
      <c r="BF82" s="8"/>
      <c r="BG82" s="294"/>
    </row>
    <row r="83" spans="1:70" ht="10.199999999999999" customHeight="1">
      <c r="B83" s="355"/>
      <c r="C83" s="355"/>
      <c r="D83" s="355"/>
      <c r="E83" s="355"/>
      <c r="F83" s="355"/>
      <c r="G83" s="355"/>
      <c r="H83" s="355"/>
      <c r="I83" s="355"/>
      <c r="J83" s="355"/>
      <c r="K83" s="355"/>
      <c r="L83" s="355"/>
      <c r="M83" s="355"/>
      <c r="N83" s="355"/>
      <c r="O83" s="355"/>
      <c r="P83" s="244"/>
      <c r="Q83" s="244"/>
      <c r="R83" s="244"/>
      <c r="S83" s="244"/>
      <c r="T83" s="435"/>
      <c r="U83" s="435"/>
      <c r="V83" s="435"/>
      <c r="W83" s="435"/>
      <c r="X83" s="435"/>
      <c r="Y83" s="435"/>
      <c r="Z83" s="435"/>
      <c r="AA83" s="435"/>
      <c r="AB83" s="244"/>
      <c r="AC83" s="244"/>
      <c r="AD83" s="244"/>
      <c r="AE83" s="244"/>
      <c r="AF83" s="244"/>
      <c r="AG83" s="244"/>
    </row>
    <row r="84" spans="1:70" ht="19.5" customHeight="1">
      <c r="A84" s="852" t="s">
        <v>853</v>
      </c>
      <c r="B84" s="852"/>
      <c r="C84" s="852"/>
      <c r="D84" s="852"/>
      <c r="E84" s="852"/>
      <c r="F84" s="852"/>
      <c r="G84" s="852"/>
      <c r="H84" s="852"/>
      <c r="I84" s="852"/>
      <c r="J84" s="852"/>
      <c r="K84" s="852"/>
      <c r="L84" s="852"/>
      <c r="M84" s="852"/>
      <c r="N84" s="852"/>
      <c r="O84" s="852"/>
      <c r="P84" s="852"/>
      <c r="Q84" s="852"/>
      <c r="R84" s="852"/>
      <c r="S84" s="852"/>
      <c r="T84" s="852"/>
      <c r="U84" s="852"/>
      <c r="V84" s="852"/>
      <c r="W84" s="435"/>
      <c r="X84" s="435"/>
      <c r="Y84" s="435"/>
      <c r="Z84" s="435"/>
      <c r="AA84" s="435"/>
      <c r="AB84" s="244"/>
      <c r="AC84" s="244"/>
      <c r="AD84" s="244"/>
      <c r="AE84" s="244"/>
      <c r="AF84" s="244"/>
      <c r="AG84" s="244"/>
      <c r="AH84" s="1"/>
    </row>
    <row r="85" spans="1:70" ht="27.75" customHeight="1" thickBot="1">
      <c r="A85" s="1" t="s">
        <v>805</v>
      </c>
      <c r="C85" s="5"/>
      <c r="D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20" t="s">
        <v>14</v>
      </c>
      <c r="AH85" s="1"/>
    </row>
    <row r="86" spans="1:70" ht="20.100000000000001" customHeight="1">
      <c r="A86" s="924" t="s">
        <v>15</v>
      </c>
      <c r="B86" s="925"/>
      <c r="C86" s="925"/>
      <c r="D86" s="925"/>
      <c r="E86" s="925"/>
      <c r="F86" s="925"/>
      <c r="G86" s="925"/>
      <c r="H86" s="925"/>
      <c r="I86" s="925"/>
      <c r="J86" s="925" t="s">
        <v>16</v>
      </c>
      <c r="K86" s="925"/>
      <c r="L86" s="925"/>
      <c r="M86" s="925"/>
      <c r="N86" s="925"/>
      <c r="O86" s="925"/>
      <c r="P86" s="925"/>
      <c r="Q86" s="925"/>
      <c r="R86" s="925"/>
      <c r="S86" s="925" t="s">
        <v>38</v>
      </c>
      <c r="T86" s="925"/>
      <c r="U86" s="925"/>
      <c r="V86" s="925"/>
      <c r="W86" s="925"/>
      <c r="X86" s="925"/>
      <c r="Y86" s="925"/>
      <c r="Z86" s="925"/>
      <c r="AA86" s="925"/>
      <c r="AB86" s="925"/>
      <c r="AC86" s="925"/>
      <c r="AD86" s="925"/>
      <c r="AE86" s="925"/>
      <c r="AF86" s="925"/>
      <c r="AG86" s="1009"/>
      <c r="AH86" s="1"/>
    </row>
    <row r="87" spans="1:70" ht="18" customHeight="1">
      <c r="A87" s="230"/>
      <c r="B87" s="807" t="s">
        <v>17</v>
      </c>
      <c r="C87" s="807"/>
      <c r="D87" s="807"/>
      <c r="E87" s="807"/>
      <c r="F87" s="807"/>
      <c r="G87" s="807"/>
      <c r="H87" s="807"/>
      <c r="I87" s="231"/>
      <c r="J87" s="963"/>
      <c r="K87" s="964"/>
      <c r="L87" s="964"/>
      <c r="M87" s="964"/>
      <c r="N87" s="964"/>
      <c r="O87" s="964"/>
      <c r="P87" s="964"/>
      <c r="Q87" s="964"/>
      <c r="R87" s="965"/>
      <c r="S87" s="966"/>
      <c r="T87" s="967"/>
      <c r="U87" s="967"/>
      <c r="V87" s="967"/>
      <c r="W87" s="967"/>
      <c r="X87" s="967"/>
      <c r="Y87" s="967"/>
      <c r="Z87" s="967"/>
      <c r="AA87" s="967"/>
      <c r="AB87" s="967"/>
      <c r="AC87" s="967"/>
      <c r="AD87" s="967"/>
      <c r="AE87" s="967"/>
      <c r="AF87" s="967"/>
      <c r="AG87" s="968"/>
      <c r="AH87" s="1"/>
    </row>
    <row r="88" spans="1:70" ht="18" customHeight="1">
      <c r="A88" s="230"/>
      <c r="B88" s="807" t="s">
        <v>25</v>
      </c>
      <c r="C88" s="807"/>
      <c r="D88" s="807"/>
      <c r="E88" s="807"/>
      <c r="F88" s="807"/>
      <c r="G88" s="807"/>
      <c r="H88" s="807"/>
      <c r="I88" s="231"/>
      <c r="J88" s="963"/>
      <c r="K88" s="964"/>
      <c r="L88" s="964"/>
      <c r="M88" s="964"/>
      <c r="N88" s="964"/>
      <c r="O88" s="964"/>
      <c r="P88" s="964"/>
      <c r="Q88" s="964"/>
      <c r="R88" s="965"/>
      <c r="S88" s="966"/>
      <c r="T88" s="967"/>
      <c r="U88" s="967"/>
      <c r="V88" s="967"/>
      <c r="W88" s="967"/>
      <c r="X88" s="967"/>
      <c r="Y88" s="967"/>
      <c r="Z88" s="967"/>
      <c r="AA88" s="967"/>
      <c r="AB88" s="967"/>
      <c r="AC88" s="967"/>
      <c r="AD88" s="967"/>
      <c r="AE88" s="967"/>
      <c r="AF88" s="967"/>
      <c r="AG88" s="968"/>
      <c r="AH88" s="1"/>
    </row>
    <row r="89" spans="1:70" ht="18" customHeight="1">
      <c r="A89" s="230"/>
      <c r="B89" s="807" t="s">
        <v>46</v>
      </c>
      <c r="C89" s="807"/>
      <c r="D89" s="807"/>
      <c r="E89" s="807"/>
      <c r="F89" s="807"/>
      <c r="G89" s="807"/>
      <c r="H89" s="807"/>
      <c r="I89" s="231"/>
      <c r="J89" s="963"/>
      <c r="K89" s="964"/>
      <c r="L89" s="964"/>
      <c r="M89" s="964"/>
      <c r="N89" s="964"/>
      <c r="O89" s="964"/>
      <c r="P89" s="964"/>
      <c r="Q89" s="964"/>
      <c r="R89" s="965"/>
      <c r="S89" s="966"/>
      <c r="T89" s="967"/>
      <c r="U89" s="967"/>
      <c r="V89" s="967"/>
      <c r="W89" s="967"/>
      <c r="X89" s="967"/>
      <c r="Y89" s="967"/>
      <c r="Z89" s="967"/>
      <c r="AA89" s="967"/>
      <c r="AB89" s="967"/>
      <c r="AC89" s="967"/>
      <c r="AD89" s="967"/>
      <c r="AE89" s="967"/>
      <c r="AF89" s="967"/>
      <c r="AG89" s="968"/>
      <c r="AH89" s="1"/>
    </row>
    <row r="90" spans="1:70" ht="18" customHeight="1">
      <c r="A90" s="230"/>
      <c r="B90" s="807" t="s">
        <v>47</v>
      </c>
      <c r="C90" s="807"/>
      <c r="D90" s="807"/>
      <c r="E90" s="807"/>
      <c r="F90" s="807"/>
      <c r="G90" s="807"/>
      <c r="H90" s="807"/>
      <c r="I90" s="231"/>
      <c r="J90" s="963"/>
      <c r="K90" s="964"/>
      <c r="L90" s="964"/>
      <c r="M90" s="964"/>
      <c r="N90" s="964"/>
      <c r="O90" s="964"/>
      <c r="P90" s="964"/>
      <c r="Q90" s="964"/>
      <c r="R90" s="965"/>
      <c r="S90" s="966"/>
      <c r="T90" s="967"/>
      <c r="U90" s="967"/>
      <c r="V90" s="967"/>
      <c r="W90" s="967"/>
      <c r="X90" s="967"/>
      <c r="Y90" s="967"/>
      <c r="Z90" s="967"/>
      <c r="AA90" s="967"/>
      <c r="AB90" s="967"/>
      <c r="AC90" s="967"/>
      <c r="AD90" s="967"/>
      <c r="AE90" s="967"/>
      <c r="AF90" s="967"/>
      <c r="AG90" s="968"/>
      <c r="AH90" s="1"/>
    </row>
    <row r="91" spans="1:70" ht="18" customHeight="1" thickBot="1">
      <c r="A91" s="1374" t="s">
        <v>18</v>
      </c>
      <c r="B91" s="994"/>
      <c r="C91" s="994"/>
      <c r="D91" s="994"/>
      <c r="E91" s="994"/>
      <c r="F91" s="994"/>
      <c r="G91" s="994"/>
      <c r="H91" s="994"/>
      <c r="I91" s="994"/>
      <c r="J91" s="1347">
        <f>SUM(J87:R90)</f>
        <v>0</v>
      </c>
      <c r="K91" s="1347"/>
      <c r="L91" s="1347"/>
      <c r="M91" s="1347"/>
      <c r="N91" s="1347"/>
      <c r="O91" s="1347"/>
      <c r="P91" s="1347"/>
      <c r="Q91" s="1347"/>
      <c r="R91" s="1347"/>
      <c r="S91" s="1348"/>
      <c r="T91" s="1348"/>
      <c r="U91" s="1348"/>
      <c r="V91" s="1348"/>
      <c r="W91" s="1348"/>
      <c r="X91" s="1348"/>
      <c r="Y91" s="1348"/>
      <c r="Z91" s="1348"/>
      <c r="AA91" s="1348"/>
      <c r="AB91" s="1348"/>
      <c r="AC91" s="1348"/>
      <c r="AD91" s="1348"/>
      <c r="AE91" s="1348"/>
      <c r="AF91" s="1348"/>
      <c r="AG91" s="1349"/>
      <c r="AH91" s="1" t="s">
        <v>338</v>
      </c>
    </row>
    <row r="92" spans="1:70" ht="17.399999999999999" customHeight="1">
      <c r="J92" s="1"/>
      <c r="AH92" s="1"/>
      <c r="AL92" s="340"/>
    </row>
    <row r="93" spans="1:70" ht="25.5" customHeight="1" thickBot="1">
      <c r="A93" s="1" t="s">
        <v>806</v>
      </c>
      <c r="J93" s="1"/>
      <c r="AG93" s="20" t="s">
        <v>14</v>
      </c>
      <c r="AI93" s="340"/>
      <c r="AJ93" s="340"/>
      <c r="AK93" s="340"/>
      <c r="AL93" s="437"/>
      <c r="AY93" s="437"/>
      <c r="AZ93" s="437"/>
      <c r="BA93" s="437"/>
      <c r="BB93" s="437"/>
    </row>
    <row r="94" spans="1:70" ht="18" customHeight="1">
      <c r="A94" s="924" t="s">
        <v>15</v>
      </c>
      <c r="B94" s="925"/>
      <c r="C94" s="925"/>
      <c r="D94" s="925"/>
      <c r="E94" s="925"/>
      <c r="F94" s="925" t="s">
        <v>57</v>
      </c>
      <c r="G94" s="925"/>
      <c r="H94" s="925"/>
      <c r="I94" s="925"/>
      <c r="J94" s="925"/>
      <c r="K94" s="925" t="s">
        <v>88</v>
      </c>
      <c r="L94" s="925"/>
      <c r="M94" s="925"/>
      <c r="N94" s="925"/>
      <c r="O94" s="925"/>
      <c r="P94" s="925"/>
      <c r="Q94" s="925"/>
      <c r="R94" s="925" t="s">
        <v>89</v>
      </c>
      <c r="S94" s="925"/>
      <c r="T94" s="925"/>
      <c r="U94" s="925"/>
      <c r="V94" s="925"/>
      <c r="W94" s="925"/>
      <c r="X94" s="925"/>
      <c r="Y94" s="925" t="s">
        <v>38</v>
      </c>
      <c r="Z94" s="925"/>
      <c r="AA94" s="925"/>
      <c r="AB94" s="925"/>
      <c r="AC94" s="925"/>
      <c r="AD94" s="925"/>
      <c r="AE94" s="925"/>
      <c r="AF94" s="925"/>
      <c r="AG94" s="1009"/>
      <c r="AH94" s="1"/>
      <c r="AI94" s="27" t="s">
        <v>764</v>
      </c>
      <c r="AK94" s="437"/>
      <c r="AL94" s="437"/>
      <c r="AY94" s="437"/>
      <c r="AZ94" s="437"/>
      <c r="BA94" s="437"/>
      <c r="BB94" s="437"/>
    </row>
    <row r="95" spans="1:70" s="27" customFormat="1" ht="18" customHeight="1">
      <c r="A95" s="996"/>
      <c r="B95" s="997"/>
      <c r="C95" s="997"/>
      <c r="D95" s="997"/>
      <c r="E95" s="997"/>
      <c r="F95" s="1007"/>
      <c r="G95" s="1007"/>
      <c r="H95" s="1007"/>
      <c r="I95" s="1007"/>
      <c r="J95" s="1007"/>
      <c r="K95" s="998"/>
      <c r="L95" s="998"/>
      <c r="M95" s="998"/>
      <c r="N95" s="998"/>
      <c r="O95" s="998"/>
      <c r="P95" s="998"/>
      <c r="Q95" s="998"/>
      <c r="R95" s="998"/>
      <c r="S95" s="998"/>
      <c r="T95" s="998"/>
      <c r="U95" s="998"/>
      <c r="V95" s="998"/>
      <c r="W95" s="998"/>
      <c r="X95" s="998"/>
      <c r="Y95" s="999"/>
      <c r="Z95" s="999"/>
      <c r="AA95" s="999"/>
      <c r="AB95" s="999"/>
      <c r="AC95" s="999"/>
      <c r="AD95" s="999"/>
      <c r="AE95" s="999"/>
      <c r="AF95" s="999"/>
      <c r="AG95" s="1000"/>
      <c r="AI95" s="27" t="s">
        <v>765</v>
      </c>
      <c r="AJ95" s="1"/>
      <c r="AK95" s="437"/>
      <c r="AP95" s="1"/>
      <c r="AQ95" s="1"/>
      <c r="AR95" s="1"/>
      <c r="AS95" s="1"/>
      <c r="AT95" s="1"/>
      <c r="AU95" s="1"/>
      <c r="AV95" s="1"/>
      <c r="AW95" s="1"/>
      <c r="AX95" s="1"/>
      <c r="AY95" s="437"/>
      <c r="AZ95" s="437"/>
      <c r="BA95" s="437"/>
      <c r="BB95" s="437"/>
      <c r="BC95" s="1"/>
      <c r="BD95" s="1"/>
      <c r="BE95" s="1"/>
      <c r="BF95" s="1"/>
      <c r="BG95" s="1"/>
      <c r="BH95" s="1"/>
      <c r="BI95" s="1"/>
      <c r="BJ95" s="1"/>
      <c r="BK95" s="1"/>
      <c r="BL95" s="1"/>
      <c r="BM95" s="1"/>
      <c r="BN95" s="1"/>
      <c r="BO95" s="1"/>
      <c r="BP95" s="1"/>
      <c r="BQ95" s="1"/>
      <c r="BR95" s="1"/>
    </row>
    <row r="96" spans="1:70" s="27" customFormat="1" ht="18" customHeight="1">
      <c r="A96" s="996"/>
      <c r="B96" s="997"/>
      <c r="C96" s="997"/>
      <c r="D96" s="997"/>
      <c r="E96" s="997"/>
      <c r="F96" s="1007"/>
      <c r="G96" s="1007"/>
      <c r="H96" s="1007"/>
      <c r="I96" s="1007"/>
      <c r="J96" s="1007"/>
      <c r="K96" s="998"/>
      <c r="L96" s="998"/>
      <c r="M96" s="998"/>
      <c r="N96" s="998"/>
      <c r="O96" s="998"/>
      <c r="P96" s="998"/>
      <c r="Q96" s="998"/>
      <c r="R96" s="998"/>
      <c r="S96" s="998"/>
      <c r="T96" s="998"/>
      <c r="U96" s="998"/>
      <c r="V96" s="998"/>
      <c r="W96" s="998"/>
      <c r="X96" s="998"/>
      <c r="Y96" s="999"/>
      <c r="Z96" s="999"/>
      <c r="AA96" s="999"/>
      <c r="AB96" s="999"/>
      <c r="AC96" s="999"/>
      <c r="AD96" s="999"/>
      <c r="AE96" s="999"/>
      <c r="AF96" s="999"/>
      <c r="AG96" s="1000"/>
      <c r="AI96" s="27" t="s">
        <v>766</v>
      </c>
      <c r="AM96" s="1"/>
      <c r="AN96" s="1"/>
      <c r="AO96" s="1"/>
      <c r="AP96" s="1"/>
      <c r="AQ96" s="1"/>
      <c r="AR96" s="1"/>
      <c r="AS96" s="1"/>
      <c r="AT96" s="1"/>
      <c r="AU96" s="1"/>
      <c r="AV96" s="1"/>
      <c r="AW96" s="1"/>
      <c r="AX96" s="1"/>
    </row>
    <row r="97" spans="1:57" s="27" customFormat="1" ht="18" customHeight="1">
      <c r="A97" s="996"/>
      <c r="B97" s="997"/>
      <c r="C97" s="997"/>
      <c r="D97" s="997"/>
      <c r="E97" s="997"/>
      <c r="F97" s="1007"/>
      <c r="G97" s="1007"/>
      <c r="H97" s="1007"/>
      <c r="I97" s="1007"/>
      <c r="J97" s="1007"/>
      <c r="K97" s="998"/>
      <c r="L97" s="998"/>
      <c r="M97" s="998"/>
      <c r="N97" s="998"/>
      <c r="O97" s="998"/>
      <c r="P97" s="998"/>
      <c r="Q97" s="998"/>
      <c r="R97" s="998"/>
      <c r="S97" s="998"/>
      <c r="T97" s="998"/>
      <c r="U97" s="998"/>
      <c r="V97" s="998"/>
      <c r="W97" s="998"/>
      <c r="X97" s="998"/>
      <c r="Y97" s="999"/>
      <c r="Z97" s="999"/>
      <c r="AA97" s="999"/>
      <c r="AB97" s="999"/>
      <c r="AC97" s="999"/>
      <c r="AD97" s="999"/>
      <c r="AE97" s="999"/>
      <c r="AF97" s="999"/>
      <c r="AG97" s="1000"/>
      <c r="AI97" s="27" t="s">
        <v>767</v>
      </c>
      <c r="AM97" s="1"/>
      <c r="AN97" s="1"/>
      <c r="AO97" s="1"/>
      <c r="AP97" s="1"/>
      <c r="AQ97" s="1"/>
      <c r="AR97" s="1"/>
      <c r="AS97" s="1"/>
      <c r="AT97" s="1"/>
      <c r="AU97" s="1"/>
      <c r="AV97" s="1"/>
      <c r="AW97" s="1"/>
      <c r="AX97" s="1"/>
    </row>
    <row r="98" spans="1:57" s="27" customFormat="1" ht="18" customHeight="1">
      <c r="A98" s="996"/>
      <c r="B98" s="997"/>
      <c r="C98" s="997"/>
      <c r="D98" s="997"/>
      <c r="E98" s="997"/>
      <c r="F98" s="1007"/>
      <c r="G98" s="1007"/>
      <c r="H98" s="1007"/>
      <c r="I98" s="1007"/>
      <c r="J98" s="1007"/>
      <c r="K98" s="998"/>
      <c r="L98" s="998"/>
      <c r="M98" s="998"/>
      <c r="N98" s="998"/>
      <c r="O98" s="998"/>
      <c r="P98" s="998"/>
      <c r="Q98" s="998"/>
      <c r="R98" s="998"/>
      <c r="S98" s="998"/>
      <c r="T98" s="998"/>
      <c r="U98" s="998"/>
      <c r="V98" s="998"/>
      <c r="W98" s="998"/>
      <c r="X98" s="998"/>
      <c r="Y98" s="999"/>
      <c r="Z98" s="999"/>
      <c r="AA98" s="999"/>
      <c r="AB98" s="999"/>
      <c r="AC98" s="999"/>
      <c r="AD98" s="999"/>
      <c r="AE98" s="999"/>
      <c r="AF98" s="999"/>
      <c r="AG98" s="1000"/>
      <c r="AI98" s="27" t="s">
        <v>768</v>
      </c>
    </row>
    <row r="99" spans="1:57" s="27" customFormat="1" ht="18" customHeight="1" thickBot="1">
      <c r="A99" s="1374" t="s">
        <v>18</v>
      </c>
      <c r="B99" s="994"/>
      <c r="C99" s="994"/>
      <c r="D99" s="994"/>
      <c r="E99" s="994"/>
      <c r="F99" s="994"/>
      <c r="G99" s="994"/>
      <c r="H99" s="994"/>
      <c r="I99" s="994"/>
      <c r="J99" s="994"/>
      <c r="K99" s="993">
        <f>SUM(K95:Q98)</f>
        <v>0</v>
      </c>
      <c r="L99" s="993"/>
      <c r="M99" s="993"/>
      <c r="N99" s="993"/>
      <c r="O99" s="993"/>
      <c r="P99" s="993"/>
      <c r="Q99" s="993"/>
      <c r="R99" s="993">
        <f>SUM(R95:X98)</f>
        <v>0</v>
      </c>
      <c r="S99" s="993"/>
      <c r="T99" s="993"/>
      <c r="U99" s="993"/>
      <c r="V99" s="993"/>
      <c r="W99" s="993"/>
      <c r="X99" s="993"/>
      <c r="Y99" s="994"/>
      <c r="Z99" s="994"/>
      <c r="AA99" s="994"/>
      <c r="AB99" s="994"/>
      <c r="AC99" s="994"/>
      <c r="AD99" s="994"/>
      <c r="AE99" s="994"/>
      <c r="AF99" s="994"/>
      <c r="AG99" s="995"/>
    </row>
    <row r="100" spans="1:57" ht="10.199999999999999" customHeight="1">
      <c r="A100" s="219"/>
      <c r="B100" s="219"/>
      <c r="C100" s="219"/>
      <c r="D100" s="219"/>
      <c r="E100" s="219"/>
      <c r="F100" s="219"/>
      <c r="G100" s="219"/>
      <c r="H100" s="219"/>
      <c r="I100" s="219"/>
      <c r="J100" s="219"/>
      <c r="K100" s="646"/>
      <c r="L100" s="646"/>
      <c r="M100" s="646"/>
      <c r="N100" s="646"/>
      <c r="O100" s="646"/>
      <c r="P100" s="646"/>
      <c r="Q100" s="646"/>
      <c r="R100" s="646"/>
      <c r="S100" s="646"/>
      <c r="T100" s="646"/>
      <c r="U100" s="646"/>
      <c r="V100" s="646"/>
      <c r="W100" s="646"/>
      <c r="X100" s="646"/>
      <c r="Y100" s="219"/>
      <c r="Z100" s="219"/>
      <c r="AA100" s="219"/>
      <c r="AB100" s="219"/>
      <c r="AC100" s="219"/>
      <c r="AD100" s="219"/>
      <c r="AE100" s="219"/>
      <c r="AF100" s="219"/>
      <c r="AG100" s="219"/>
      <c r="AH100" s="1"/>
      <c r="AL100" s="27"/>
      <c r="AM100" s="27"/>
    </row>
    <row r="101" spans="1:57" ht="25.5" customHeight="1" thickBot="1">
      <c r="A101" s="27" t="s">
        <v>865</v>
      </c>
      <c r="B101" s="27"/>
      <c r="C101" s="27"/>
      <c r="D101" s="27"/>
      <c r="E101" s="27"/>
      <c r="F101" s="27"/>
      <c r="G101" s="27"/>
      <c r="H101" s="27"/>
      <c r="I101" s="27"/>
      <c r="J101" s="446"/>
      <c r="K101" s="446"/>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1"/>
      <c r="AI101" s="27"/>
      <c r="AJ101" s="27"/>
      <c r="AK101" s="27"/>
      <c r="AL101" s="27"/>
      <c r="AM101" s="27"/>
      <c r="AN101" s="27"/>
      <c r="AO101" s="27"/>
      <c r="AP101" s="27"/>
      <c r="AQ101" s="27"/>
      <c r="AR101" s="27"/>
      <c r="AS101" s="27"/>
      <c r="AT101" s="27"/>
    </row>
    <row r="102" spans="1:57" s="27" customFormat="1" ht="14.4" customHeight="1">
      <c r="A102" s="1031" t="s">
        <v>837</v>
      </c>
      <c r="B102" s="1032"/>
      <c r="C102" s="1032"/>
      <c r="D102" s="1032"/>
      <c r="E102" s="1032"/>
      <c r="F102" s="1032"/>
      <c r="G102" s="1032"/>
      <c r="H102" s="1032"/>
      <c r="I102" s="1032"/>
      <c r="J102" s="1032"/>
      <c r="K102" s="1032"/>
      <c r="L102" s="1032"/>
      <c r="M102" s="1032"/>
      <c r="N102" s="1032"/>
      <c r="O102" s="1032"/>
      <c r="P102" s="1032"/>
      <c r="Q102" s="1032"/>
      <c r="R102" s="1032"/>
      <c r="S102" s="1032"/>
      <c r="T102" s="1033"/>
      <c r="U102" s="1331" t="s">
        <v>838</v>
      </c>
      <c r="V102" s="1331"/>
      <c r="W102" s="1331"/>
      <c r="X102" s="1331"/>
      <c r="Y102" s="1331"/>
      <c r="Z102" s="1331"/>
      <c r="AA102" s="1331"/>
      <c r="AB102" s="1331"/>
      <c r="AC102" s="1331"/>
      <c r="AD102" s="1331"/>
      <c r="AE102" s="1331"/>
      <c r="AF102" s="1331"/>
      <c r="AG102" s="1332"/>
    </row>
    <row r="103" spans="1:57" s="27" customFormat="1" ht="14.4" customHeight="1">
      <c r="A103" s="669"/>
      <c r="B103" s="663" t="s">
        <v>836</v>
      </c>
      <c r="C103" s="661"/>
      <c r="D103" s="661"/>
      <c r="E103" s="661"/>
      <c r="F103" s="661"/>
      <c r="G103" s="661"/>
      <c r="H103" s="661"/>
      <c r="I103" s="661"/>
      <c r="J103" s="661"/>
      <c r="K103" s="661"/>
      <c r="L103" s="661"/>
      <c r="M103" s="661"/>
      <c r="N103" s="661"/>
      <c r="O103" s="661"/>
      <c r="P103" s="661"/>
      <c r="Q103" s="661"/>
      <c r="R103" s="661"/>
      <c r="S103" s="661"/>
      <c r="T103" s="662"/>
      <c r="U103" s="1319" t="s">
        <v>774</v>
      </c>
      <c r="V103" s="1319"/>
      <c r="W103" s="1319"/>
      <c r="X103" s="1319"/>
      <c r="Y103" s="1319"/>
      <c r="Z103" s="1319"/>
      <c r="AA103" s="1319"/>
      <c r="AB103" s="1319"/>
      <c r="AC103" s="1319"/>
      <c r="AD103" s="1319"/>
      <c r="AE103" s="1319"/>
      <c r="AF103" s="1319"/>
      <c r="AG103" s="1320"/>
      <c r="AU103" s="1"/>
      <c r="AV103" s="1"/>
      <c r="AW103" s="1"/>
      <c r="AX103" s="1"/>
      <c r="AY103" s="1"/>
      <c r="AZ103" s="1"/>
      <c r="BA103" s="1"/>
      <c r="BB103" s="1"/>
      <c r="BC103" s="1"/>
      <c r="BD103" s="1"/>
      <c r="BE103" s="1"/>
    </row>
    <row r="104" spans="1:57" s="27" customFormat="1" ht="14.4" customHeight="1">
      <c r="A104" s="669"/>
      <c r="B104" s="1326" t="s">
        <v>769</v>
      </c>
      <c r="C104" s="1326"/>
      <c r="D104" s="1326"/>
      <c r="E104" s="1326"/>
      <c r="F104" s="1326"/>
      <c r="G104" s="1326"/>
      <c r="H104" s="1326"/>
      <c r="I104" s="1326"/>
      <c r="J104" s="1326"/>
      <c r="K104" s="1326"/>
      <c r="L104" s="1326"/>
      <c r="M104" s="1326"/>
      <c r="N104" s="1326"/>
      <c r="O104" s="1326"/>
      <c r="P104" s="1326"/>
      <c r="Q104" s="1326"/>
      <c r="R104" s="1326"/>
      <c r="S104" s="1326"/>
      <c r="T104" s="1330"/>
      <c r="U104" s="1319" t="s">
        <v>774</v>
      </c>
      <c r="V104" s="1319"/>
      <c r="W104" s="1319"/>
      <c r="X104" s="1319"/>
      <c r="Y104" s="1319"/>
      <c r="Z104" s="1319"/>
      <c r="AA104" s="1319"/>
      <c r="AB104" s="1319"/>
      <c r="AC104" s="1319"/>
      <c r="AD104" s="1319"/>
      <c r="AE104" s="1319"/>
      <c r="AF104" s="1319"/>
      <c r="AG104" s="1320"/>
      <c r="AL104" s="645"/>
      <c r="AM104" s="645"/>
      <c r="AN104" s="645"/>
      <c r="AO104" s="645"/>
      <c r="AP104" s="645"/>
      <c r="AQ104" s="645"/>
      <c r="AR104" s="645"/>
      <c r="AS104" s="645"/>
      <c r="AT104" s="645"/>
      <c r="AU104" s="645"/>
      <c r="AV104" s="645"/>
      <c r="AW104" s="645"/>
      <c r="AX104" s="645"/>
      <c r="AY104" s="645"/>
      <c r="AZ104" s="645"/>
      <c r="BA104" s="645"/>
      <c r="BB104" s="645"/>
      <c r="BC104" s="645"/>
      <c r="BD104" s="645"/>
      <c r="BE104" s="645"/>
    </row>
    <row r="105" spans="1:57" s="27" customFormat="1" ht="14.4" customHeight="1">
      <c r="A105" s="669"/>
      <c r="B105" s="1326" t="s">
        <v>770</v>
      </c>
      <c r="C105" s="1326"/>
      <c r="D105" s="1326"/>
      <c r="E105" s="1326"/>
      <c r="F105" s="1326"/>
      <c r="G105" s="1326"/>
      <c r="H105" s="1326"/>
      <c r="I105" s="1326"/>
      <c r="J105" s="1326"/>
      <c r="K105" s="1326"/>
      <c r="L105" s="1326"/>
      <c r="M105" s="1326"/>
      <c r="N105" s="1326"/>
      <c r="O105" s="1326"/>
      <c r="P105" s="1326"/>
      <c r="Q105" s="1326"/>
      <c r="R105" s="1326"/>
      <c r="S105" s="1326"/>
      <c r="T105" s="1330"/>
      <c r="U105" s="1319" t="s">
        <v>774</v>
      </c>
      <c r="V105" s="1319"/>
      <c r="W105" s="1319"/>
      <c r="X105" s="1319"/>
      <c r="Y105" s="1319"/>
      <c r="Z105" s="1319"/>
      <c r="AA105" s="1319"/>
      <c r="AB105" s="1319"/>
      <c r="AC105" s="1319"/>
      <c r="AD105" s="1319"/>
      <c r="AE105" s="1319"/>
      <c r="AF105" s="1319"/>
      <c r="AG105" s="1320"/>
      <c r="AL105" s="645"/>
      <c r="AM105" s="645"/>
      <c r="AN105" s="645"/>
      <c r="AO105" s="645"/>
      <c r="AP105" s="645"/>
      <c r="AQ105" s="645"/>
      <c r="AR105" s="645"/>
      <c r="AS105" s="645"/>
      <c r="AT105" s="645"/>
      <c r="AU105" s="645"/>
      <c r="AV105" s="645"/>
      <c r="AW105" s="645"/>
      <c r="AX105" s="645"/>
      <c r="AY105" s="645"/>
      <c r="AZ105" s="645"/>
      <c r="BA105" s="645"/>
      <c r="BB105" s="645"/>
      <c r="BC105" s="645"/>
      <c r="BD105" s="645"/>
      <c r="BE105" s="645"/>
    </row>
    <row r="106" spans="1:57" s="27" customFormat="1" ht="14.4" customHeight="1">
      <c r="A106" s="669"/>
      <c r="B106" s="1326" t="s">
        <v>776</v>
      </c>
      <c r="C106" s="1326"/>
      <c r="D106" s="1326"/>
      <c r="E106" s="1326"/>
      <c r="F106" s="1326"/>
      <c r="G106" s="1326"/>
      <c r="H106" s="1326"/>
      <c r="I106" s="1326"/>
      <c r="J106" s="1326"/>
      <c r="K106" s="1326"/>
      <c r="L106" s="1326"/>
      <c r="M106" s="1326"/>
      <c r="N106" s="1326"/>
      <c r="O106" s="1326"/>
      <c r="P106" s="1326"/>
      <c r="Q106" s="1326"/>
      <c r="R106" s="1326"/>
      <c r="S106" s="1326"/>
      <c r="T106" s="1330"/>
      <c r="U106" s="1319" t="s">
        <v>774</v>
      </c>
      <c r="V106" s="1319"/>
      <c r="W106" s="1319"/>
      <c r="X106" s="1319"/>
      <c r="Y106" s="1319"/>
      <c r="Z106" s="1319"/>
      <c r="AA106" s="1319"/>
      <c r="AB106" s="1319"/>
      <c r="AC106" s="1319"/>
      <c r="AD106" s="1319"/>
      <c r="AE106" s="1319"/>
      <c r="AF106" s="1319"/>
      <c r="AG106" s="1320"/>
      <c r="AL106" s="645"/>
      <c r="AM106" s="645"/>
      <c r="AN106" s="645"/>
      <c r="AO106" s="645"/>
      <c r="AP106" s="645"/>
      <c r="AQ106" s="645"/>
      <c r="AR106" s="645"/>
      <c r="AS106" s="645"/>
      <c r="AT106" s="645"/>
      <c r="AU106" s="645"/>
      <c r="AV106" s="645"/>
      <c r="AW106" s="645"/>
      <c r="AX106" s="645"/>
      <c r="AY106" s="645"/>
      <c r="AZ106" s="645"/>
      <c r="BA106" s="645"/>
      <c r="BB106" s="645"/>
      <c r="BC106" s="645"/>
      <c r="BD106" s="645"/>
      <c r="BE106" s="645"/>
    </row>
    <row r="107" spans="1:57" s="27" customFormat="1" ht="14.4" customHeight="1">
      <c r="A107" s="669"/>
      <c r="B107" s="1326" t="s">
        <v>777</v>
      </c>
      <c r="C107" s="1326"/>
      <c r="D107" s="1326"/>
      <c r="E107" s="1326"/>
      <c r="F107" s="1326"/>
      <c r="G107" s="1326"/>
      <c r="H107" s="1326"/>
      <c r="I107" s="1326"/>
      <c r="J107" s="1326"/>
      <c r="K107" s="1326"/>
      <c r="L107" s="1326"/>
      <c r="M107" s="1326"/>
      <c r="N107" s="1326"/>
      <c r="O107" s="1326"/>
      <c r="P107" s="1326"/>
      <c r="Q107" s="1326"/>
      <c r="R107" s="1326"/>
      <c r="S107" s="1326"/>
      <c r="T107" s="1330"/>
      <c r="U107" s="1319" t="s">
        <v>774</v>
      </c>
      <c r="V107" s="1319"/>
      <c r="W107" s="1319"/>
      <c r="X107" s="1319"/>
      <c r="Y107" s="1319"/>
      <c r="Z107" s="1319"/>
      <c r="AA107" s="1319"/>
      <c r="AB107" s="1319"/>
      <c r="AC107" s="1319"/>
      <c r="AD107" s="1319"/>
      <c r="AE107" s="1319"/>
      <c r="AF107" s="1319"/>
      <c r="AG107" s="1320"/>
      <c r="AL107" s="645"/>
      <c r="AM107" s="645"/>
      <c r="AN107" s="645"/>
      <c r="AO107" s="645"/>
      <c r="AP107" s="645"/>
      <c r="AQ107" s="645"/>
      <c r="AR107" s="645"/>
      <c r="AS107" s="645"/>
      <c r="AT107" s="645"/>
      <c r="AU107" s="645"/>
      <c r="AV107" s="645"/>
      <c r="AW107" s="645"/>
      <c r="AX107" s="645"/>
      <c r="AY107" s="645"/>
      <c r="AZ107" s="645"/>
      <c r="BA107" s="645"/>
      <c r="BB107" s="645"/>
      <c r="BC107" s="645"/>
      <c r="BD107" s="645"/>
      <c r="BE107" s="645"/>
    </row>
    <row r="108" spans="1:57" s="27" customFormat="1" ht="14.4" customHeight="1">
      <c r="A108" s="669"/>
      <c r="B108" s="1326" t="s">
        <v>846</v>
      </c>
      <c r="C108" s="1326"/>
      <c r="D108" s="1326"/>
      <c r="E108" s="1326"/>
      <c r="F108" s="1326"/>
      <c r="G108" s="1326"/>
      <c r="H108" s="1326"/>
      <c r="I108" s="1326"/>
      <c r="J108" s="1326"/>
      <c r="K108" s="1326"/>
      <c r="L108" s="1326"/>
      <c r="M108" s="1326"/>
      <c r="N108" s="1326"/>
      <c r="O108" s="1326"/>
      <c r="P108" s="1326"/>
      <c r="Q108" s="1326"/>
      <c r="R108" s="1326"/>
      <c r="S108" s="1326"/>
      <c r="T108" s="1330"/>
      <c r="U108" s="1325" t="s">
        <v>778</v>
      </c>
      <c r="V108" s="1326"/>
      <c r="W108" s="1326"/>
      <c r="X108" s="1326"/>
      <c r="Y108" s="1326"/>
      <c r="Z108" s="1326"/>
      <c r="AA108" s="1326"/>
      <c r="AB108" s="1326"/>
      <c r="AC108" s="1326"/>
      <c r="AD108" s="1326"/>
      <c r="AE108" s="1326"/>
      <c r="AF108" s="1326"/>
      <c r="AG108" s="1327"/>
      <c r="AL108" s="645"/>
      <c r="AM108" s="645"/>
      <c r="AN108" s="645"/>
      <c r="AO108" s="645"/>
      <c r="AP108" s="645"/>
      <c r="AQ108" s="645"/>
      <c r="AR108" s="645"/>
      <c r="AS108" s="645"/>
      <c r="AT108" s="645"/>
      <c r="AU108" s="645"/>
      <c r="AV108" s="645"/>
      <c r="AW108" s="645"/>
      <c r="AX108" s="645"/>
      <c r="AY108" s="645"/>
      <c r="AZ108" s="645"/>
      <c r="BA108" s="645"/>
      <c r="BB108" s="645"/>
      <c r="BC108" s="645"/>
      <c r="BD108" s="645"/>
      <c r="BE108" s="645"/>
    </row>
    <row r="109" spans="1:57" s="27" customFormat="1" ht="30.75" customHeight="1">
      <c r="A109" s="669"/>
      <c r="B109" s="1512" t="s">
        <v>847</v>
      </c>
      <c r="C109" s="1512"/>
      <c r="D109" s="1512"/>
      <c r="E109" s="1512"/>
      <c r="F109" s="1512"/>
      <c r="G109" s="1512"/>
      <c r="H109" s="1512"/>
      <c r="I109" s="1512"/>
      <c r="J109" s="1512"/>
      <c r="K109" s="1512"/>
      <c r="L109" s="1512"/>
      <c r="M109" s="1512"/>
      <c r="N109" s="1512"/>
      <c r="O109" s="1512"/>
      <c r="P109" s="1512"/>
      <c r="Q109" s="1512"/>
      <c r="R109" s="1512"/>
      <c r="S109" s="1512"/>
      <c r="T109" s="1513"/>
      <c r="U109" s="1319" t="s">
        <v>774</v>
      </c>
      <c r="V109" s="1319"/>
      <c r="W109" s="1319"/>
      <c r="X109" s="1319"/>
      <c r="Y109" s="1319"/>
      <c r="Z109" s="1319"/>
      <c r="AA109" s="1319"/>
      <c r="AB109" s="1319"/>
      <c r="AC109" s="1319"/>
      <c r="AD109" s="1319"/>
      <c r="AE109" s="1319"/>
      <c r="AF109" s="1319"/>
      <c r="AG109" s="1320"/>
      <c r="AL109" s="645"/>
      <c r="AM109" s="645"/>
      <c r="AN109" s="645"/>
      <c r="AO109" s="645"/>
      <c r="AP109" s="645"/>
      <c r="AQ109" s="645"/>
      <c r="AR109" s="645"/>
      <c r="AS109" s="645"/>
      <c r="AT109" s="645"/>
      <c r="AU109" s="645"/>
      <c r="AV109" s="645"/>
      <c r="AW109" s="645"/>
      <c r="AX109" s="645"/>
      <c r="AY109" s="645"/>
      <c r="AZ109" s="645"/>
      <c r="BA109" s="645"/>
      <c r="BB109" s="645"/>
      <c r="BC109" s="645"/>
      <c r="BD109" s="645"/>
      <c r="BE109" s="645"/>
    </row>
    <row r="110" spans="1:57" s="27" customFormat="1" ht="14.4" customHeight="1">
      <c r="A110" s="669"/>
      <c r="B110" s="1326" t="s">
        <v>771</v>
      </c>
      <c r="C110" s="1326"/>
      <c r="D110" s="1326"/>
      <c r="E110" s="1326"/>
      <c r="F110" s="1326"/>
      <c r="G110" s="1326"/>
      <c r="H110" s="1326"/>
      <c r="I110" s="1326"/>
      <c r="J110" s="1326"/>
      <c r="K110" s="1326"/>
      <c r="L110" s="1326"/>
      <c r="M110" s="1326"/>
      <c r="N110" s="1326"/>
      <c r="O110" s="1326"/>
      <c r="P110" s="1326"/>
      <c r="Q110" s="1326"/>
      <c r="R110" s="1326"/>
      <c r="S110" s="1326"/>
      <c r="T110" s="1330"/>
      <c r="U110" s="1319" t="s">
        <v>774</v>
      </c>
      <c r="V110" s="1319"/>
      <c r="W110" s="1319"/>
      <c r="X110" s="1319"/>
      <c r="Y110" s="1319"/>
      <c r="Z110" s="1319"/>
      <c r="AA110" s="1319"/>
      <c r="AB110" s="1319"/>
      <c r="AC110" s="1319"/>
      <c r="AD110" s="1319"/>
      <c r="AE110" s="1319"/>
      <c r="AF110" s="1319"/>
      <c r="AG110" s="1320"/>
      <c r="AH110" s="645"/>
      <c r="AL110" s="645"/>
      <c r="AM110" s="645"/>
      <c r="AN110" s="645"/>
      <c r="AO110" s="645"/>
      <c r="AP110" s="645"/>
      <c r="AQ110" s="645"/>
      <c r="AR110" s="645"/>
      <c r="AS110" s="645"/>
      <c r="AT110" s="645"/>
      <c r="AU110" s="645"/>
      <c r="AV110" s="645"/>
      <c r="AW110" s="645"/>
      <c r="AX110" s="645"/>
      <c r="AY110" s="645"/>
      <c r="AZ110" s="645"/>
      <c r="BA110" s="645"/>
      <c r="BB110" s="645"/>
      <c r="BC110" s="645"/>
      <c r="BD110" s="645"/>
      <c r="BE110" s="645"/>
    </row>
    <row r="111" spans="1:57" ht="14.4" customHeight="1">
      <c r="A111" s="669"/>
      <c r="B111" s="1326" t="s">
        <v>780</v>
      </c>
      <c r="C111" s="1326"/>
      <c r="D111" s="1326"/>
      <c r="E111" s="1326"/>
      <c r="F111" s="1326"/>
      <c r="G111" s="1326"/>
      <c r="H111" s="1326"/>
      <c r="I111" s="1326"/>
      <c r="J111" s="1326"/>
      <c r="K111" s="1326"/>
      <c r="L111" s="1326"/>
      <c r="M111" s="1326"/>
      <c r="N111" s="1326"/>
      <c r="O111" s="1326"/>
      <c r="P111" s="1326"/>
      <c r="Q111" s="1326"/>
      <c r="R111" s="1326"/>
      <c r="S111" s="1326"/>
      <c r="T111" s="1330"/>
      <c r="U111" s="1323" t="s">
        <v>781</v>
      </c>
      <c r="V111" s="1323"/>
      <c r="W111" s="1323"/>
      <c r="X111" s="1323"/>
      <c r="Y111" s="1323"/>
      <c r="Z111" s="1323"/>
      <c r="AA111" s="1323"/>
      <c r="AB111" s="1323"/>
      <c r="AC111" s="1323"/>
      <c r="AD111" s="1323"/>
      <c r="AE111" s="1323"/>
      <c r="AF111" s="1323"/>
      <c r="AG111" s="1324"/>
      <c r="AH111" s="1"/>
      <c r="AI111" s="27"/>
      <c r="AJ111" s="27"/>
      <c r="AK111" s="27"/>
      <c r="AL111" s="645"/>
      <c r="AM111" s="645"/>
      <c r="AN111" s="645"/>
      <c r="AO111" s="645"/>
      <c r="AP111" s="645"/>
      <c r="AQ111" s="645"/>
      <c r="AR111" s="645"/>
      <c r="AS111" s="645"/>
      <c r="AT111" s="645"/>
      <c r="AU111" s="645"/>
      <c r="AV111" s="645"/>
      <c r="AW111" s="645"/>
      <c r="AX111" s="645"/>
      <c r="AY111" s="645"/>
      <c r="AZ111" s="645"/>
      <c r="BA111" s="645"/>
      <c r="BB111" s="645"/>
      <c r="BC111" s="645"/>
      <c r="BD111" s="645"/>
      <c r="BE111" s="645"/>
    </row>
    <row r="112" spans="1:57" ht="14.4" customHeight="1" thickBot="1">
      <c r="A112" s="670"/>
      <c r="B112" s="1328" t="s">
        <v>786</v>
      </c>
      <c r="C112" s="1328"/>
      <c r="D112" s="1328"/>
      <c r="E112" s="1328"/>
      <c r="F112" s="1328"/>
      <c r="G112" s="1328"/>
      <c r="H112" s="1328"/>
      <c r="I112" s="1328"/>
      <c r="J112" s="1328"/>
      <c r="K112" s="1328"/>
      <c r="L112" s="1328"/>
      <c r="M112" s="1328"/>
      <c r="N112" s="1328"/>
      <c r="O112" s="1328"/>
      <c r="P112" s="1328"/>
      <c r="Q112" s="1328"/>
      <c r="R112" s="1328"/>
      <c r="S112" s="1328"/>
      <c r="T112" s="1329"/>
      <c r="U112" s="1321" t="s">
        <v>787</v>
      </c>
      <c r="V112" s="1321"/>
      <c r="W112" s="1321"/>
      <c r="X112" s="1321"/>
      <c r="Y112" s="1321"/>
      <c r="Z112" s="1321"/>
      <c r="AA112" s="1321"/>
      <c r="AB112" s="1321"/>
      <c r="AC112" s="1321"/>
      <c r="AD112" s="1321"/>
      <c r="AE112" s="1321"/>
      <c r="AF112" s="1321"/>
      <c r="AG112" s="1322"/>
      <c r="AH112" s="1"/>
      <c r="AI112" s="27"/>
      <c r="AJ112" s="27"/>
      <c r="AK112" s="27"/>
      <c r="AL112" s="645"/>
      <c r="AM112" s="645"/>
      <c r="AN112" s="645"/>
      <c r="AO112" s="645"/>
      <c r="AP112" s="645"/>
      <c r="AQ112" s="645"/>
      <c r="AR112" s="645"/>
      <c r="AS112" s="645"/>
      <c r="AT112" s="645"/>
      <c r="AU112" s="645"/>
      <c r="AV112" s="645"/>
      <c r="AW112" s="645"/>
      <c r="AX112" s="645"/>
      <c r="AY112" s="645"/>
      <c r="AZ112" s="645"/>
      <c r="BA112" s="645"/>
      <c r="BB112" s="645"/>
      <c r="BC112" s="645"/>
      <c r="BD112" s="645"/>
      <c r="BE112" s="645"/>
    </row>
    <row r="113" spans="1:70" ht="26.4" customHeight="1">
      <c r="A113" s="668"/>
      <c r="AU113" s="13"/>
      <c r="AV113" s="13"/>
      <c r="AW113" s="13"/>
      <c r="AX113" s="13"/>
      <c r="AY113" s="27"/>
      <c r="AZ113" s="27"/>
      <c r="BA113" s="27"/>
      <c r="BB113" s="27"/>
      <c r="BC113" s="27"/>
      <c r="BD113" s="27"/>
      <c r="BE113" s="27"/>
      <c r="BF113" s="27"/>
      <c r="BG113" s="27"/>
      <c r="BH113" s="27"/>
      <c r="BI113" s="27"/>
      <c r="BJ113" s="27"/>
      <c r="BK113" s="27"/>
      <c r="BL113" s="27"/>
      <c r="BM113" s="27"/>
      <c r="BN113" s="27"/>
      <c r="BO113" s="27"/>
      <c r="BP113" s="27"/>
      <c r="BQ113" s="27"/>
      <c r="BR113" s="27"/>
    </row>
    <row r="114" spans="1:70" ht="26.4" customHeight="1"/>
    <row r="115" spans="1:70" ht="26.4" customHeight="1"/>
    <row r="116" spans="1:70" ht="26.4" customHeight="1"/>
    <row r="117" spans="1:70" ht="26.4" customHeight="1"/>
    <row r="118" spans="1:70" ht="26.4" customHeight="1"/>
  </sheetData>
  <mergeCells count="213">
    <mergeCell ref="A37:N37"/>
    <mergeCell ref="A72:Z72"/>
    <mergeCell ref="A73:AG74"/>
    <mergeCell ref="AB51:AD51"/>
    <mergeCell ref="AE51:AG51"/>
    <mergeCell ref="A54:AC54"/>
    <mergeCell ref="B57:L57"/>
    <mergeCell ref="N57:AG57"/>
    <mergeCell ref="C59:L59"/>
    <mergeCell ref="N59:AG59"/>
    <mergeCell ref="B48:L48"/>
    <mergeCell ref="N48:Z48"/>
    <mergeCell ref="N51:O51"/>
    <mergeCell ref="P51:T51"/>
    <mergeCell ref="U51:V51"/>
    <mergeCell ref="W51:AA51"/>
    <mergeCell ref="B45:L45"/>
    <mergeCell ref="N45:Z45"/>
    <mergeCell ref="B46:L46"/>
    <mergeCell ref="N46:Z46"/>
    <mergeCell ref="B47:L47"/>
    <mergeCell ref="N47:Z47"/>
    <mergeCell ref="B62:Y62"/>
    <mergeCell ref="A63:AG64"/>
    <mergeCell ref="B112:T112"/>
    <mergeCell ref="U112:AG112"/>
    <mergeCell ref="B38:L38"/>
    <mergeCell ref="N38:AG38"/>
    <mergeCell ref="B39:L39"/>
    <mergeCell ref="B40:L40"/>
    <mergeCell ref="N40:AG40"/>
    <mergeCell ref="B41:L41"/>
    <mergeCell ref="N41:Z41"/>
    <mergeCell ref="B42:L42"/>
    <mergeCell ref="B109:T109"/>
    <mergeCell ref="U109:AG109"/>
    <mergeCell ref="B110:T110"/>
    <mergeCell ref="U110:AG110"/>
    <mergeCell ref="B111:T111"/>
    <mergeCell ref="U111:AG111"/>
    <mergeCell ref="B106:T106"/>
    <mergeCell ref="U106:AG106"/>
    <mergeCell ref="B107:T107"/>
    <mergeCell ref="U107:AG107"/>
    <mergeCell ref="B108:T108"/>
    <mergeCell ref="U108:AG108"/>
    <mergeCell ref="A102:T102"/>
    <mergeCell ref="U102:AG102"/>
    <mergeCell ref="U103:AG103"/>
    <mergeCell ref="B104:T104"/>
    <mergeCell ref="U104:AG104"/>
    <mergeCell ref="B105:T105"/>
    <mergeCell ref="U105:AG105"/>
    <mergeCell ref="A98:E98"/>
    <mergeCell ref="F98:J98"/>
    <mergeCell ref="K98:Q98"/>
    <mergeCell ref="R98:X98"/>
    <mergeCell ref="Y98:AG98"/>
    <mergeCell ref="A99:J99"/>
    <mergeCell ref="K99:Q99"/>
    <mergeCell ref="R99:X99"/>
    <mergeCell ref="Y99:AG99"/>
    <mergeCell ref="A96:E96"/>
    <mergeCell ref="F96:J96"/>
    <mergeCell ref="K96:Q96"/>
    <mergeCell ref="R96:X96"/>
    <mergeCell ref="Y96:AG96"/>
    <mergeCell ref="A97:E97"/>
    <mergeCell ref="F97:J97"/>
    <mergeCell ref="K97:Q97"/>
    <mergeCell ref="R97:X97"/>
    <mergeCell ref="Y97:AG97"/>
    <mergeCell ref="A94:E94"/>
    <mergeCell ref="F94:J94"/>
    <mergeCell ref="K94:Q94"/>
    <mergeCell ref="R94:X94"/>
    <mergeCell ref="Y94:AG94"/>
    <mergeCell ref="A95:E95"/>
    <mergeCell ref="F95:J95"/>
    <mergeCell ref="K95:Q95"/>
    <mergeCell ref="R95:X95"/>
    <mergeCell ref="Y95:AG95"/>
    <mergeCell ref="B90:H90"/>
    <mergeCell ref="J90:R90"/>
    <mergeCell ref="S90:AG90"/>
    <mergeCell ref="A91:I91"/>
    <mergeCell ref="J91:R91"/>
    <mergeCell ref="S91:AG91"/>
    <mergeCell ref="B88:H88"/>
    <mergeCell ref="J88:R88"/>
    <mergeCell ref="S88:AG88"/>
    <mergeCell ref="B89:H89"/>
    <mergeCell ref="J89:R89"/>
    <mergeCell ref="S89:AG89"/>
    <mergeCell ref="A84:V84"/>
    <mergeCell ref="A86:I86"/>
    <mergeCell ref="J86:R86"/>
    <mergeCell ref="S86:AG86"/>
    <mergeCell ref="B87:H87"/>
    <mergeCell ref="J87:R87"/>
    <mergeCell ref="S87:AG87"/>
    <mergeCell ref="B76:AF76"/>
    <mergeCell ref="A77:AG78"/>
    <mergeCell ref="A79:AG79"/>
    <mergeCell ref="A81:B81"/>
    <mergeCell ref="F81:G81"/>
    <mergeCell ref="B82:G82"/>
    <mergeCell ref="I82:AG82"/>
    <mergeCell ref="A68:AF68"/>
    <mergeCell ref="B69:AF69"/>
    <mergeCell ref="A70:AG71"/>
    <mergeCell ref="A75:Z75"/>
    <mergeCell ref="A65:V65"/>
    <mergeCell ref="A66:AG67"/>
    <mergeCell ref="B55:L55"/>
    <mergeCell ref="N55:AG55"/>
    <mergeCell ref="B56:L56"/>
    <mergeCell ref="N56:Z56"/>
    <mergeCell ref="A61:V61"/>
    <mergeCell ref="C60:L60"/>
    <mergeCell ref="N60:Z60"/>
    <mergeCell ref="B53:L53"/>
    <mergeCell ref="N53:Z53"/>
    <mergeCell ref="B50:L50"/>
    <mergeCell ref="N50:Z50"/>
    <mergeCell ref="B51:L51"/>
    <mergeCell ref="B52:L52"/>
    <mergeCell ref="N52:Z52"/>
    <mergeCell ref="N39:AG39"/>
    <mergeCell ref="N43:Z43"/>
    <mergeCell ref="A49:R49"/>
    <mergeCell ref="N42:AG42"/>
    <mergeCell ref="B43:L43"/>
    <mergeCell ref="B44:L44"/>
    <mergeCell ref="N44:AG44"/>
    <mergeCell ref="A21:E26"/>
    <mergeCell ref="F21:K21"/>
    <mergeCell ref="L21:Q21"/>
    <mergeCell ref="R21:T21"/>
    <mergeCell ref="U21:AG21"/>
    <mergeCell ref="A36:N36"/>
    <mergeCell ref="B32:K32"/>
    <mergeCell ref="M32:AC32"/>
    <mergeCell ref="AD32:AG32"/>
    <mergeCell ref="A33:F34"/>
    <mergeCell ref="G33:J33"/>
    <mergeCell ref="K33:M33"/>
    <mergeCell ref="O33:P33"/>
    <mergeCell ref="R33:S33"/>
    <mergeCell ref="U33:AG33"/>
    <mergeCell ref="G34:J34"/>
    <mergeCell ref="F22:K22"/>
    <mergeCell ref="L22:Q22"/>
    <mergeCell ref="R22:T22"/>
    <mergeCell ref="U22:AG22"/>
    <mergeCell ref="F23:K23"/>
    <mergeCell ref="F25:K25"/>
    <mergeCell ref="L25:Q25"/>
    <mergeCell ref="R25:T25"/>
    <mergeCell ref="AI27:AM27"/>
    <mergeCell ref="A28:F29"/>
    <mergeCell ref="G28:L28"/>
    <mergeCell ref="M28:AG28"/>
    <mergeCell ref="G29:L29"/>
    <mergeCell ref="M29:AG29"/>
    <mergeCell ref="K34:M34"/>
    <mergeCell ref="O34:P34"/>
    <mergeCell ref="R34:S34"/>
    <mergeCell ref="U34:AG34"/>
    <mergeCell ref="B30:K30"/>
    <mergeCell ref="M30:AC30"/>
    <mergeCell ref="AD30:AG30"/>
    <mergeCell ref="B31:K31"/>
    <mergeCell ref="M31:AC31"/>
    <mergeCell ref="AD31:AG31"/>
    <mergeCell ref="A27:E27"/>
    <mergeCell ref="F27:AG27"/>
    <mergeCell ref="A20:E20"/>
    <mergeCell ref="F20:AG20"/>
    <mergeCell ref="B8:J8"/>
    <mergeCell ref="L8:AG8"/>
    <mergeCell ref="B9:J9"/>
    <mergeCell ref="L9:AG9"/>
    <mergeCell ref="B10:J13"/>
    <mergeCell ref="L10:M10"/>
    <mergeCell ref="L11:M11"/>
    <mergeCell ref="T12:AG12"/>
    <mergeCell ref="T13:AG13"/>
    <mergeCell ref="U25:AG25"/>
    <mergeCell ref="U24:AG24"/>
    <mergeCell ref="F26:K26"/>
    <mergeCell ref="L26:Q26"/>
    <mergeCell ref="R26:T26"/>
    <mergeCell ref="U26:AG26"/>
    <mergeCell ref="L23:Q23"/>
    <mergeCell ref="R23:T23"/>
    <mergeCell ref="U23:AG23"/>
    <mergeCell ref="F24:K24"/>
    <mergeCell ref="L24:Q24"/>
    <mergeCell ref="R24:T24"/>
    <mergeCell ref="A1:W1"/>
    <mergeCell ref="A2:AG2"/>
    <mergeCell ref="A4:E4"/>
    <mergeCell ref="F4:AG4"/>
    <mergeCell ref="A5:AG5"/>
    <mergeCell ref="B7:J7"/>
    <mergeCell ref="M7:P7"/>
    <mergeCell ref="Q7:AG7"/>
    <mergeCell ref="B14:J17"/>
    <mergeCell ref="L14:M14"/>
    <mergeCell ref="L15:M15"/>
    <mergeCell ref="T16:AG16"/>
    <mergeCell ref="T17:AG17"/>
  </mergeCells>
  <phoneticPr fontId="10"/>
  <dataValidations count="4">
    <dataValidation type="list" allowBlank="1" showInputMessage="1" showErrorMessage="1" sqref="A96:E98" xr:uid="{E95E7AFC-1F3F-447B-A224-6391DA507788}">
      <formula1>#REF!</formula1>
    </dataValidation>
    <dataValidation type="list" allowBlank="1" showInputMessage="1" showErrorMessage="1" sqref="A95:E95" xr:uid="{A37E2141-A79E-4FEE-811A-B9F25B3C56EC}">
      <formula1>$AI$95:$AI$98</formula1>
    </dataValidation>
    <dataValidation type="list" allowBlank="1" showInputMessage="1" showErrorMessage="1" sqref="N40:AG40" xr:uid="{E7E02FCB-9367-4906-82CC-DE5A3CE6AABF}">
      <formula1>$AI$41:$AI$43</formula1>
    </dataValidation>
    <dataValidation type="list" allowBlank="1" showInputMessage="1" showErrorMessage="1" sqref="I82:AG82" xr:uid="{29E73BDD-7A68-42E5-BD27-7E8FD46654A7}">
      <formula1>$AL$78:$AL$82</formula1>
    </dataValidation>
  </dataValidations>
  <printOptions horizontalCentered="1"/>
  <pageMargins left="0.78740157480314965" right="0.78740157480314965" top="0.59055118110236227" bottom="0.39370078740157483" header="0.39370078740157483" footer="0.39370078740157483"/>
  <pageSetup paperSize="9" fitToHeight="0" orientation="portrait" r:id="rId1"/>
  <headerFooter alignWithMargins="0"/>
  <rowBreaks count="4" manualBreakCount="4">
    <brk id="35" max="32" man="1"/>
    <brk id="67" max="32" man="1"/>
    <brk id="100" max="32"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9553" r:id="rId4" name="Check Box 1">
              <controlPr defaultSize="0" autoFill="0" autoLine="0" autoPict="0">
                <anchor moveWithCells="1">
                  <from>
                    <xdr:col>11</xdr:col>
                    <xdr:colOff>106680</xdr:colOff>
                    <xdr:row>9</xdr:row>
                    <xdr:rowOff>38100</xdr:rowOff>
                  </from>
                  <to>
                    <xdr:col>13</xdr:col>
                    <xdr:colOff>60960</xdr:colOff>
                    <xdr:row>9</xdr:row>
                    <xdr:rowOff>297180</xdr:rowOff>
                  </to>
                </anchor>
              </controlPr>
            </control>
          </mc:Choice>
        </mc:AlternateContent>
        <mc:AlternateContent xmlns:mc="http://schemas.openxmlformats.org/markup-compatibility/2006">
          <mc:Choice Requires="x14">
            <control shapeId="279554" r:id="rId5" name="Check Box 2">
              <controlPr defaultSize="0" autoFill="0" autoLine="0" autoPict="0">
                <anchor moveWithCells="1">
                  <from>
                    <xdr:col>11</xdr:col>
                    <xdr:colOff>99060</xdr:colOff>
                    <xdr:row>10</xdr:row>
                    <xdr:rowOff>22860</xdr:rowOff>
                  </from>
                  <to>
                    <xdr:col>13</xdr:col>
                    <xdr:colOff>22860</xdr:colOff>
                    <xdr:row>10</xdr:row>
                    <xdr:rowOff>297180</xdr:rowOff>
                  </to>
                </anchor>
              </controlPr>
            </control>
          </mc:Choice>
        </mc:AlternateContent>
        <mc:AlternateContent xmlns:mc="http://schemas.openxmlformats.org/markup-compatibility/2006">
          <mc:Choice Requires="x14">
            <control shapeId="279555" r:id="rId6" name="Check Box 3">
              <controlPr defaultSize="0" autoFill="0" autoLine="0" autoPict="0">
                <anchor moveWithCells="1">
                  <from>
                    <xdr:col>0</xdr:col>
                    <xdr:colOff>99060</xdr:colOff>
                    <xdr:row>80</xdr:row>
                    <xdr:rowOff>22860</xdr:rowOff>
                  </from>
                  <to>
                    <xdr:col>2</xdr:col>
                    <xdr:colOff>22860</xdr:colOff>
                    <xdr:row>80</xdr:row>
                    <xdr:rowOff>297180</xdr:rowOff>
                  </to>
                </anchor>
              </controlPr>
            </control>
          </mc:Choice>
        </mc:AlternateContent>
        <mc:AlternateContent xmlns:mc="http://schemas.openxmlformats.org/markup-compatibility/2006">
          <mc:Choice Requires="x14">
            <control shapeId="279556" r:id="rId7" name="Check Box 4">
              <controlPr defaultSize="0" autoFill="0" autoLine="0" autoPict="0">
                <anchor moveWithCells="1">
                  <from>
                    <xdr:col>5</xdr:col>
                    <xdr:colOff>99060</xdr:colOff>
                    <xdr:row>80</xdr:row>
                    <xdr:rowOff>22860</xdr:rowOff>
                  </from>
                  <to>
                    <xdr:col>7</xdr:col>
                    <xdr:colOff>22860</xdr:colOff>
                    <xdr:row>80</xdr:row>
                    <xdr:rowOff>297180</xdr:rowOff>
                  </to>
                </anchor>
              </controlPr>
            </control>
          </mc:Choice>
        </mc:AlternateContent>
        <mc:AlternateContent xmlns:mc="http://schemas.openxmlformats.org/markup-compatibility/2006">
          <mc:Choice Requires="x14">
            <control shapeId="279557" r:id="rId8" name="Check Box 5">
              <controlPr defaultSize="0" autoFill="0" autoLine="0" autoPict="0">
                <anchor moveWithCells="1" sizeWithCells="1">
                  <from>
                    <xdr:col>11</xdr:col>
                    <xdr:colOff>106680</xdr:colOff>
                    <xdr:row>13</xdr:row>
                    <xdr:rowOff>30480</xdr:rowOff>
                  </from>
                  <to>
                    <xdr:col>13</xdr:col>
                    <xdr:colOff>45720</xdr:colOff>
                    <xdr:row>13</xdr:row>
                    <xdr:rowOff>297180</xdr:rowOff>
                  </to>
                </anchor>
              </controlPr>
            </control>
          </mc:Choice>
        </mc:AlternateContent>
        <mc:AlternateContent xmlns:mc="http://schemas.openxmlformats.org/markup-compatibility/2006">
          <mc:Choice Requires="x14">
            <control shapeId="279558" r:id="rId9" name="Check Box 6">
              <controlPr defaultSize="0" autoFill="0" autoLine="0" autoPict="0">
                <anchor moveWithCells="1" sizeWithCells="1">
                  <from>
                    <xdr:col>11</xdr:col>
                    <xdr:colOff>106680</xdr:colOff>
                    <xdr:row>14</xdr:row>
                    <xdr:rowOff>45720</xdr:rowOff>
                  </from>
                  <to>
                    <xdr:col>13</xdr:col>
                    <xdr:colOff>60960</xdr:colOff>
                    <xdr:row>14</xdr:row>
                    <xdr:rowOff>297180</xdr:rowOff>
                  </to>
                </anchor>
              </controlPr>
            </control>
          </mc:Choice>
        </mc:AlternateContent>
        <mc:AlternateContent xmlns:mc="http://schemas.openxmlformats.org/markup-compatibility/2006">
          <mc:Choice Requires="x14">
            <control shapeId="279559" r:id="rId10" name="Check Box 7">
              <controlPr defaultSize="0" autoFill="0" autoLine="0" autoPict="0">
                <anchor moveWithCells="1">
                  <from>
                    <xdr:col>0</xdr:col>
                    <xdr:colOff>0</xdr:colOff>
                    <xdr:row>101</xdr:row>
                    <xdr:rowOff>144780</xdr:rowOff>
                  </from>
                  <to>
                    <xdr:col>1</xdr:col>
                    <xdr:colOff>106680</xdr:colOff>
                    <xdr:row>103</xdr:row>
                    <xdr:rowOff>45720</xdr:rowOff>
                  </to>
                </anchor>
              </controlPr>
            </control>
          </mc:Choice>
        </mc:AlternateContent>
        <mc:AlternateContent xmlns:mc="http://schemas.openxmlformats.org/markup-compatibility/2006">
          <mc:Choice Requires="x14">
            <control shapeId="279560" r:id="rId11" name="Check Box 8">
              <controlPr defaultSize="0" autoFill="0" autoLine="0" autoPict="0">
                <anchor moveWithCells="1">
                  <from>
                    <xdr:col>0</xdr:col>
                    <xdr:colOff>0</xdr:colOff>
                    <xdr:row>102</xdr:row>
                    <xdr:rowOff>144780</xdr:rowOff>
                  </from>
                  <to>
                    <xdr:col>1</xdr:col>
                    <xdr:colOff>106680</xdr:colOff>
                    <xdr:row>104</xdr:row>
                    <xdr:rowOff>45720</xdr:rowOff>
                  </to>
                </anchor>
              </controlPr>
            </control>
          </mc:Choice>
        </mc:AlternateContent>
        <mc:AlternateContent xmlns:mc="http://schemas.openxmlformats.org/markup-compatibility/2006">
          <mc:Choice Requires="x14">
            <control shapeId="279561" r:id="rId12" name="Check Box 9">
              <controlPr defaultSize="0" autoFill="0" autoLine="0" autoPict="0">
                <anchor moveWithCells="1">
                  <from>
                    <xdr:col>0</xdr:col>
                    <xdr:colOff>0</xdr:colOff>
                    <xdr:row>103</xdr:row>
                    <xdr:rowOff>144780</xdr:rowOff>
                  </from>
                  <to>
                    <xdr:col>1</xdr:col>
                    <xdr:colOff>106680</xdr:colOff>
                    <xdr:row>105</xdr:row>
                    <xdr:rowOff>45720</xdr:rowOff>
                  </to>
                </anchor>
              </controlPr>
            </control>
          </mc:Choice>
        </mc:AlternateContent>
        <mc:AlternateContent xmlns:mc="http://schemas.openxmlformats.org/markup-compatibility/2006">
          <mc:Choice Requires="x14">
            <control shapeId="279562" r:id="rId13" name="Check Box 10">
              <controlPr defaultSize="0" autoFill="0" autoLine="0" autoPict="0">
                <anchor moveWithCells="1">
                  <from>
                    <xdr:col>0</xdr:col>
                    <xdr:colOff>0</xdr:colOff>
                    <xdr:row>104</xdr:row>
                    <xdr:rowOff>144780</xdr:rowOff>
                  </from>
                  <to>
                    <xdr:col>1</xdr:col>
                    <xdr:colOff>106680</xdr:colOff>
                    <xdr:row>106</xdr:row>
                    <xdr:rowOff>45720</xdr:rowOff>
                  </to>
                </anchor>
              </controlPr>
            </control>
          </mc:Choice>
        </mc:AlternateContent>
        <mc:AlternateContent xmlns:mc="http://schemas.openxmlformats.org/markup-compatibility/2006">
          <mc:Choice Requires="x14">
            <control shapeId="279563" r:id="rId14" name="Check Box 11">
              <controlPr defaultSize="0" autoFill="0" autoLine="0" autoPict="0">
                <anchor moveWithCells="1">
                  <from>
                    <xdr:col>0</xdr:col>
                    <xdr:colOff>0</xdr:colOff>
                    <xdr:row>105</xdr:row>
                    <xdr:rowOff>144780</xdr:rowOff>
                  </from>
                  <to>
                    <xdr:col>1</xdr:col>
                    <xdr:colOff>106680</xdr:colOff>
                    <xdr:row>107</xdr:row>
                    <xdr:rowOff>45720</xdr:rowOff>
                  </to>
                </anchor>
              </controlPr>
            </control>
          </mc:Choice>
        </mc:AlternateContent>
        <mc:AlternateContent xmlns:mc="http://schemas.openxmlformats.org/markup-compatibility/2006">
          <mc:Choice Requires="x14">
            <control shapeId="279564" r:id="rId15" name="Check Box 12">
              <controlPr defaultSize="0" autoFill="0" autoLine="0" autoPict="0">
                <anchor moveWithCells="1">
                  <from>
                    <xdr:col>0</xdr:col>
                    <xdr:colOff>0</xdr:colOff>
                    <xdr:row>106</xdr:row>
                    <xdr:rowOff>144780</xdr:rowOff>
                  </from>
                  <to>
                    <xdr:col>1</xdr:col>
                    <xdr:colOff>106680</xdr:colOff>
                    <xdr:row>108</xdr:row>
                    <xdr:rowOff>45720</xdr:rowOff>
                  </to>
                </anchor>
              </controlPr>
            </control>
          </mc:Choice>
        </mc:AlternateContent>
        <mc:AlternateContent xmlns:mc="http://schemas.openxmlformats.org/markup-compatibility/2006">
          <mc:Choice Requires="x14">
            <control shapeId="279565" r:id="rId16" name="Check Box 13">
              <controlPr defaultSize="0" autoFill="0" autoLine="0" autoPict="0">
                <anchor moveWithCells="1">
                  <from>
                    <xdr:col>0</xdr:col>
                    <xdr:colOff>0</xdr:colOff>
                    <xdr:row>108</xdr:row>
                    <xdr:rowOff>342900</xdr:rowOff>
                  </from>
                  <to>
                    <xdr:col>1</xdr:col>
                    <xdr:colOff>106680</xdr:colOff>
                    <xdr:row>110</xdr:row>
                    <xdr:rowOff>38100</xdr:rowOff>
                  </to>
                </anchor>
              </controlPr>
            </control>
          </mc:Choice>
        </mc:AlternateContent>
        <mc:AlternateContent xmlns:mc="http://schemas.openxmlformats.org/markup-compatibility/2006">
          <mc:Choice Requires="x14">
            <control shapeId="279566" r:id="rId17" name="Check Box 14">
              <controlPr defaultSize="0" autoFill="0" autoLine="0" autoPict="0">
                <anchor moveWithCells="1">
                  <from>
                    <xdr:col>0</xdr:col>
                    <xdr:colOff>0</xdr:colOff>
                    <xdr:row>109</xdr:row>
                    <xdr:rowOff>144780</xdr:rowOff>
                  </from>
                  <to>
                    <xdr:col>1</xdr:col>
                    <xdr:colOff>106680</xdr:colOff>
                    <xdr:row>111</xdr:row>
                    <xdr:rowOff>45720</xdr:rowOff>
                  </to>
                </anchor>
              </controlPr>
            </control>
          </mc:Choice>
        </mc:AlternateContent>
        <mc:AlternateContent xmlns:mc="http://schemas.openxmlformats.org/markup-compatibility/2006">
          <mc:Choice Requires="x14">
            <control shapeId="279567" r:id="rId18" name="Check Box 15">
              <controlPr defaultSize="0" autoFill="0" autoLine="0" autoPict="0">
                <anchor moveWithCells="1">
                  <from>
                    <xdr:col>0</xdr:col>
                    <xdr:colOff>0</xdr:colOff>
                    <xdr:row>101</xdr:row>
                    <xdr:rowOff>144780</xdr:rowOff>
                  </from>
                  <to>
                    <xdr:col>1</xdr:col>
                    <xdr:colOff>106680</xdr:colOff>
                    <xdr:row>103</xdr:row>
                    <xdr:rowOff>45720</xdr:rowOff>
                  </to>
                </anchor>
              </controlPr>
            </control>
          </mc:Choice>
        </mc:AlternateContent>
        <mc:AlternateContent xmlns:mc="http://schemas.openxmlformats.org/markup-compatibility/2006">
          <mc:Choice Requires="x14">
            <control shapeId="279568" r:id="rId19" name="Check Box 16">
              <controlPr defaultSize="0" autoFill="0" autoLine="0" autoPict="0">
                <anchor moveWithCells="1">
                  <from>
                    <xdr:col>0</xdr:col>
                    <xdr:colOff>0</xdr:colOff>
                    <xdr:row>102</xdr:row>
                    <xdr:rowOff>144780</xdr:rowOff>
                  </from>
                  <to>
                    <xdr:col>1</xdr:col>
                    <xdr:colOff>106680</xdr:colOff>
                    <xdr:row>104</xdr:row>
                    <xdr:rowOff>45720</xdr:rowOff>
                  </to>
                </anchor>
              </controlPr>
            </control>
          </mc:Choice>
        </mc:AlternateContent>
        <mc:AlternateContent xmlns:mc="http://schemas.openxmlformats.org/markup-compatibility/2006">
          <mc:Choice Requires="x14">
            <control shapeId="279569" r:id="rId20" name="Check Box 17">
              <controlPr defaultSize="0" autoFill="0" autoLine="0" autoPict="0">
                <anchor moveWithCells="1">
                  <from>
                    <xdr:col>0</xdr:col>
                    <xdr:colOff>0</xdr:colOff>
                    <xdr:row>103</xdr:row>
                    <xdr:rowOff>144780</xdr:rowOff>
                  </from>
                  <to>
                    <xdr:col>1</xdr:col>
                    <xdr:colOff>106680</xdr:colOff>
                    <xdr:row>105</xdr:row>
                    <xdr:rowOff>45720</xdr:rowOff>
                  </to>
                </anchor>
              </controlPr>
            </control>
          </mc:Choice>
        </mc:AlternateContent>
        <mc:AlternateContent xmlns:mc="http://schemas.openxmlformats.org/markup-compatibility/2006">
          <mc:Choice Requires="x14">
            <control shapeId="279570" r:id="rId21" name="Check Box 18">
              <controlPr defaultSize="0" autoFill="0" autoLine="0" autoPict="0">
                <anchor moveWithCells="1">
                  <from>
                    <xdr:col>0</xdr:col>
                    <xdr:colOff>0</xdr:colOff>
                    <xdr:row>104</xdr:row>
                    <xdr:rowOff>144780</xdr:rowOff>
                  </from>
                  <to>
                    <xdr:col>1</xdr:col>
                    <xdr:colOff>106680</xdr:colOff>
                    <xdr:row>106</xdr:row>
                    <xdr:rowOff>45720</xdr:rowOff>
                  </to>
                </anchor>
              </controlPr>
            </control>
          </mc:Choice>
        </mc:AlternateContent>
        <mc:AlternateContent xmlns:mc="http://schemas.openxmlformats.org/markup-compatibility/2006">
          <mc:Choice Requires="x14">
            <control shapeId="279571" r:id="rId22" name="Check Box 19">
              <controlPr defaultSize="0" autoFill="0" autoLine="0" autoPict="0">
                <anchor moveWithCells="1">
                  <from>
                    <xdr:col>0</xdr:col>
                    <xdr:colOff>0</xdr:colOff>
                    <xdr:row>105</xdr:row>
                    <xdr:rowOff>144780</xdr:rowOff>
                  </from>
                  <to>
                    <xdr:col>1</xdr:col>
                    <xdr:colOff>106680</xdr:colOff>
                    <xdr:row>107</xdr:row>
                    <xdr:rowOff>45720</xdr:rowOff>
                  </to>
                </anchor>
              </controlPr>
            </control>
          </mc:Choice>
        </mc:AlternateContent>
        <mc:AlternateContent xmlns:mc="http://schemas.openxmlformats.org/markup-compatibility/2006">
          <mc:Choice Requires="x14">
            <control shapeId="279572" r:id="rId23" name="Check Box 20">
              <controlPr defaultSize="0" autoFill="0" autoLine="0" autoPict="0">
                <anchor moveWithCells="1">
                  <from>
                    <xdr:col>0</xdr:col>
                    <xdr:colOff>0</xdr:colOff>
                    <xdr:row>106</xdr:row>
                    <xdr:rowOff>144780</xdr:rowOff>
                  </from>
                  <to>
                    <xdr:col>1</xdr:col>
                    <xdr:colOff>106680</xdr:colOff>
                    <xdr:row>108</xdr:row>
                    <xdr:rowOff>45720</xdr:rowOff>
                  </to>
                </anchor>
              </controlPr>
            </control>
          </mc:Choice>
        </mc:AlternateContent>
        <mc:AlternateContent xmlns:mc="http://schemas.openxmlformats.org/markup-compatibility/2006">
          <mc:Choice Requires="x14">
            <control shapeId="279573" r:id="rId24" name="Check Box 21">
              <controlPr defaultSize="0" autoFill="0" autoLine="0" autoPict="0">
                <anchor moveWithCells="1">
                  <from>
                    <xdr:col>0</xdr:col>
                    <xdr:colOff>0</xdr:colOff>
                    <xdr:row>109</xdr:row>
                    <xdr:rowOff>144780</xdr:rowOff>
                  </from>
                  <to>
                    <xdr:col>1</xdr:col>
                    <xdr:colOff>106680</xdr:colOff>
                    <xdr:row>111</xdr:row>
                    <xdr:rowOff>45720</xdr:rowOff>
                  </to>
                </anchor>
              </controlPr>
            </control>
          </mc:Choice>
        </mc:AlternateContent>
        <mc:AlternateContent xmlns:mc="http://schemas.openxmlformats.org/markup-compatibility/2006">
          <mc:Choice Requires="x14">
            <control shapeId="279574" r:id="rId25" name="Check Box 22">
              <controlPr defaultSize="0" autoFill="0" autoLine="0" autoPict="0">
                <anchor moveWithCells="1">
                  <from>
                    <xdr:col>0</xdr:col>
                    <xdr:colOff>0</xdr:colOff>
                    <xdr:row>107</xdr:row>
                    <xdr:rowOff>152400</xdr:rowOff>
                  </from>
                  <to>
                    <xdr:col>1</xdr:col>
                    <xdr:colOff>106680</xdr:colOff>
                    <xdr:row>108</xdr:row>
                    <xdr:rowOff>236220</xdr:rowOff>
                  </to>
                </anchor>
              </controlPr>
            </control>
          </mc:Choice>
        </mc:AlternateContent>
        <mc:AlternateContent xmlns:mc="http://schemas.openxmlformats.org/markup-compatibility/2006">
          <mc:Choice Requires="x14">
            <control shapeId="279575" r:id="rId26" name="Check Box 23">
              <controlPr defaultSize="0" autoFill="0" autoLine="0" autoPict="0">
                <anchor moveWithCells="1">
                  <from>
                    <xdr:col>0</xdr:col>
                    <xdr:colOff>0</xdr:colOff>
                    <xdr:row>110</xdr:row>
                    <xdr:rowOff>144780</xdr:rowOff>
                  </from>
                  <to>
                    <xdr:col>1</xdr:col>
                    <xdr:colOff>106680</xdr:colOff>
                    <xdr:row>112</xdr:row>
                    <xdr:rowOff>60960</xdr:rowOff>
                  </to>
                </anchor>
              </controlPr>
            </control>
          </mc:Choice>
        </mc:AlternateContent>
        <mc:AlternateContent xmlns:mc="http://schemas.openxmlformats.org/markup-compatibility/2006">
          <mc:Choice Requires="x14">
            <control shapeId="279576" r:id="rId27" name="Check Box 24">
              <controlPr defaultSize="0" autoFill="0" autoLine="0" autoPict="0">
                <anchor moveWithCells="1">
                  <from>
                    <xdr:col>0</xdr:col>
                    <xdr:colOff>0</xdr:colOff>
                    <xdr:row>110</xdr:row>
                    <xdr:rowOff>144780</xdr:rowOff>
                  </from>
                  <to>
                    <xdr:col>1</xdr:col>
                    <xdr:colOff>106680</xdr:colOff>
                    <xdr:row>112</xdr:row>
                    <xdr:rowOff>60960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7C6E-4D10-4E6C-BDB7-DCA37DEF6CD1}">
  <sheetPr>
    <tabColor rgb="FFFFC000"/>
    <pageSetUpPr fitToPage="1"/>
  </sheetPr>
  <dimension ref="A1:BR108"/>
  <sheetViews>
    <sheetView showZeros="0" view="pageBreakPreview" zoomScaleNormal="100" zoomScaleSheetLayoutView="100" workbookViewId="0">
      <selection activeCell="F20" sqref="F20:AG20"/>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3" width="3.125" style="1" customWidth="1"/>
    <col min="34" max="34" width="3.125" style="437"/>
    <col min="35" max="35" width="4" style="1" customWidth="1"/>
    <col min="36" max="36" width="6.5" style="1" customWidth="1"/>
    <col min="37" max="37" width="7.375" style="1" customWidth="1"/>
    <col min="38" max="38" width="21" style="1" customWidth="1"/>
    <col min="39" max="39" width="44" style="1" customWidth="1"/>
    <col min="40" max="40" width="6.5" style="1" customWidth="1"/>
    <col min="41" max="41" width="16" style="1" bestFit="1" customWidth="1"/>
    <col min="42" max="42" width="6.5" style="1" customWidth="1"/>
    <col min="43" max="16384" width="3.125" style="1"/>
  </cols>
  <sheetData>
    <row r="1" spans="1:34" ht="25.5" customHeight="1">
      <c r="A1" s="852" t="s">
        <v>861</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row>
    <row r="2" spans="1:34" ht="21"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4" s="27" customFormat="1"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493"/>
    </row>
    <row r="4" spans="1:34" s="27" customFormat="1" ht="25.95" customHeight="1" thickBot="1">
      <c r="A4" s="1296" t="s">
        <v>84</v>
      </c>
      <c r="B4" s="1297"/>
      <c r="C4" s="1297"/>
      <c r="D4" s="1297"/>
      <c r="E4" s="1297"/>
      <c r="F4" s="1298">
        <f>'1_交付申請書'!V10</f>
        <v>0</v>
      </c>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row>
    <row r="5" spans="1:34" ht="7.9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4" ht="21" customHeight="1" thickBot="1">
      <c r="A6" s="6" t="s">
        <v>794</v>
      </c>
      <c r="B6"/>
      <c r="C6"/>
      <c r="D6"/>
      <c r="E6"/>
      <c r="F6"/>
      <c r="G6"/>
      <c r="H6"/>
      <c r="I6"/>
      <c r="J6"/>
      <c r="K6"/>
      <c r="L6"/>
      <c r="M6"/>
      <c r="N6"/>
      <c r="O6"/>
      <c r="P6"/>
      <c r="Q6"/>
      <c r="R6"/>
      <c r="S6"/>
      <c r="T6"/>
      <c r="U6"/>
      <c r="V6"/>
      <c r="W6"/>
      <c r="X6"/>
      <c r="Y6"/>
      <c r="Z6"/>
      <c r="AA6"/>
      <c r="AB6"/>
      <c r="AC6"/>
      <c r="AD6"/>
      <c r="AE6"/>
      <c r="AF6"/>
      <c r="AG6"/>
    </row>
    <row r="7" spans="1:34" ht="25.2" customHeight="1">
      <c r="A7" s="228"/>
      <c r="B7" s="1015" t="s">
        <v>7</v>
      </c>
      <c r="C7" s="1015"/>
      <c r="D7" s="1015"/>
      <c r="E7" s="1015"/>
      <c r="F7" s="1015"/>
      <c r="G7" s="1015"/>
      <c r="H7" s="1015"/>
      <c r="I7" s="1015"/>
      <c r="J7" s="1015"/>
      <c r="K7" s="229"/>
      <c r="L7" s="647" t="s">
        <v>220</v>
      </c>
      <c r="M7" s="1393"/>
      <c r="N7" s="1393"/>
      <c r="O7" s="1393"/>
      <c r="P7" s="1393"/>
      <c r="Q7" s="1394"/>
      <c r="R7" s="1394"/>
      <c r="S7" s="1394"/>
      <c r="T7" s="1394"/>
      <c r="U7" s="1394"/>
      <c r="V7" s="1394"/>
      <c r="W7" s="1394"/>
      <c r="X7" s="1394"/>
      <c r="Y7" s="1394"/>
      <c r="Z7" s="1394"/>
      <c r="AA7" s="1394"/>
      <c r="AB7" s="1394"/>
      <c r="AC7" s="1394"/>
      <c r="AD7" s="1394"/>
      <c r="AE7" s="1394"/>
      <c r="AF7" s="1394"/>
      <c r="AG7" s="1395"/>
    </row>
    <row r="8" spans="1:34" ht="25.2" customHeight="1">
      <c r="A8" s="293"/>
      <c r="B8" s="1388" t="s">
        <v>359</v>
      </c>
      <c r="C8" s="1388"/>
      <c r="D8" s="1388"/>
      <c r="E8" s="1388"/>
      <c r="F8" s="1388"/>
      <c r="G8" s="1388"/>
      <c r="H8" s="1388"/>
      <c r="I8" s="1388"/>
      <c r="J8" s="1388"/>
      <c r="K8" s="294"/>
      <c r="L8" s="1360"/>
      <c r="M8" s="1361"/>
      <c r="N8" s="1361"/>
      <c r="O8" s="1361"/>
      <c r="P8" s="1361"/>
      <c r="Q8" s="1361"/>
      <c r="R8" s="1361"/>
      <c r="S8" s="1361"/>
      <c r="T8" s="1361"/>
      <c r="U8" s="1361"/>
      <c r="V8" s="1361"/>
      <c r="W8" s="1361"/>
      <c r="X8" s="1361"/>
      <c r="Y8" s="1361"/>
      <c r="Z8" s="1361"/>
      <c r="AA8" s="1361"/>
      <c r="AB8" s="1361"/>
      <c r="AC8" s="1361"/>
      <c r="AD8" s="1361"/>
      <c r="AE8" s="1361"/>
      <c r="AF8" s="1361"/>
      <c r="AG8" s="1362"/>
    </row>
    <row r="9" spans="1:34" ht="25.2" customHeight="1">
      <c r="A9" s="293"/>
      <c r="B9" s="1388" t="s">
        <v>358</v>
      </c>
      <c r="C9" s="1388"/>
      <c r="D9" s="1388"/>
      <c r="E9" s="1388"/>
      <c r="F9" s="1388"/>
      <c r="G9" s="1388"/>
      <c r="H9" s="1388"/>
      <c r="I9" s="1388"/>
      <c r="J9" s="1388"/>
      <c r="K9" s="231"/>
      <c r="L9" s="1360"/>
      <c r="M9" s="1361"/>
      <c r="N9" s="1361"/>
      <c r="O9" s="1361"/>
      <c r="P9" s="1361"/>
      <c r="Q9" s="1361"/>
      <c r="R9" s="1361"/>
      <c r="S9" s="1361"/>
      <c r="T9" s="1361"/>
      <c r="U9" s="1361"/>
      <c r="V9" s="1361"/>
      <c r="W9" s="1361"/>
      <c r="X9" s="1361"/>
      <c r="Y9" s="1361"/>
      <c r="Z9" s="1361"/>
      <c r="AA9" s="1361"/>
      <c r="AB9" s="1361"/>
      <c r="AC9" s="1361"/>
      <c r="AD9" s="1361"/>
      <c r="AE9" s="1361"/>
      <c r="AF9" s="1361"/>
      <c r="AG9" s="1362"/>
    </row>
    <row r="10" spans="1:34" ht="25.2" customHeight="1">
      <c r="A10" s="297"/>
      <c r="B10" s="1417" t="s">
        <v>365</v>
      </c>
      <c r="C10" s="1417"/>
      <c r="D10" s="1417"/>
      <c r="E10" s="1417"/>
      <c r="F10" s="1417"/>
      <c r="G10" s="1417"/>
      <c r="H10" s="1417"/>
      <c r="I10" s="1417"/>
      <c r="J10" s="1417"/>
      <c r="K10" s="405"/>
      <c r="L10" s="1412"/>
      <c r="M10" s="1413"/>
      <c r="N10" s="404" t="s">
        <v>364</v>
      </c>
      <c r="O10" s="404"/>
      <c r="P10" s="246"/>
      <c r="Q10" s="246"/>
      <c r="R10" s="246"/>
      <c r="S10" s="246"/>
      <c r="T10" s="246"/>
      <c r="U10" s="246"/>
      <c r="V10" s="341"/>
      <c r="W10" s="341"/>
      <c r="X10" s="341"/>
      <c r="Y10" s="341"/>
      <c r="Z10" s="341"/>
      <c r="AA10" s="341"/>
      <c r="AB10" s="341"/>
      <c r="AC10" s="341"/>
      <c r="AD10" s="403"/>
      <c r="AE10" s="246"/>
      <c r="AF10" s="403"/>
      <c r="AG10" s="402"/>
    </row>
    <row r="11" spans="1:34" ht="25.2" customHeight="1">
      <c r="A11" s="351"/>
      <c r="B11" s="1418"/>
      <c r="C11" s="1418"/>
      <c r="D11" s="1418"/>
      <c r="E11" s="1418"/>
      <c r="F11" s="1418"/>
      <c r="G11" s="1418"/>
      <c r="H11" s="1418"/>
      <c r="I11" s="1418"/>
      <c r="J11" s="1418"/>
      <c r="K11" s="399"/>
      <c r="L11" s="1429"/>
      <c r="M11" s="1430"/>
      <c r="N11" s="401" t="s">
        <v>362</v>
      </c>
      <c r="O11" s="401"/>
      <c r="P11" s="401"/>
      <c r="Q11" s="401"/>
      <c r="R11" s="401"/>
      <c r="S11" s="401"/>
      <c r="T11" s="401"/>
      <c r="U11" s="401"/>
      <c r="V11" s="401"/>
      <c r="W11" s="401"/>
      <c r="X11" s="401"/>
      <c r="Y11" s="401"/>
      <c r="Z11" s="401"/>
      <c r="AA11" s="401"/>
      <c r="AB11" s="400"/>
      <c r="AC11" s="400"/>
      <c r="AD11" s="400"/>
      <c r="AE11" s="401"/>
      <c r="AF11" s="400"/>
      <c r="AG11" s="390"/>
    </row>
    <row r="12" spans="1:34" ht="25.2" customHeight="1">
      <c r="A12" s="351"/>
      <c r="B12" s="1418"/>
      <c r="C12" s="1418"/>
      <c r="D12" s="1418"/>
      <c r="E12" s="1418"/>
      <c r="F12" s="1418"/>
      <c r="G12" s="1418"/>
      <c r="H12" s="1418"/>
      <c r="I12" s="1418"/>
      <c r="J12" s="1418"/>
      <c r="K12" s="399"/>
      <c r="L12" s="398"/>
      <c r="M12" s="397" t="s">
        <v>361</v>
      </c>
      <c r="N12" s="396"/>
      <c r="O12" s="396"/>
      <c r="P12" s="396"/>
      <c r="Q12" s="396"/>
      <c r="R12" s="396"/>
      <c r="S12" s="395"/>
      <c r="T12" s="1409"/>
      <c r="U12" s="1410"/>
      <c r="V12" s="1410"/>
      <c r="W12" s="1410"/>
      <c r="X12" s="1410"/>
      <c r="Y12" s="1410"/>
      <c r="Z12" s="1410"/>
      <c r="AA12" s="1410"/>
      <c r="AB12" s="1410"/>
      <c r="AC12" s="1410"/>
      <c r="AD12" s="1410"/>
      <c r="AE12" s="1410"/>
      <c r="AF12" s="1410"/>
      <c r="AG12" s="1411"/>
    </row>
    <row r="13" spans="1:34" ht="25.2" customHeight="1">
      <c r="A13" s="386"/>
      <c r="B13" s="1419"/>
      <c r="C13" s="1419"/>
      <c r="D13" s="1419"/>
      <c r="E13" s="1419"/>
      <c r="F13" s="1419"/>
      <c r="G13" s="1419"/>
      <c r="H13" s="1419"/>
      <c r="I13" s="1419"/>
      <c r="J13" s="1419"/>
      <c r="K13" s="394"/>
      <c r="L13" s="7"/>
      <c r="M13" s="393" t="s">
        <v>360</v>
      </c>
      <c r="N13" s="8"/>
      <c r="O13" s="8"/>
      <c r="P13" s="8"/>
      <c r="Q13" s="8"/>
      <c r="R13" s="8"/>
      <c r="S13" s="392"/>
      <c r="T13" s="1414"/>
      <c r="U13" s="1415"/>
      <c r="V13" s="1415"/>
      <c r="W13" s="1415"/>
      <c r="X13" s="1415"/>
      <c r="Y13" s="1415"/>
      <c r="Z13" s="1415"/>
      <c r="AA13" s="1415"/>
      <c r="AB13" s="1415"/>
      <c r="AC13" s="1415"/>
      <c r="AD13" s="1415"/>
      <c r="AE13" s="1415"/>
      <c r="AF13" s="1415"/>
      <c r="AG13" s="1416"/>
    </row>
    <row r="14" spans="1:34" ht="25.2" customHeight="1">
      <c r="A14" s="297"/>
      <c r="B14" s="1417" t="s">
        <v>357</v>
      </c>
      <c r="C14" s="1417"/>
      <c r="D14" s="1417"/>
      <c r="E14" s="1417"/>
      <c r="F14" s="1417"/>
      <c r="G14" s="1417"/>
      <c r="H14" s="1417"/>
      <c r="I14" s="1417"/>
      <c r="J14" s="1417"/>
      <c r="K14" s="405"/>
      <c r="L14" s="1412"/>
      <c r="M14" s="1413"/>
      <c r="N14" s="404" t="s">
        <v>356</v>
      </c>
      <c r="O14" s="404"/>
      <c r="P14" s="246"/>
      <c r="Q14" s="246"/>
      <c r="R14" s="246"/>
      <c r="S14" s="246"/>
      <c r="T14" s="246"/>
      <c r="U14" s="246"/>
      <c r="V14" s="341"/>
      <c r="W14" s="341"/>
      <c r="X14" s="341"/>
      <c r="Y14" s="341"/>
      <c r="Z14" s="341"/>
      <c r="AA14" s="341"/>
      <c r="AB14" s="341"/>
      <c r="AC14" s="341"/>
      <c r="AD14" s="403"/>
      <c r="AE14" s="246"/>
      <c r="AF14" s="403"/>
      <c r="AG14" s="402"/>
    </row>
    <row r="15" spans="1:34" ht="25.2" customHeight="1">
      <c r="A15" s="351"/>
      <c r="B15" s="1418"/>
      <c r="C15" s="1418"/>
      <c r="D15" s="1418"/>
      <c r="E15" s="1418"/>
      <c r="F15" s="1418"/>
      <c r="G15" s="1418"/>
      <c r="H15" s="1418"/>
      <c r="I15" s="1418"/>
      <c r="J15" s="1418"/>
      <c r="K15" s="399"/>
      <c r="L15" s="1429"/>
      <c r="M15" s="1430"/>
      <c r="N15" s="401" t="s">
        <v>355</v>
      </c>
      <c r="O15" s="401"/>
      <c r="P15" s="401"/>
      <c r="Q15" s="401"/>
      <c r="R15" s="401"/>
      <c r="S15" s="401"/>
      <c r="T15" s="401"/>
      <c r="U15" s="401"/>
      <c r="V15" s="401"/>
      <c r="W15" s="401"/>
      <c r="X15" s="401"/>
      <c r="Y15" s="401"/>
      <c r="Z15" s="401"/>
      <c r="AA15" s="401"/>
      <c r="AB15" s="400"/>
      <c r="AC15" s="400"/>
      <c r="AD15" s="400"/>
      <c r="AE15" s="401"/>
      <c r="AF15" s="400"/>
      <c r="AG15" s="390"/>
    </row>
    <row r="16" spans="1:34" ht="25.2" customHeight="1">
      <c r="A16" s="351"/>
      <c r="B16" s="1418"/>
      <c r="C16" s="1418"/>
      <c r="D16" s="1418"/>
      <c r="E16" s="1418"/>
      <c r="F16" s="1418"/>
      <c r="G16" s="1418"/>
      <c r="H16" s="1418"/>
      <c r="I16" s="1418"/>
      <c r="J16" s="1418"/>
      <c r="K16" s="399"/>
      <c r="L16" s="398"/>
      <c r="M16" s="397" t="s">
        <v>354</v>
      </c>
      <c r="N16" s="396"/>
      <c r="O16" s="396"/>
      <c r="P16" s="396"/>
      <c r="Q16" s="396"/>
      <c r="R16" s="396"/>
      <c r="S16" s="395"/>
      <c r="T16" s="1409"/>
      <c r="U16" s="1410"/>
      <c r="V16" s="1410"/>
      <c r="W16" s="1410"/>
      <c r="X16" s="1410"/>
      <c r="Y16" s="1410"/>
      <c r="Z16" s="1410"/>
      <c r="AA16" s="1410"/>
      <c r="AB16" s="1410"/>
      <c r="AC16" s="1410"/>
      <c r="AD16" s="1410"/>
      <c r="AE16" s="1410"/>
      <c r="AF16" s="1410"/>
      <c r="AG16" s="1411"/>
    </row>
    <row r="17" spans="1:41" ht="25.2" customHeight="1" thickBot="1">
      <c r="A17" s="648"/>
      <c r="B17" s="1431"/>
      <c r="C17" s="1431"/>
      <c r="D17" s="1431"/>
      <c r="E17" s="1431"/>
      <c r="F17" s="1431"/>
      <c r="G17" s="1431"/>
      <c r="H17" s="1431"/>
      <c r="I17" s="1431"/>
      <c r="J17" s="1431"/>
      <c r="K17" s="649"/>
      <c r="L17" s="650"/>
      <c r="M17" s="651" t="s">
        <v>353</v>
      </c>
      <c r="N17" s="224"/>
      <c r="O17" s="224"/>
      <c r="P17" s="224"/>
      <c r="Q17" s="224"/>
      <c r="R17" s="224"/>
      <c r="S17" s="652"/>
      <c r="T17" s="1423"/>
      <c r="U17" s="1424"/>
      <c r="V17" s="1424"/>
      <c r="W17" s="1424"/>
      <c r="X17" s="1424"/>
      <c r="Y17" s="1424"/>
      <c r="Z17" s="1424"/>
      <c r="AA17" s="1424"/>
      <c r="AB17" s="1424"/>
      <c r="AC17" s="1424"/>
      <c r="AD17" s="1424"/>
      <c r="AE17" s="1424"/>
      <c r="AF17" s="1424"/>
      <c r="AG17" s="1425"/>
      <c r="AH17" s="1"/>
    </row>
    <row r="18" spans="1:41" ht="9.6" customHeight="1"/>
    <row r="19" spans="1:41" s="27" customFormat="1" ht="21" customHeight="1" thickBot="1">
      <c r="A19" s="6" t="s">
        <v>791</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493"/>
    </row>
    <row r="20" spans="1:41" s="27" customFormat="1" ht="24.6" customHeight="1">
      <c r="A20" s="1432" t="s">
        <v>728</v>
      </c>
      <c r="B20" s="1433"/>
      <c r="C20" s="1433"/>
      <c r="D20" s="1433"/>
      <c r="E20" s="1433"/>
      <c r="F20" s="1500"/>
      <c r="G20" s="1500"/>
      <c r="H20" s="1500"/>
      <c r="I20" s="1500"/>
      <c r="J20" s="1500"/>
      <c r="K20" s="1500"/>
      <c r="L20" s="1500"/>
      <c r="M20" s="1500"/>
      <c r="N20" s="1500"/>
      <c r="O20" s="1500"/>
      <c r="P20" s="1500"/>
      <c r="Q20" s="1500"/>
      <c r="R20" s="1500"/>
      <c r="S20" s="1500"/>
      <c r="T20" s="1500"/>
      <c r="U20" s="1500"/>
      <c r="V20" s="1500"/>
      <c r="W20" s="1500"/>
      <c r="X20" s="1500"/>
      <c r="Y20" s="1500"/>
      <c r="Z20" s="1500"/>
      <c r="AA20" s="1500"/>
      <c r="AB20" s="1500"/>
      <c r="AC20" s="1500"/>
      <c r="AD20" s="1500"/>
      <c r="AE20" s="1500"/>
      <c r="AF20" s="1500"/>
      <c r="AG20" s="1501"/>
      <c r="AH20" s="493"/>
      <c r="AI20" s="1"/>
      <c r="AJ20" s="1" t="s">
        <v>296</v>
      </c>
      <c r="AK20" s="1"/>
      <c r="AL20" s="1"/>
      <c r="AM20" s="1"/>
      <c r="AN20" s="1"/>
      <c r="AO20" s="1"/>
    </row>
    <row r="21" spans="1:41" s="27" customFormat="1" ht="18" customHeight="1">
      <c r="A21" s="950" t="s">
        <v>788</v>
      </c>
      <c r="B21" s="951"/>
      <c r="C21" s="951"/>
      <c r="D21" s="951"/>
      <c r="E21" s="952"/>
      <c r="F21" s="990" t="s">
        <v>772</v>
      </c>
      <c r="G21" s="990"/>
      <c r="H21" s="990"/>
      <c r="I21" s="990"/>
      <c r="J21" s="990"/>
      <c r="K21" s="990"/>
      <c r="L21" s="957" t="s">
        <v>760</v>
      </c>
      <c r="M21" s="958"/>
      <c r="N21" s="958"/>
      <c r="O21" s="958"/>
      <c r="P21" s="958"/>
      <c r="Q21" s="961"/>
      <c r="R21" s="957" t="s">
        <v>758</v>
      </c>
      <c r="S21" s="958"/>
      <c r="T21" s="961"/>
      <c r="U21" s="957" t="s">
        <v>773</v>
      </c>
      <c r="V21" s="958"/>
      <c r="W21" s="958"/>
      <c r="X21" s="958"/>
      <c r="Y21" s="958"/>
      <c r="Z21" s="958"/>
      <c r="AA21" s="958"/>
      <c r="AB21" s="958"/>
      <c r="AC21" s="958"/>
      <c r="AD21" s="958"/>
      <c r="AE21" s="958"/>
      <c r="AF21" s="958"/>
      <c r="AG21" s="962"/>
      <c r="AH21" s="493"/>
      <c r="AI21" s="1"/>
      <c r="AJ21" s="1" t="s">
        <v>422</v>
      </c>
      <c r="AK21" s="1"/>
      <c r="AL21" s="1"/>
      <c r="AM21" s="1"/>
      <c r="AN21" s="1"/>
      <c r="AO21" s="1"/>
    </row>
    <row r="22" spans="1:41" s="27" customFormat="1" ht="18" customHeight="1">
      <c r="A22" s="907"/>
      <c r="B22" s="789"/>
      <c r="C22" s="789"/>
      <c r="D22" s="789"/>
      <c r="E22" s="953"/>
      <c r="F22" s="1007" t="s">
        <v>338</v>
      </c>
      <c r="G22" s="1007"/>
      <c r="H22" s="1007"/>
      <c r="I22" s="1007"/>
      <c r="J22" s="1007"/>
      <c r="K22" s="1007"/>
      <c r="L22" s="1007"/>
      <c r="M22" s="1007"/>
      <c r="N22" s="1007"/>
      <c r="O22" s="1007"/>
      <c r="P22" s="1007"/>
      <c r="Q22" s="1007"/>
      <c r="R22" s="1007"/>
      <c r="S22" s="1007"/>
      <c r="T22" s="1007"/>
      <c r="U22" s="1007" t="s">
        <v>338</v>
      </c>
      <c r="V22" s="1007"/>
      <c r="W22" s="1007"/>
      <c r="X22" s="1007"/>
      <c r="Y22" s="1007"/>
      <c r="Z22" s="1007"/>
      <c r="AA22" s="1007"/>
      <c r="AB22" s="1007"/>
      <c r="AC22" s="1007"/>
      <c r="AD22" s="1007"/>
      <c r="AE22" s="1007"/>
      <c r="AF22" s="1007"/>
      <c r="AG22" s="1008"/>
      <c r="AH22" s="493"/>
      <c r="AI22" s="1"/>
      <c r="AJ22" s="1" t="s">
        <v>420</v>
      </c>
      <c r="AK22" s="1"/>
      <c r="AL22" s="1"/>
      <c r="AM22" s="1"/>
      <c r="AN22" s="1"/>
      <c r="AO22" s="1"/>
    </row>
    <row r="23" spans="1:41" s="27" customFormat="1" ht="18" customHeight="1">
      <c r="A23" s="907"/>
      <c r="B23" s="789"/>
      <c r="C23" s="789"/>
      <c r="D23" s="789"/>
      <c r="E23" s="953"/>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1007"/>
      <c r="AC23" s="1007"/>
      <c r="AD23" s="1007"/>
      <c r="AE23" s="1007"/>
      <c r="AF23" s="1007"/>
      <c r="AG23" s="1008"/>
      <c r="AH23" s="493"/>
      <c r="AI23" s="1"/>
      <c r="AJ23" s="1"/>
      <c r="AK23" s="1"/>
      <c r="AL23" s="1"/>
      <c r="AM23" s="1"/>
      <c r="AN23" s="1"/>
      <c r="AO23" s="1"/>
    </row>
    <row r="24" spans="1:41" s="27" customFormat="1" ht="18" customHeight="1">
      <c r="A24" s="907"/>
      <c r="B24" s="789"/>
      <c r="C24" s="789"/>
      <c r="D24" s="789"/>
      <c r="E24" s="953"/>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8"/>
      <c r="AH24" s="493"/>
      <c r="AI24" s="1"/>
      <c r="AK24" s="1"/>
      <c r="AL24" s="1"/>
      <c r="AM24" s="1"/>
      <c r="AN24" s="1"/>
      <c r="AO24" s="1"/>
    </row>
    <row r="25" spans="1:41" s="27" customFormat="1" ht="18" customHeight="1">
      <c r="A25" s="907"/>
      <c r="B25" s="789"/>
      <c r="C25" s="789"/>
      <c r="D25" s="789"/>
      <c r="E25" s="953"/>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8"/>
      <c r="AH25" s="493"/>
      <c r="AI25" s="1"/>
      <c r="AK25" s="1"/>
      <c r="AL25" s="1"/>
      <c r="AM25" s="1"/>
      <c r="AN25" s="1"/>
      <c r="AO25" s="1"/>
    </row>
    <row r="26" spans="1:41" s="27" customFormat="1" ht="18" customHeight="1">
      <c r="A26" s="954"/>
      <c r="B26" s="955"/>
      <c r="C26" s="955"/>
      <c r="D26" s="955"/>
      <c r="E26" s="956"/>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8"/>
      <c r="AH26" s="493"/>
    </row>
    <row r="27" spans="1:41" s="27" customFormat="1" ht="77.400000000000006" customHeight="1">
      <c r="A27" s="1005" t="s">
        <v>789</v>
      </c>
      <c r="B27" s="1006"/>
      <c r="C27" s="1006"/>
      <c r="D27" s="1006"/>
      <c r="E27" s="1006"/>
      <c r="F27" s="1502"/>
      <c r="G27" s="1438"/>
      <c r="H27" s="1438"/>
      <c r="I27" s="1438"/>
      <c r="J27" s="1438"/>
      <c r="K27" s="1438"/>
      <c r="L27" s="1438"/>
      <c r="M27" s="1438"/>
      <c r="N27" s="1438"/>
      <c r="O27" s="1438"/>
      <c r="P27" s="1438"/>
      <c r="Q27" s="1438"/>
      <c r="R27" s="1438"/>
      <c r="S27" s="1438"/>
      <c r="T27" s="1438"/>
      <c r="U27" s="1438"/>
      <c r="V27" s="1438"/>
      <c r="W27" s="1438"/>
      <c r="X27" s="1438"/>
      <c r="Y27" s="1438"/>
      <c r="Z27" s="1438"/>
      <c r="AA27" s="1438"/>
      <c r="AB27" s="1438"/>
      <c r="AC27" s="1438"/>
      <c r="AD27" s="1438"/>
      <c r="AE27" s="1438"/>
      <c r="AF27" s="1438"/>
      <c r="AG27" s="1439"/>
      <c r="AH27" s="493"/>
      <c r="AI27" s="1511" t="s">
        <v>338</v>
      </c>
      <c r="AJ27" s="1511"/>
      <c r="AK27" s="1511"/>
      <c r="AL27" s="1511"/>
      <c r="AM27" s="1511"/>
    </row>
    <row r="28" spans="1:41" s="27" customFormat="1" ht="25.2" customHeight="1">
      <c r="A28" s="907" t="s">
        <v>216</v>
      </c>
      <c r="B28" s="790"/>
      <c r="C28" s="790"/>
      <c r="D28" s="790"/>
      <c r="E28" s="790"/>
      <c r="F28" s="908"/>
      <c r="G28" s="1441" t="s">
        <v>213</v>
      </c>
      <c r="H28" s="1442"/>
      <c r="I28" s="1442"/>
      <c r="J28" s="1442"/>
      <c r="K28" s="1442"/>
      <c r="L28" s="1443"/>
      <c r="M28" s="1444"/>
      <c r="N28" s="1445"/>
      <c r="O28" s="1445"/>
      <c r="P28" s="1445"/>
      <c r="Q28" s="1445"/>
      <c r="R28" s="1445"/>
      <c r="S28" s="1445"/>
      <c r="T28" s="1445"/>
      <c r="U28" s="1445"/>
      <c r="V28" s="1445"/>
      <c r="W28" s="1445"/>
      <c r="X28" s="1445"/>
      <c r="Y28" s="1445"/>
      <c r="Z28" s="1445"/>
      <c r="AA28" s="1445"/>
      <c r="AB28" s="1445"/>
      <c r="AC28" s="1445"/>
      <c r="AD28" s="1445"/>
      <c r="AE28" s="1445"/>
      <c r="AF28" s="1445"/>
      <c r="AG28" s="1446"/>
      <c r="AH28" s="493"/>
    </row>
    <row r="29" spans="1:41" s="27" customFormat="1" ht="25.2" customHeight="1">
      <c r="A29" s="1012"/>
      <c r="B29" s="1013"/>
      <c r="C29" s="1013"/>
      <c r="D29" s="1013"/>
      <c r="E29" s="1013"/>
      <c r="F29" s="1014"/>
      <c r="G29" s="832" t="s">
        <v>21</v>
      </c>
      <c r="H29" s="807"/>
      <c r="I29" s="807"/>
      <c r="J29" s="807"/>
      <c r="K29" s="807"/>
      <c r="L29" s="808"/>
      <c r="M29" s="809"/>
      <c r="N29" s="810"/>
      <c r="O29" s="810"/>
      <c r="P29" s="810"/>
      <c r="Q29" s="810"/>
      <c r="R29" s="810"/>
      <c r="S29" s="810"/>
      <c r="T29" s="810"/>
      <c r="U29" s="810"/>
      <c r="V29" s="810"/>
      <c r="W29" s="810"/>
      <c r="X29" s="810"/>
      <c r="Y29" s="810"/>
      <c r="Z29" s="810"/>
      <c r="AA29" s="810"/>
      <c r="AB29" s="810"/>
      <c r="AC29" s="810"/>
      <c r="AD29" s="810"/>
      <c r="AE29" s="810"/>
      <c r="AF29" s="810"/>
      <c r="AG29" s="811"/>
      <c r="AH29" s="493"/>
    </row>
    <row r="30" spans="1:41" s="27" customFormat="1" ht="25.2" customHeight="1">
      <c r="A30" s="230"/>
      <c r="B30" s="879" t="s">
        <v>24</v>
      </c>
      <c r="C30" s="879"/>
      <c r="D30" s="879"/>
      <c r="E30" s="879"/>
      <c r="F30" s="879"/>
      <c r="G30" s="879"/>
      <c r="H30" s="879"/>
      <c r="I30" s="879"/>
      <c r="J30" s="879"/>
      <c r="K30" s="879"/>
      <c r="L30" s="235"/>
      <c r="M30" s="977">
        <f>K91</f>
        <v>0</v>
      </c>
      <c r="N30" s="978"/>
      <c r="O30" s="978"/>
      <c r="P30" s="978"/>
      <c r="Q30" s="978"/>
      <c r="R30" s="978"/>
      <c r="S30" s="978"/>
      <c r="T30" s="978"/>
      <c r="U30" s="978"/>
      <c r="V30" s="978"/>
      <c r="W30" s="978"/>
      <c r="X30" s="978"/>
      <c r="Y30" s="978"/>
      <c r="Z30" s="978"/>
      <c r="AA30" s="978"/>
      <c r="AB30" s="978"/>
      <c r="AC30" s="978"/>
      <c r="AD30" s="987" t="s">
        <v>796</v>
      </c>
      <c r="AE30" s="987"/>
      <c r="AF30" s="987"/>
      <c r="AG30" s="988"/>
      <c r="AI30" s="27" t="s">
        <v>338</v>
      </c>
    </row>
    <row r="31" spans="1:41" s="27" customFormat="1" ht="25.2" customHeight="1">
      <c r="A31" s="230"/>
      <c r="B31" s="879" t="s">
        <v>22</v>
      </c>
      <c r="C31" s="879"/>
      <c r="D31" s="879"/>
      <c r="E31" s="879"/>
      <c r="F31" s="879"/>
      <c r="G31" s="879"/>
      <c r="H31" s="879"/>
      <c r="I31" s="879"/>
      <c r="J31" s="879"/>
      <c r="K31" s="879"/>
      <c r="L31" s="235"/>
      <c r="M31" s="977">
        <f>R91</f>
        <v>0</v>
      </c>
      <c r="N31" s="978"/>
      <c r="O31" s="978"/>
      <c r="P31" s="978"/>
      <c r="Q31" s="978"/>
      <c r="R31" s="978"/>
      <c r="S31" s="978"/>
      <c r="T31" s="978"/>
      <c r="U31" s="978"/>
      <c r="V31" s="978"/>
      <c r="W31" s="978"/>
      <c r="X31" s="978"/>
      <c r="Y31" s="978"/>
      <c r="Z31" s="978"/>
      <c r="AA31" s="978"/>
      <c r="AB31" s="978"/>
      <c r="AC31" s="978"/>
      <c r="AD31" s="987" t="s">
        <v>796</v>
      </c>
      <c r="AE31" s="987"/>
      <c r="AF31" s="987"/>
      <c r="AG31" s="988"/>
      <c r="AI31" s="27" t="s">
        <v>338</v>
      </c>
    </row>
    <row r="32" spans="1:41" s="27" customFormat="1" ht="25.2" customHeight="1">
      <c r="A32" s="230"/>
      <c r="B32" s="879" t="s">
        <v>23</v>
      </c>
      <c r="C32" s="879"/>
      <c r="D32" s="879"/>
      <c r="E32" s="879"/>
      <c r="F32" s="879"/>
      <c r="G32" s="879"/>
      <c r="H32" s="879"/>
      <c r="I32" s="879"/>
      <c r="J32" s="879"/>
      <c r="K32" s="879"/>
      <c r="L32" s="235"/>
      <c r="M32" s="977">
        <f>J81</f>
        <v>0</v>
      </c>
      <c r="N32" s="978"/>
      <c r="O32" s="978"/>
      <c r="P32" s="978"/>
      <c r="Q32" s="978"/>
      <c r="R32" s="978"/>
      <c r="S32" s="978"/>
      <c r="T32" s="978"/>
      <c r="U32" s="978"/>
      <c r="V32" s="978"/>
      <c r="W32" s="978"/>
      <c r="X32" s="978"/>
      <c r="Y32" s="978"/>
      <c r="Z32" s="978"/>
      <c r="AA32" s="978"/>
      <c r="AB32" s="978"/>
      <c r="AC32" s="978"/>
      <c r="AD32" s="987" t="s">
        <v>2</v>
      </c>
      <c r="AE32" s="987"/>
      <c r="AF32" s="987"/>
      <c r="AG32" s="988"/>
    </row>
    <row r="33" spans="1:34" s="27" customFormat="1" ht="25.2" customHeight="1">
      <c r="A33" s="989" t="s">
        <v>761</v>
      </c>
      <c r="B33" s="990"/>
      <c r="C33" s="990"/>
      <c r="D33" s="990"/>
      <c r="E33" s="990"/>
      <c r="F33" s="990"/>
      <c r="G33" s="935" t="s">
        <v>762</v>
      </c>
      <c r="H33" s="935"/>
      <c r="I33" s="935"/>
      <c r="J33" s="935"/>
      <c r="K33" s="936"/>
      <c r="L33" s="937"/>
      <c r="M33" s="937"/>
      <c r="N33" s="236" t="s">
        <v>730</v>
      </c>
      <c r="O33" s="937"/>
      <c r="P33" s="937"/>
      <c r="Q33" s="236" t="s">
        <v>731</v>
      </c>
      <c r="R33" s="937"/>
      <c r="S33" s="937"/>
      <c r="T33" s="235" t="s">
        <v>732</v>
      </c>
      <c r="U33" s="984" t="s">
        <v>94</v>
      </c>
      <c r="V33" s="985"/>
      <c r="W33" s="985"/>
      <c r="X33" s="985"/>
      <c r="Y33" s="985"/>
      <c r="Z33" s="985"/>
      <c r="AA33" s="985"/>
      <c r="AB33" s="985"/>
      <c r="AC33" s="985"/>
      <c r="AD33" s="985"/>
      <c r="AE33" s="985"/>
      <c r="AF33" s="985"/>
      <c r="AG33" s="986"/>
    </row>
    <row r="34" spans="1:34" s="27" customFormat="1" ht="25.2" customHeight="1" thickBot="1">
      <c r="A34" s="991"/>
      <c r="B34" s="992"/>
      <c r="C34" s="992"/>
      <c r="D34" s="992"/>
      <c r="E34" s="992"/>
      <c r="F34" s="992"/>
      <c r="G34" s="934" t="s">
        <v>763</v>
      </c>
      <c r="H34" s="934"/>
      <c r="I34" s="934"/>
      <c r="J34" s="934"/>
      <c r="K34" s="938"/>
      <c r="L34" s="939"/>
      <c r="M34" s="939"/>
      <c r="N34" s="478" t="s">
        <v>730</v>
      </c>
      <c r="O34" s="939"/>
      <c r="P34" s="939"/>
      <c r="Q34" s="478" t="s">
        <v>731</v>
      </c>
      <c r="R34" s="939"/>
      <c r="S34" s="939"/>
      <c r="T34" s="239" t="s">
        <v>732</v>
      </c>
      <c r="U34" s="981" t="s">
        <v>226</v>
      </c>
      <c r="V34" s="982"/>
      <c r="W34" s="982"/>
      <c r="X34" s="982"/>
      <c r="Y34" s="982"/>
      <c r="Z34" s="982"/>
      <c r="AA34" s="982"/>
      <c r="AB34" s="982"/>
      <c r="AC34" s="982"/>
      <c r="AD34" s="982"/>
      <c r="AE34" s="982"/>
      <c r="AF34" s="982"/>
      <c r="AG34" s="983"/>
    </row>
    <row r="35" spans="1:34" s="27" customFormat="1" ht="9.75" customHeight="1">
      <c r="A35" s="1"/>
      <c r="B35" s="243"/>
      <c r="C35" s="243"/>
      <c r="D35" s="243"/>
      <c r="E35" s="243"/>
      <c r="F35" s="243"/>
      <c r="G35" s="243"/>
      <c r="H35" s="243"/>
      <c r="I35" s="243"/>
      <c r="J35" s="243"/>
      <c r="K35" s="243"/>
      <c r="L35" s="244"/>
      <c r="M35" s="1"/>
      <c r="N35" s="1"/>
      <c r="O35" s="1"/>
      <c r="P35" s="1"/>
      <c r="Q35" s="1"/>
      <c r="R35" s="219"/>
      <c r="S35" s="219"/>
      <c r="T35" s="219"/>
      <c r="U35" s="1"/>
      <c r="V35" s="219"/>
      <c r="W35" s="219"/>
      <c r="X35" s="219"/>
      <c r="Y35" s="1"/>
      <c r="Z35" s="219"/>
      <c r="AA35" s="219"/>
      <c r="AB35" s="219"/>
      <c r="AC35" s="1"/>
      <c r="AD35" s="1"/>
      <c r="AE35" s="1"/>
      <c r="AF35" s="1"/>
      <c r="AG35" s="1"/>
      <c r="AH35" s="493"/>
    </row>
    <row r="36" spans="1:34" ht="25.2" customHeight="1" thickBot="1">
      <c r="A36" s="797" t="s">
        <v>795</v>
      </c>
      <c r="B36" s="797"/>
      <c r="C36" s="797"/>
      <c r="D36" s="797"/>
      <c r="E36" s="797"/>
      <c r="F36" s="797"/>
      <c r="G36" s="797"/>
      <c r="H36" s="797"/>
      <c r="I36" s="797"/>
      <c r="J36" s="797"/>
      <c r="K36" s="797"/>
      <c r="L36" s="797"/>
      <c r="M36" s="797"/>
      <c r="N36" s="797"/>
      <c r="AH36" s="1"/>
    </row>
    <row r="37" spans="1:34" ht="25.5" customHeight="1">
      <c r="A37" s="1363" t="s">
        <v>823</v>
      </c>
      <c r="B37" s="1364"/>
      <c r="C37" s="1364"/>
      <c r="D37" s="1364"/>
      <c r="E37" s="1364"/>
      <c r="F37" s="1364"/>
      <c r="G37" s="1364"/>
      <c r="H37" s="1364"/>
      <c r="I37" s="1364"/>
      <c r="J37" s="1364"/>
      <c r="K37" s="1364"/>
      <c r="L37" s="1364"/>
      <c r="M37" s="1364"/>
      <c r="N37" s="1364"/>
      <c r="O37" s="303"/>
      <c r="P37" s="303"/>
      <c r="Q37" s="303"/>
      <c r="R37" s="303"/>
      <c r="S37" s="303"/>
      <c r="T37" s="303"/>
      <c r="U37" s="303"/>
      <c r="V37" s="303"/>
      <c r="W37" s="303"/>
      <c r="X37" s="303"/>
      <c r="Y37" s="303"/>
      <c r="Z37" s="303"/>
      <c r="AA37" s="303"/>
      <c r="AB37" s="303"/>
      <c r="AC37" s="303"/>
      <c r="AD37" s="303"/>
      <c r="AE37" s="303"/>
      <c r="AF37" s="303"/>
      <c r="AG37" s="342"/>
      <c r="AH37" s="1"/>
    </row>
    <row r="38" spans="1:34" ht="25.5" customHeight="1">
      <c r="A38" s="381"/>
      <c r="B38" s="1388" t="s">
        <v>424</v>
      </c>
      <c r="C38" s="1388"/>
      <c r="D38" s="1388"/>
      <c r="E38" s="1388"/>
      <c r="F38" s="1388"/>
      <c r="G38" s="1388"/>
      <c r="H38" s="1388"/>
      <c r="I38" s="1388"/>
      <c r="J38" s="1388"/>
      <c r="K38" s="1388"/>
      <c r="L38" s="1388"/>
      <c r="M38" s="231"/>
      <c r="N38" s="1360"/>
      <c r="O38" s="1361"/>
      <c r="P38" s="1361"/>
      <c r="Q38" s="1361"/>
      <c r="R38" s="1361"/>
      <c r="S38" s="1361"/>
      <c r="T38" s="1361"/>
      <c r="U38" s="1361"/>
      <c r="V38" s="1361"/>
      <c r="W38" s="1361"/>
      <c r="X38" s="1361"/>
      <c r="Y38" s="1361"/>
      <c r="Z38" s="1361"/>
      <c r="AA38" s="1361"/>
      <c r="AB38" s="1361"/>
      <c r="AC38" s="1361"/>
      <c r="AD38" s="1361"/>
      <c r="AE38" s="1361"/>
      <c r="AF38" s="1361"/>
      <c r="AG38" s="1362"/>
      <c r="AH38" s="1"/>
    </row>
    <row r="39" spans="1:34" ht="25.5" customHeight="1">
      <c r="A39" s="381"/>
      <c r="B39" s="1388" t="s">
        <v>423</v>
      </c>
      <c r="C39" s="1388"/>
      <c r="D39" s="1388"/>
      <c r="E39" s="1388"/>
      <c r="F39" s="1388"/>
      <c r="G39" s="1388"/>
      <c r="H39" s="1388"/>
      <c r="I39" s="1388"/>
      <c r="J39" s="1388"/>
      <c r="K39" s="1388"/>
      <c r="L39" s="1388"/>
      <c r="M39" s="231"/>
      <c r="N39" s="1360"/>
      <c r="O39" s="1361"/>
      <c r="P39" s="1361"/>
      <c r="Q39" s="1361"/>
      <c r="R39" s="1361"/>
      <c r="S39" s="1361"/>
      <c r="T39" s="1361"/>
      <c r="U39" s="1361"/>
      <c r="V39" s="1361"/>
      <c r="W39" s="1361"/>
      <c r="X39" s="1361"/>
      <c r="Y39" s="1361"/>
      <c r="Z39" s="1361"/>
      <c r="AA39" s="1361"/>
      <c r="AB39" s="1361"/>
      <c r="AC39" s="1361"/>
      <c r="AD39" s="1361"/>
      <c r="AE39" s="1361"/>
      <c r="AF39" s="1361"/>
      <c r="AG39" s="1362"/>
      <c r="AH39" s="1"/>
    </row>
    <row r="40" spans="1:34" ht="25.5" customHeight="1">
      <c r="A40" s="381"/>
      <c r="B40" s="1388" t="s">
        <v>421</v>
      </c>
      <c r="C40" s="1388"/>
      <c r="D40" s="1388"/>
      <c r="E40" s="1388"/>
      <c r="F40" s="1388"/>
      <c r="G40" s="1388"/>
      <c r="H40" s="1388"/>
      <c r="I40" s="1388"/>
      <c r="J40" s="1388"/>
      <c r="K40" s="1388"/>
      <c r="L40" s="1388"/>
      <c r="M40" s="231"/>
      <c r="N40" s="1400"/>
      <c r="O40" s="1401"/>
      <c r="P40" s="1401"/>
      <c r="Q40" s="1401"/>
      <c r="R40" s="1401"/>
      <c r="S40" s="1401"/>
      <c r="T40" s="1401"/>
      <c r="U40" s="1401"/>
      <c r="V40" s="1401"/>
      <c r="W40" s="1401"/>
      <c r="X40" s="1401"/>
      <c r="Y40" s="1401"/>
      <c r="Z40" s="1401"/>
      <c r="AA40" s="246" t="s">
        <v>341</v>
      </c>
      <c r="AB40" s="246"/>
      <c r="AC40" s="246"/>
      <c r="AD40" s="246"/>
      <c r="AE40" s="246"/>
      <c r="AF40" s="246"/>
      <c r="AG40" s="319"/>
      <c r="AH40" s="1"/>
    </row>
    <row r="41" spans="1:34" ht="25.5" customHeight="1">
      <c r="A41" s="381"/>
      <c r="B41" s="1388" t="s">
        <v>419</v>
      </c>
      <c r="C41" s="1388"/>
      <c r="D41" s="1388"/>
      <c r="E41" s="1388"/>
      <c r="F41" s="1388"/>
      <c r="G41" s="1388"/>
      <c r="H41" s="1388"/>
      <c r="I41" s="1388"/>
      <c r="J41" s="1388"/>
      <c r="K41" s="1388"/>
      <c r="L41" s="1388"/>
      <c r="M41" s="231"/>
      <c r="N41" s="1358"/>
      <c r="O41" s="1359"/>
      <c r="P41" s="1359"/>
      <c r="Q41" s="1359"/>
      <c r="R41" s="1359"/>
      <c r="S41" s="1359"/>
      <c r="T41" s="1359"/>
      <c r="U41" s="1359"/>
      <c r="V41" s="1359"/>
      <c r="W41" s="1359"/>
      <c r="X41" s="1359"/>
      <c r="Y41" s="1359"/>
      <c r="Z41" s="1359"/>
      <c r="AA41" s="246" t="s">
        <v>418</v>
      </c>
      <c r="AB41" s="246"/>
      <c r="AC41" s="246"/>
      <c r="AD41" s="246"/>
      <c r="AE41" s="246"/>
      <c r="AF41" s="246"/>
      <c r="AG41" s="319"/>
      <c r="AH41" s="1"/>
    </row>
    <row r="42" spans="1:34" ht="25.5" customHeight="1">
      <c r="A42" s="381"/>
      <c r="B42" s="1388" t="s">
        <v>417</v>
      </c>
      <c r="C42" s="1388"/>
      <c r="D42" s="1388"/>
      <c r="E42" s="1388"/>
      <c r="F42" s="1388"/>
      <c r="G42" s="1388"/>
      <c r="H42" s="1388"/>
      <c r="I42" s="1388"/>
      <c r="J42" s="1388"/>
      <c r="K42" s="1388"/>
      <c r="L42" s="1388"/>
      <c r="M42" s="231"/>
      <c r="N42" s="1400"/>
      <c r="O42" s="1401"/>
      <c r="P42" s="1401"/>
      <c r="Q42" s="1401"/>
      <c r="R42" s="1401"/>
      <c r="S42" s="1401"/>
      <c r="T42" s="1401"/>
      <c r="U42" s="1401"/>
      <c r="V42" s="1401"/>
      <c r="W42" s="1401"/>
      <c r="X42" s="1401"/>
      <c r="Y42" s="1401"/>
      <c r="Z42" s="1401"/>
      <c r="AA42" s="246" t="s">
        <v>341</v>
      </c>
      <c r="AB42" s="246"/>
      <c r="AC42" s="246"/>
      <c r="AD42" s="246"/>
      <c r="AE42" s="246"/>
      <c r="AF42" s="246"/>
      <c r="AG42" s="319"/>
      <c r="AH42" s="1"/>
    </row>
    <row r="43" spans="1:34" ht="25.5" customHeight="1" thickBot="1">
      <c r="A43" s="352"/>
      <c r="B43" s="1457" t="s">
        <v>416</v>
      </c>
      <c r="C43" s="1457"/>
      <c r="D43" s="1457"/>
      <c r="E43" s="1457"/>
      <c r="F43" s="1457"/>
      <c r="G43" s="1457"/>
      <c r="H43" s="1457"/>
      <c r="I43" s="1457"/>
      <c r="J43" s="1457"/>
      <c r="K43" s="1457"/>
      <c r="L43" s="1457"/>
      <c r="M43" s="382"/>
      <c r="N43" s="1527"/>
      <c r="O43" s="1398"/>
      <c r="P43" s="1398"/>
      <c r="Q43" s="1398"/>
      <c r="R43" s="1398"/>
      <c r="S43" s="1398"/>
      <c r="T43" s="1398"/>
      <c r="U43" s="1398"/>
      <c r="V43" s="1398"/>
      <c r="W43" s="1398"/>
      <c r="X43" s="1398"/>
      <c r="Y43" s="1398"/>
      <c r="Z43" s="1398"/>
      <c r="AA43" s="1398"/>
      <c r="AB43" s="1398"/>
      <c r="AC43" s="1398"/>
      <c r="AD43" s="1398"/>
      <c r="AE43" s="1398"/>
      <c r="AF43" s="1398"/>
      <c r="AG43" s="1399"/>
      <c r="AH43" s="1"/>
    </row>
    <row r="44" spans="1:34" ht="25.5" customHeight="1">
      <c r="A44" s="1363" t="s">
        <v>824</v>
      </c>
      <c r="B44" s="1364"/>
      <c r="C44" s="1364"/>
      <c r="D44" s="1364"/>
      <c r="E44" s="1364"/>
      <c r="F44" s="1364"/>
      <c r="G44" s="1364"/>
      <c r="H44" s="1364"/>
      <c r="I44" s="1364"/>
      <c r="J44" s="1364"/>
      <c r="K44" s="1364"/>
      <c r="L44" s="1364"/>
      <c r="M44" s="303"/>
      <c r="N44" s="303"/>
      <c r="O44" s="303"/>
      <c r="P44" s="303"/>
      <c r="Q44" s="303"/>
      <c r="R44" s="303"/>
      <c r="S44" s="303"/>
      <c r="T44" s="303"/>
      <c r="U44" s="303"/>
      <c r="V44" s="303"/>
      <c r="W44" s="303"/>
      <c r="X44" s="303"/>
      <c r="Y44" s="303"/>
      <c r="Z44" s="303"/>
      <c r="AA44" s="303"/>
      <c r="AB44" s="303"/>
      <c r="AC44" s="303"/>
      <c r="AD44" s="303"/>
      <c r="AE44" s="303"/>
      <c r="AF44" s="303"/>
      <c r="AG44" s="342"/>
    </row>
    <row r="45" spans="1:34" ht="25.5" customHeight="1">
      <c r="A45" s="1479"/>
      <c r="B45" s="1480"/>
      <c r="C45" s="1480"/>
      <c r="D45" s="1480"/>
      <c r="E45" s="1480"/>
      <c r="F45" s="1480"/>
      <c r="G45" s="1480"/>
      <c r="H45" s="1480"/>
      <c r="I45" s="1480"/>
      <c r="J45" s="1480"/>
      <c r="K45" s="1480"/>
      <c r="L45" s="1480"/>
      <c r="M45" s="1480"/>
      <c r="N45" s="1480"/>
      <c r="O45" s="1480"/>
      <c r="P45" s="1480"/>
      <c r="Q45" s="1480"/>
      <c r="R45" s="1480"/>
      <c r="S45" s="1480"/>
      <c r="T45" s="1480"/>
      <c r="U45" s="1480"/>
      <c r="V45" s="1480"/>
      <c r="W45" s="1480"/>
      <c r="X45" s="1480"/>
      <c r="Y45" s="1480"/>
      <c r="Z45" s="1480"/>
      <c r="AA45" s="1480"/>
      <c r="AB45" s="1480"/>
      <c r="AC45" s="1480"/>
      <c r="AD45" s="1480"/>
      <c r="AE45" s="1480"/>
      <c r="AF45" s="1480"/>
      <c r="AG45" s="1481"/>
    </row>
    <row r="46" spans="1:34" ht="25.5" customHeight="1" thickBot="1">
      <c r="A46" s="1340"/>
      <c r="B46" s="1341"/>
      <c r="C46" s="1341"/>
      <c r="D46" s="1341"/>
      <c r="E46" s="1341"/>
      <c r="F46" s="1341"/>
      <c r="G46" s="1341"/>
      <c r="H46" s="1341"/>
      <c r="I46" s="1341"/>
      <c r="J46" s="1341"/>
      <c r="K46" s="1341"/>
      <c r="L46" s="1341"/>
      <c r="M46" s="1341"/>
      <c r="N46" s="1341"/>
      <c r="O46" s="1341"/>
      <c r="P46" s="1341"/>
      <c r="Q46" s="1341"/>
      <c r="R46" s="1341"/>
      <c r="S46" s="1341"/>
      <c r="T46" s="1341"/>
      <c r="U46" s="1341"/>
      <c r="V46" s="1341"/>
      <c r="W46" s="1341"/>
      <c r="X46" s="1341"/>
      <c r="Y46" s="1341"/>
      <c r="Z46" s="1341"/>
      <c r="AA46" s="1341"/>
      <c r="AB46" s="1341"/>
      <c r="AC46" s="1341"/>
      <c r="AD46" s="1341"/>
      <c r="AE46" s="1341"/>
      <c r="AF46" s="1341"/>
      <c r="AG46" s="1342"/>
    </row>
    <row r="47" spans="1:34" ht="25.5" customHeight="1">
      <c r="A47" s="1363" t="s">
        <v>863</v>
      </c>
      <c r="B47" s="1364"/>
      <c r="C47" s="1364"/>
      <c r="D47" s="1364"/>
      <c r="E47" s="1364"/>
      <c r="F47" s="1364"/>
      <c r="G47" s="1364"/>
      <c r="H47" s="1364"/>
      <c r="I47" s="1364"/>
      <c r="J47" s="1364"/>
      <c r="K47" s="1364"/>
      <c r="L47" s="1364"/>
      <c r="M47" s="1364"/>
      <c r="N47" s="1364"/>
      <c r="O47" s="1364"/>
      <c r="P47" s="1364"/>
      <c r="Q47" s="1364"/>
      <c r="R47" s="1364"/>
      <c r="S47" s="303"/>
      <c r="T47" s="303"/>
      <c r="U47" s="303"/>
      <c r="V47" s="303"/>
      <c r="W47" s="303"/>
      <c r="X47" s="303"/>
      <c r="Y47" s="303"/>
      <c r="Z47" s="303"/>
      <c r="AA47" s="350"/>
      <c r="AB47" s="350"/>
      <c r="AC47" s="350"/>
      <c r="AD47" s="350"/>
      <c r="AE47" s="350"/>
      <c r="AF47" s="350"/>
      <c r="AG47" s="349"/>
    </row>
    <row r="48" spans="1:34" ht="25.5" customHeight="1">
      <c r="A48" s="381" t="s">
        <v>338</v>
      </c>
      <c r="B48" s="1019" t="s">
        <v>337</v>
      </c>
      <c r="C48" s="1019"/>
      <c r="D48" s="1019"/>
      <c r="E48" s="1019"/>
      <c r="F48" s="1019"/>
      <c r="G48" s="1019"/>
      <c r="H48" s="1019"/>
      <c r="I48" s="1019"/>
      <c r="J48" s="1019"/>
      <c r="K48" s="1019"/>
      <c r="L48" s="1019"/>
      <c r="M48" s="231"/>
      <c r="N48" s="1358"/>
      <c r="O48" s="1359"/>
      <c r="P48" s="1359"/>
      <c r="Q48" s="1359"/>
      <c r="R48" s="1359"/>
      <c r="S48" s="1359"/>
      <c r="T48" s="1359"/>
      <c r="U48" s="1359"/>
      <c r="V48" s="1359"/>
      <c r="W48" s="1359"/>
      <c r="X48" s="1359"/>
      <c r="Y48" s="1359"/>
      <c r="Z48" s="1359"/>
      <c r="AA48" s="415" t="s">
        <v>327</v>
      </c>
      <c r="AB48" s="246"/>
      <c r="AC48" s="246"/>
      <c r="AD48" s="246"/>
      <c r="AE48" s="246"/>
      <c r="AF48" s="246"/>
      <c r="AG48" s="319"/>
    </row>
    <row r="49" spans="1:51" ht="25.5" customHeight="1" thickBot="1">
      <c r="A49" s="381"/>
      <c r="B49" s="1457" t="s">
        <v>334</v>
      </c>
      <c r="C49" s="1457"/>
      <c r="D49" s="1457"/>
      <c r="E49" s="1457"/>
      <c r="F49" s="1457"/>
      <c r="G49" s="1457"/>
      <c r="H49" s="1457"/>
      <c r="I49" s="1457"/>
      <c r="J49" s="1457"/>
      <c r="K49" s="1457"/>
      <c r="L49" s="1457"/>
      <c r="M49" s="231"/>
      <c r="N49" s="246"/>
      <c r="O49" s="1536"/>
      <c r="P49" s="1536"/>
      <c r="Q49" s="1352" t="s">
        <v>333</v>
      </c>
      <c r="R49" s="1352"/>
      <c r="S49" s="1352"/>
      <c r="T49" s="1352"/>
      <c r="U49" s="1352"/>
      <c r="V49" s="1536"/>
      <c r="W49" s="1536"/>
      <c r="X49" s="1352" t="s">
        <v>332</v>
      </c>
      <c r="Y49" s="1352"/>
      <c r="Z49" s="1352"/>
      <c r="AA49" s="1352"/>
      <c r="AB49" s="1352"/>
      <c r="AC49" s="1535">
        <f>O49*V49</f>
        <v>0</v>
      </c>
      <c r="AD49" s="1535"/>
      <c r="AE49" s="1352" t="s">
        <v>331</v>
      </c>
      <c r="AF49" s="1352"/>
      <c r="AG49" s="1392"/>
    </row>
    <row r="50" spans="1:51" ht="25.5" customHeight="1">
      <c r="A50" s="1363" t="s">
        <v>826</v>
      </c>
      <c r="B50" s="1364"/>
      <c r="C50" s="1364"/>
      <c r="D50" s="1364"/>
      <c r="E50" s="1364"/>
      <c r="F50" s="1364"/>
      <c r="G50" s="1364"/>
      <c r="H50" s="1364"/>
      <c r="I50" s="1364"/>
      <c r="J50" s="1364"/>
      <c r="K50" s="1364"/>
      <c r="L50" s="1364"/>
      <c r="M50" s="1364"/>
      <c r="N50" s="1364"/>
      <c r="O50" s="1364"/>
      <c r="P50" s="1364"/>
      <c r="Q50" s="1364"/>
      <c r="R50" s="1364"/>
      <c r="S50" s="303"/>
      <c r="T50" s="303"/>
      <c r="U50" s="303"/>
      <c r="V50" s="303"/>
      <c r="W50" s="303"/>
      <c r="X50" s="303"/>
      <c r="Y50" s="303"/>
      <c r="Z50" s="303"/>
      <c r="AA50" s="303"/>
      <c r="AB50" s="303"/>
      <c r="AC50" s="303"/>
      <c r="AD50" s="303"/>
      <c r="AE50" s="303"/>
      <c r="AF50" s="303"/>
      <c r="AG50" s="342"/>
    </row>
    <row r="51" spans="1:51" ht="25.5" customHeight="1">
      <c r="A51" s="381"/>
      <c r="B51" s="1493" t="s">
        <v>329</v>
      </c>
      <c r="C51" s="1493"/>
      <c r="D51" s="1493"/>
      <c r="E51" s="1493"/>
      <c r="F51" s="1493"/>
      <c r="G51" s="1493"/>
      <c r="H51" s="1493"/>
      <c r="I51" s="1493"/>
      <c r="J51" s="1493"/>
      <c r="K51" s="1493"/>
      <c r="L51" s="1493"/>
      <c r="M51" s="1493"/>
      <c r="N51" s="1493"/>
      <c r="O51" s="1493"/>
      <c r="P51" s="1532"/>
      <c r="Q51" s="1353"/>
      <c r="R51" s="1354"/>
      <c r="S51" s="1354"/>
      <c r="T51" s="1354"/>
      <c r="U51" s="1354"/>
      <c r="V51" s="1354"/>
      <c r="W51" s="1354"/>
      <c r="X51" s="1354"/>
      <c r="Y51" s="1354"/>
      <c r="Z51" s="1354"/>
      <c r="AA51" s="1354"/>
      <c r="AB51" s="1354"/>
      <c r="AC51" s="1354"/>
      <c r="AD51" s="1354"/>
      <c r="AE51" s="1354"/>
      <c r="AF51" s="1354"/>
      <c r="AG51" s="1355"/>
    </row>
    <row r="52" spans="1:51" ht="25.5" customHeight="1">
      <c r="A52" s="293"/>
      <c r="B52" s="1019" t="s">
        <v>328</v>
      </c>
      <c r="C52" s="1019"/>
      <c r="D52" s="1019"/>
      <c r="E52" s="1019"/>
      <c r="F52" s="1019"/>
      <c r="G52" s="1019"/>
      <c r="H52" s="1019"/>
      <c r="I52" s="1019"/>
      <c r="J52" s="1019"/>
      <c r="K52" s="1019"/>
      <c r="L52" s="1019"/>
      <c r="M52" s="1019"/>
      <c r="N52" s="1019"/>
      <c r="O52" s="1019"/>
      <c r="P52" s="380"/>
      <c r="Q52" s="1358"/>
      <c r="R52" s="1359"/>
      <c r="S52" s="1359"/>
      <c r="T52" s="1359"/>
      <c r="U52" s="1359"/>
      <c r="V52" s="1359"/>
      <c r="W52" s="1359"/>
      <c r="X52" s="1359"/>
      <c r="Y52" s="1359"/>
      <c r="Z52" s="1359"/>
      <c r="AA52" s="1359"/>
      <c r="AB52" s="1389" t="s">
        <v>327</v>
      </c>
      <c r="AC52" s="1389"/>
      <c r="AD52" s="1389"/>
      <c r="AE52" s="1389"/>
      <c r="AF52" s="1389"/>
      <c r="AG52" s="379"/>
    </row>
    <row r="53" spans="1:51" ht="25.5" customHeight="1">
      <c r="A53" s="230"/>
      <c r="B53" s="1019" t="s">
        <v>325</v>
      </c>
      <c r="C53" s="1019"/>
      <c r="D53" s="1019"/>
      <c r="E53" s="1019"/>
      <c r="F53" s="1019"/>
      <c r="G53" s="1019"/>
      <c r="H53" s="1019"/>
      <c r="I53" s="1019"/>
      <c r="J53" s="1019"/>
      <c r="K53" s="1019"/>
      <c r="L53" s="1019"/>
      <c r="M53" s="1019"/>
      <c r="N53" s="1019"/>
      <c r="O53" s="1019"/>
      <c r="P53" s="235"/>
      <c r="Q53" s="1360"/>
      <c r="R53" s="1361"/>
      <c r="S53" s="1361"/>
      <c r="T53" s="1361"/>
      <c r="U53" s="1361"/>
      <c r="V53" s="1361"/>
      <c r="W53" s="1361"/>
      <c r="X53" s="1361"/>
      <c r="Y53" s="1361"/>
      <c r="Z53" s="1361"/>
      <c r="AA53" s="1361"/>
      <c r="AB53" s="1361"/>
      <c r="AC53" s="1361"/>
      <c r="AD53" s="1361"/>
      <c r="AE53" s="1361"/>
      <c r="AF53" s="1361"/>
      <c r="AG53" s="1362"/>
    </row>
    <row r="54" spans="1:51" ht="25.5" customHeight="1" thickBot="1">
      <c r="A54" s="238"/>
      <c r="B54" s="1523" t="s">
        <v>324</v>
      </c>
      <c r="C54" s="1523"/>
      <c r="D54" s="1523"/>
      <c r="E54" s="1523"/>
      <c r="F54" s="1523"/>
      <c r="G54" s="1523"/>
      <c r="H54" s="1523"/>
      <c r="I54" s="1523"/>
      <c r="J54" s="1523"/>
      <c r="K54" s="1523"/>
      <c r="L54" s="1523"/>
      <c r="M54" s="1523"/>
      <c r="N54" s="1523"/>
      <c r="O54" s="1523"/>
      <c r="P54" s="239"/>
      <c r="Q54" s="1529"/>
      <c r="R54" s="1530"/>
      <c r="S54" s="1530"/>
      <c r="T54" s="1530"/>
      <c r="U54" s="1530"/>
      <c r="V54" s="1530"/>
      <c r="W54" s="1530"/>
      <c r="X54" s="1530"/>
      <c r="Y54" s="1530"/>
      <c r="Z54" s="1530"/>
      <c r="AA54" s="1530"/>
      <c r="AB54" s="1530"/>
      <c r="AC54" s="1530"/>
      <c r="AD54" s="1530"/>
      <c r="AE54" s="1530"/>
      <c r="AF54" s="1530"/>
      <c r="AG54" s="1531"/>
    </row>
    <row r="55" spans="1:51" ht="25.5" customHeight="1">
      <c r="A55" s="1338" t="s">
        <v>864</v>
      </c>
      <c r="B55" s="1339"/>
      <c r="C55" s="1339"/>
      <c r="D55" s="1339"/>
      <c r="E55" s="1339"/>
      <c r="F55" s="1339"/>
      <c r="G55" s="1339"/>
      <c r="H55" s="1339"/>
      <c r="I55" s="1339"/>
      <c r="J55" s="1339"/>
      <c r="K55" s="1339"/>
      <c r="L55" s="1339"/>
      <c r="M55" s="1339"/>
      <c r="N55" s="1339"/>
      <c r="O55" s="1339"/>
      <c r="P55" s="1339"/>
      <c r="Q55" s="1339"/>
      <c r="R55" s="1339"/>
      <c r="S55" s="1339"/>
      <c r="T55" s="1339"/>
      <c r="U55" s="1339"/>
      <c r="V55" s="1339"/>
      <c r="W55" s="365"/>
      <c r="X55" s="365"/>
      <c r="Y55" s="365"/>
      <c r="Z55" s="365"/>
      <c r="AA55" s="365"/>
      <c r="AB55" s="364"/>
      <c r="AC55" s="364"/>
      <c r="AD55" s="364"/>
      <c r="AE55" s="364"/>
      <c r="AF55" s="364"/>
      <c r="AG55" s="313"/>
    </row>
    <row r="56" spans="1:51" ht="25.5" customHeight="1">
      <c r="A56" s="362" t="s">
        <v>323</v>
      </c>
      <c r="B56" s="1533" t="s">
        <v>322</v>
      </c>
      <c r="C56" s="1533"/>
      <c r="D56" s="1533"/>
      <c r="E56" s="1533"/>
      <c r="F56" s="1533"/>
      <c r="G56" s="1533"/>
      <c r="H56" s="1533"/>
      <c r="I56" s="1533"/>
      <c r="J56" s="1533"/>
      <c r="K56" s="1533"/>
      <c r="L56" s="1533"/>
      <c r="M56" s="1533"/>
      <c r="N56" s="1533"/>
      <c r="O56" s="1533"/>
      <c r="P56" s="1533"/>
      <c r="Q56" s="1533"/>
      <c r="R56" s="1533"/>
      <c r="S56" s="1533"/>
      <c r="T56" s="1533"/>
      <c r="U56" s="1533"/>
      <c r="V56" s="1533"/>
      <c r="W56" s="1533"/>
      <c r="X56" s="1533"/>
      <c r="Y56" s="1533"/>
      <c r="Z56" s="1533"/>
      <c r="AA56" s="1533"/>
      <c r="AB56" s="1533"/>
      <c r="AC56" s="1533"/>
      <c r="AD56" s="1533"/>
      <c r="AE56" s="1533"/>
      <c r="AF56" s="1533"/>
      <c r="AG56" s="357"/>
    </row>
    <row r="57" spans="1:51" ht="25.5" customHeight="1" thickBot="1">
      <c r="A57" s="297"/>
      <c r="B57" s="1521">
        <f>N47</f>
        <v>0</v>
      </c>
      <c r="C57" s="1521"/>
      <c r="D57" s="1521"/>
      <c r="E57" s="1521"/>
      <c r="F57" s="1521"/>
      <c r="G57" s="1521"/>
      <c r="H57" s="1013" t="s">
        <v>321</v>
      </c>
      <c r="I57" s="1013"/>
      <c r="J57" s="1521">
        <f>Q52</f>
        <v>0</v>
      </c>
      <c r="K57" s="1521"/>
      <c r="L57" s="1521"/>
      <c r="M57" s="1521"/>
      <c r="N57" s="1521"/>
      <c r="O57" s="1521"/>
      <c r="P57" s="1534" t="s">
        <v>320</v>
      </c>
      <c r="Q57" s="1534"/>
      <c r="R57" s="1534" t="s">
        <v>319</v>
      </c>
      <c r="S57" s="1534"/>
      <c r="T57" s="1534"/>
      <c r="U57" s="1534"/>
      <c r="V57" s="1528" t="str">
        <f>IFERROR(B57/J57*100,"")</f>
        <v/>
      </c>
      <c r="W57" s="1528"/>
      <c r="X57" s="1528"/>
      <c r="Y57" s="1528"/>
      <c r="Z57" s="1528"/>
      <c r="AA57" s="1528"/>
      <c r="AB57" s="1440" t="s">
        <v>45</v>
      </c>
      <c r="AC57" s="1440"/>
      <c r="AD57" s="1440"/>
      <c r="AE57" s="1440"/>
      <c r="AF57" s="1440"/>
      <c r="AG57" s="354"/>
      <c r="AI57" s="1" t="s">
        <v>318</v>
      </c>
    </row>
    <row r="58" spans="1:51" ht="25.5" customHeight="1">
      <c r="A58" s="1338" t="s">
        <v>367</v>
      </c>
      <c r="B58" s="1339"/>
      <c r="C58" s="1339"/>
      <c r="D58" s="1339"/>
      <c r="E58" s="1339"/>
      <c r="F58" s="1339"/>
      <c r="G58" s="1339"/>
      <c r="H58" s="1339"/>
      <c r="I58" s="1339"/>
      <c r="J58" s="1339"/>
      <c r="K58" s="1339"/>
      <c r="L58" s="1339"/>
      <c r="M58" s="1339"/>
      <c r="N58" s="1339"/>
      <c r="O58" s="1339"/>
      <c r="P58" s="1339"/>
      <c r="Q58" s="1339"/>
      <c r="R58" s="1339"/>
      <c r="S58" s="1339"/>
      <c r="T58" s="1339"/>
      <c r="U58" s="1339"/>
      <c r="V58" s="1339"/>
      <c r="W58" s="303"/>
      <c r="X58" s="303"/>
      <c r="Y58" s="303"/>
      <c r="Z58" s="303"/>
      <c r="AA58" s="303"/>
      <c r="AB58" s="303"/>
      <c r="AC58" s="303"/>
      <c r="AD58" s="303"/>
      <c r="AE58" s="303"/>
      <c r="AF58" s="303"/>
      <c r="AG58" s="342"/>
      <c r="AH58" s="1"/>
      <c r="AI58" s="1" t="s">
        <v>338</v>
      </c>
    </row>
    <row r="59" spans="1:51" ht="25.5" customHeight="1">
      <c r="A59" s="362"/>
      <c r="B59" s="1503" t="s">
        <v>310</v>
      </c>
      <c r="C59" s="1503"/>
      <c r="D59" s="1503"/>
      <c r="E59" s="1503"/>
      <c r="F59" s="1503"/>
      <c r="G59" s="1503"/>
      <c r="H59" s="1503"/>
      <c r="I59" s="1503"/>
      <c r="J59" s="1503"/>
      <c r="K59" s="1503"/>
      <c r="L59" s="1503"/>
      <c r="M59" s="1503"/>
      <c r="N59" s="1503"/>
      <c r="O59" s="1503"/>
      <c r="P59" s="1503"/>
      <c r="Q59" s="1503"/>
      <c r="R59" s="1503"/>
      <c r="S59" s="1503"/>
      <c r="T59" s="1503"/>
      <c r="U59" s="1503"/>
      <c r="V59" s="1503"/>
      <c r="W59" s="1503"/>
      <c r="X59" s="1503"/>
      <c r="Y59" s="1503"/>
      <c r="Z59" s="371"/>
      <c r="AA59" s="371"/>
      <c r="AB59" s="358"/>
      <c r="AC59" s="358"/>
      <c r="AD59" s="358"/>
      <c r="AE59" s="358"/>
      <c r="AF59" s="358"/>
      <c r="AG59" s="357"/>
    </row>
    <row r="60" spans="1:51" ht="25.5" customHeight="1">
      <c r="A60" s="1479"/>
      <c r="B60" s="1480"/>
      <c r="C60" s="1480"/>
      <c r="D60" s="1480"/>
      <c r="E60" s="1480"/>
      <c r="F60" s="1480"/>
      <c r="G60" s="1480"/>
      <c r="H60" s="1480"/>
      <c r="I60" s="1480"/>
      <c r="J60" s="1480"/>
      <c r="K60" s="1480"/>
      <c r="L60" s="1480"/>
      <c r="M60" s="1480"/>
      <c r="N60" s="1480"/>
      <c r="O60" s="1480"/>
      <c r="P60" s="1480"/>
      <c r="Q60" s="1480"/>
      <c r="R60" s="1480"/>
      <c r="S60" s="1480"/>
      <c r="T60" s="1480"/>
      <c r="U60" s="1480"/>
      <c r="V60" s="1480"/>
      <c r="W60" s="1480"/>
      <c r="X60" s="1480"/>
      <c r="Y60" s="1480"/>
      <c r="Z60" s="1480"/>
      <c r="AA60" s="1480"/>
      <c r="AB60" s="1480"/>
      <c r="AC60" s="1480"/>
      <c r="AD60" s="1480"/>
      <c r="AE60" s="1480"/>
      <c r="AF60" s="1480"/>
      <c r="AG60" s="1481"/>
      <c r="AH60" s="1"/>
    </row>
    <row r="61" spans="1:51" ht="25.5" customHeight="1">
      <c r="A61" s="1344"/>
      <c r="B61" s="1345"/>
      <c r="C61" s="1345"/>
      <c r="D61" s="1345"/>
      <c r="E61" s="1345"/>
      <c r="F61" s="1345"/>
      <c r="G61" s="1345"/>
      <c r="H61" s="1345"/>
      <c r="I61" s="1345"/>
      <c r="J61" s="1345"/>
      <c r="K61" s="1345"/>
      <c r="L61" s="1345"/>
      <c r="M61" s="1345"/>
      <c r="N61" s="1345"/>
      <c r="O61" s="1345"/>
      <c r="P61" s="1345"/>
      <c r="Q61" s="1345"/>
      <c r="R61" s="1345"/>
      <c r="S61" s="1345"/>
      <c r="T61" s="1345"/>
      <c r="U61" s="1345"/>
      <c r="V61" s="1345"/>
      <c r="W61" s="1345"/>
      <c r="X61" s="1345"/>
      <c r="Y61" s="1345"/>
      <c r="Z61" s="1345"/>
      <c r="AA61" s="1345"/>
      <c r="AB61" s="1345"/>
      <c r="AC61" s="1345"/>
      <c r="AD61" s="1345"/>
      <c r="AE61" s="1345"/>
      <c r="AF61" s="1345"/>
      <c r="AG61" s="1346"/>
      <c r="AI61" s="340"/>
      <c r="AJ61" s="340"/>
      <c r="AK61" s="340"/>
      <c r="AL61" s="340"/>
      <c r="AM61" s="340"/>
      <c r="AN61" s="340"/>
      <c r="AO61" s="340"/>
      <c r="AP61" s="340"/>
      <c r="AQ61" s="340"/>
      <c r="AR61" s="340"/>
      <c r="AS61" s="340"/>
      <c r="AT61" s="340"/>
      <c r="AU61" s="340"/>
      <c r="AV61" s="340"/>
      <c r="AW61" s="340"/>
      <c r="AX61" s="340"/>
      <c r="AY61" s="340"/>
    </row>
    <row r="62" spans="1:51" ht="25.5" customHeight="1" thickBot="1">
      <c r="A62" s="1340"/>
      <c r="B62" s="1341"/>
      <c r="C62" s="1341"/>
      <c r="D62" s="1341"/>
      <c r="E62" s="1341"/>
      <c r="F62" s="1341"/>
      <c r="G62" s="1341"/>
      <c r="H62" s="1341"/>
      <c r="I62" s="1341"/>
      <c r="J62" s="1341"/>
      <c r="K62" s="1341"/>
      <c r="L62" s="1341"/>
      <c r="M62" s="1341"/>
      <c r="N62" s="1341"/>
      <c r="O62" s="1341"/>
      <c r="P62" s="1341"/>
      <c r="Q62" s="1341"/>
      <c r="R62" s="1341"/>
      <c r="S62" s="1341"/>
      <c r="T62" s="1341"/>
      <c r="U62" s="1341"/>
      <c r="V62" s="1341"/>
      <c r="W62" s="1341"/>
      <c r="X62" s="1341"/>
      <c r="Y62" s="1341"/>
      <c r="Z62" s="1341"/>
      <c r="AA62" s="1341"/>
      <c r="AB62" s="1341"/>
      <c r="AC62" s="1341"/>
      <c r="AD62" s="1341"/>
      <c r="AE62" s="1341"/>
      <c r="AF62" s="1341"/>
      <c r="AG62" s="1342"/>
    </row>
    <row r="63" spans="1:51" ht="25.5" customHeight="1">
      <c r="A63" s="1338" t="s">
        <v>862</v>
      </c>
      <c r="B63" s="1339"/>
      <c r="C63" s="1339"/>
      <c r="D63" s="1339"/>
      <c r="E63" s="1339"/>
      <c r="F63" s="1339"/>
      <c r="G63" s="1339"/>
      <c r="H63" s="1339"/>
      <c r="I63" s="1339"/>
      <c r="J63" s="1339"/>
      <c r="K63" s="1339"/>
      <c r="L63" s="1339"/>
      <c r="M63" s="1339"/>
      <c r="N63" s="1339"/>
      <c r="O63" s="1339"/>
      <c r="P63" s="1339"/>
      <c r="Q63" s="1339"/>
      <c r="R63" s="1339"/>
      <c r="S63" s="1339"/>
      <c r="T63" s="1339"/>
      <c r="U63" s="1339"/>
      <c r="V63" s="1339"/>
      <c r="W63" s="1339"/>
      <c r="X63" s="1339"/>
      <c r="Y63" s="1339"/>
      <c r="Z63" s="1339"/>
      <c r="AA63" s="1339"/>
      <c r="AB63" s="1339"/>
      <c r="AC63" s="1339"/>
      <c r="AD63" s="1339"/>
      <c r="AE63" s="1339"/>
      <c r="AF63" s="1339"/>
      <c r="AG63" s="342"/>
    </row>
    <row r="64" spans="1:51" ht="25.5" customHeight="1">
      <c r="A64" s="351"/>
      <c r="B64" s="1343" t="s">
        <v>300</v>
      </c>
      <c r="C64" s="1343"/>
      <c r="D64" s="1343"/>
      <c r="E64" s="1343"/>
      <c r="F64" s="1343"/>
      <c r="G64" s="1343"/>
      <c r="H64" s="1343"/>
      <c r="I64" s="1343"/>
      <c r="J64" s="1343"/>
      <c r="K64" s="1343"/>
      <c r="L64" s="1343"/>
      <c r="M64" s="1343"/>
      <c r="N64" s="1343"/>
      <c r="O64" s="1343"/>
      <c r="P64" s="1343"/>
      <c r="Q64" s="1343"/>
      <c r="R64" s="1343"/>
      <c r="S64" s="1343"/>
      <c r="T64" s="1343"/>
      <c r="U64" s="1343"/>
      <c r="V64" s="1343"/>
      <c r="W64" s="1343"/>
      <c r="X64" s="1343"/>
      <c r="Y64" s="1343"/>
      <c r="Z64" s="1343"/>
      <c r="AA64" s="1343"/>
      <c r="AB64" s="1343"/>
      <c r="AC64" s="1343"/>
      <c r="AD64" s="1343"/>
      <c r="AE64" s="1343"/>
      <c r="AF64" s="1343"/>
      <c r="AG64" s="298"/>
    </row>
    <row r="65" spans="1:52" ht="25.5" customHeight="1">
      <c r="A65" s="1344"/>
      <c r="B65" s="1345"/>
      <c r="C65" s="1345"/>
      <c r="D65" s="1345"/>
      <c r="E65" s="1345"/>
      <c r="F65" s="1345"/>
      <c r="G65" s="1345"/>
      <c r="H65" s="1345"/>
      <c r="I65" s="1345"/>
      <c r="J65" s="1345"/>
      <c r="K65" s="1345"/>
      <c r="L65" s="1345"/>
      <c r="M65" s="1345"/>
      <c r="N65" s="1345"/>
      <c r="O65" s="1345"/>
      <c r="P65" s="1345"/>
      <c r="Q65" s="1345"/>
      <c r="R65" s="1345"/>
      <c r="S65" s="1345"/>
      <c r="T65" s="1345"/>
      <c r="U65" s="1345"/>
      <c r="V65" s="1345"/>
      <c r="W65" s="1345"/>
      <c r="X65" s="1345"/>
      <c r="Y65" s="1345"/>
      <c r="Z65" s="1345"/>
      <c r="AA65" s="1345"/>
      <c r="AB65" s="1345"/>
      <c r="AC65" s="1345"/>
      <c r="AD65" s="1345"/>
      <c r="AE65" s="1345"/>
      <c r="AF65" s="1345"/>
      <c r="AG65" s="1346"/>
    </row>
    <row r="66" spans="1:52" ht="25.5" customHeight="1" thickBot="1">
      <c r="A66" s="1340"/>
      <c r="B66" s="1341"/>
      <c r="C66" s="1341"/>
      <c r="D66" s="1341"/>
      <c r="E66" s="1341"/>
      <c r="F66" s="1341"/>
      <c r="G66" s="1341"/>
      <c r="H66" s="1341"/>
      <c r="I66" s="1341"/>
      <c r="J66" s="1341"/>
      <c r="K66" s="1341"/>
      <c r="L66" s="1341"/>
      <c r="M66" s="1341"/>
      <c r="N66" s="1341"/>
      <c r="O66" s="1341"/>
      <c r="P66" s="1341"/>
      <c r="Q66" s="1341"/>
      <c r="R66" s="1341"/>
      <c r="S66" s="1341"/>
      <c r="T66" s="1341"/>
      <c r="U66" s="1341"/>
      <c r="V66" s="1341"/>
      <c r="W66" s="1341"/>
      <c r="X66" s="1341"/>
      <c r="Y66" s="1341"/>
      <c r="Z66" s="1341"/>
      <c r="AA66" s="1341"/>
      <c r="AB66" s="1341"/>
      <c r="AC66" s="1341"/>
      <c r="AD66" s="1341"/>
      <c r="AE66" s="1341"/>
      <c r="AF66" s="1341"/>
      <c r="AG66" s="1342"/>
    </row>
    <row r="67" spans="1:52" ht="25.5" customHeight="1">
      <c r="A67" s="1338" t="s">
        <v>858</v>
      </c>
      <c r="B67" s="1339"/>
      <c r="C67" s="1339"/>
      <c r="D67" s="1339"/>
      <c r="E67" s="1339"/>
      <c r="F67" s="1339"/>
      <c r="G67" s="1339"/>
      <c r="H67" s="1339"/>
      <c r="I67" s="1339"/>
      <c r="J67" s="1339"/>
      <c r="K67" s="1339"/>
      <c r="L67" s="1339"/>
      <c r="M67" s="1339"/>
      <c r="N67" s="1339"/>
      <c r="O67" s="1339"/>
      <c r="P67" s="1339"/>
      <c r="Q67" s="1339"/>
      <c r="R67" s="1339"/>
      <c r="S67" s="1339"/>
      <c r="T67" s="1339"/>
      <c r="U67" s="1339"/>
      <c r="V67" s="1339"/>
      <c r="W67" s="1339"/>
      <c r="X67" s="1339"/>
      <c r="Y67" s="1339"/>
      <c r="Z67" s="1339"/>
      <c r="AA67" s="350"/>
      <c r="AB67" s="350"/>
      <c r="AC67" s="350"/>
      <c r="AD67" s="350"/>
      <c r="AE67" s="350"/>
      <c r="AF67" s="350"/>
      <c r="AG67" s="349"/>
    </row>
    <row r="68" spans="1:52" ht="25.5" customHeight="1">
      <c r="A68" s="348"/>
      <c r="B68" s="1343" t="s">
        <v>299</v>
      </c>
      <c r="C68" s="1343"/>
      <c r="D68" s="1343"/>
      <c r="E68" s="1343"/>
      <c r="F68" s="1343"/>
      <c r="G68" s="1343"/>
      <c r="H68" s="1343"/>
      <c r="I68" s="1343"/>
      <c r="J68" s="1343"/>
      <c r="K68" s="1343"/>
      <c r="L68" s="1343"/>
      <c r="M68" s="1343"/>
      <c r="N68" s="1343"/>
      <c r="O68" s="1343"/>
      <c r="P68" s="1343"/>
      <c r="Q68" s="1343"/>
      <c r="R68" s="1343"/>
      <c r="S68" s="1343"/>
      <c r="T68" s="1343"/>
      <c r="U68" s="1343"/>
      <c r="V68" s="1343"/>
      <c r="W68" s="1343"/>
      <c r="X68" s="1343"/>
      <c r="Y68" s="1343"/>
      <c r="Z68" s="1343"/>
      <c r="AA68" s="1343"/>
      <c r="AB68" s="1343"/>
      <c r="AC68" s="1343"/>
      <c r="AD68" s="1343"/>
      <c r="AE68" s="1343"/>
      <c r="AF68" s="1343"/>
      <c r="AG68" s="347"/>
    </row>
    <row r="69" spans="1:52" ht="25.5" customHeight="1">
      <c r="A69" s="1344"/>
      <c r="B69" s="1345"/>
      <c r="C69" s="1345"/>
      <c r="D69" s="1345"/>
      <c r="E69" s="1345"/>
      <c r="F69" s="1345"/>
      <c r="G69" s="1345"/>
      <c r="H69" s="1345"/>
      <c r="I69" s="1345"/>
      <c r="J69" s="1345"/>
      <c r="K69" s="1345"/>
      <c r="L69" s="1345"/>
      <c r="M69" s="1345"/>
      <c r="N69" s="1345"/>
      <c r="O69" s="1345"/>
      <c r="P69" s="1345"/>
      <c r="Q69" s="1345"/>
      <c r="R69" s="1345"/>
      <c r="S69" s="1345"/>
      <c r="T69" s="1345"/>
      <c r="U69" s="1345"/>
      <c r="V69" s="1345"/>
      <c r="W69" s="1345"/>
      <c r="X69" s="1345"/>
      <c r="Y69" s="1345"/>
      <c r="Z69" s="1345"/>
      <c r="AA69" s="1345"/>
      <c r="AB69" s="1345"/>
      <c r="AC69" s="1345"/>
      <c r="AD69" s="1345"/>
      <c r="AE69" s="1345"/>
      <c r="AF69" s="1345"/>
      <c r="AG69" s="1346"/>
    </row>
    <row r="70" spans="1:52" ht="22.95" customHeight="1" thickBot="1">
      <c r="A70" s="1340"/>
      <c r="B70" s="1341"/>
      <c r="C70" s="1341"/>
      <c r="D70" s="1341"/>
      <c r="E70" s="1341"/>
      <c r="F70" s="1341"/>
      <c r="G70" s="1341"/>
      <c r="H70" s="1341"/>
      <c r="I70" s="1341"/>
      <c r="J70" s="1341"/>
      <c r="K70" s="1341"/>
      <c r="L70" s="1341"/>
      <c r="M70" s="1341"/>
      <c r="N70" s="1341"/>
      <c r="O70" s="1341"/>
      <c r="P70" s="1341"/>
      <c r="Q70" s="1341"/>
      <c r="R70" s="1341"/>
      <c r="S70" s="1341"/>
      <c r="T70" s="1341"/>
      <c r="U70" s="1341"/>
      <c r="V70" s="1341"/>
      <c r="W70" s="1341"/>
      <c r="X70" s="1341"/>
      <c r="Y70" s="1341"/>
      <c r="Z70" s="1341"/>
      <c r="AA70" s="1341"/>
      <c r="AB70" s="1341"/>
      <c r="AC70" s="1341"/>
      <c r="AD70" s="1341"/>
      <c r="AE70" s="1341"/>
      <c r="AF70" s="1341"/>
      <c r="AG70" s="1342"/>
      <c r="AL70" s="629" t="s">
        <v>295</v>
      </c>
      <c r="AM70" s="246"/>
      <c r="AN70" s="246"/>
      <c r="AO70" s="246"/>
      <c r="AP70" s="246"/>
      <c r="AQ70" s="246"/>
      <c r="AR70" s="246"/>
      <c r="AS70" s="246"/>
      <c r="AT70" s="246"/>
      <c r="AU70" s="246"/>
      <c r="AV70" s="246"/>
      <c r="AW70" s="246"/>
      <c r="AX70" s="246"/>
      <c r="AY70" s="246"/>
      <c r="AZ70" s="231"/>
    </row>
    <row r="71" spans="1:52" ht="19.2" customHeight="1">
      <c r="A71" s="1335" t="s">
        <v>435</v>
      </c>
      <c r="B71" s="1336"/>
      <c r="C71" s="1336"/>
      <c r="D71" s="1336"/>
      <c r="E71" s="1336"/>
      <c r="F71" s="1336"/>
      <c r="G71" s="1336"/>
      <c r="H71" s="1336"/>
      <c r="I71" s="1336"/>
      <c r="J71" s="1336"/>
      <c r="K71" s="1336"/>
      <c r="L71" s="1336"/>
      <c r="M71" s="1336"/>
      <c r="N71" s="1336"/>
      <c r="O71" s="1336"/>
      <c r="P71" s="1336"/>
      <c r="Q71" s="1336"/>
      <c r="R71" s="1336"/>
      <c r="S71" s="1336"/>
      <c r="T71" s="1336"/>
      <c r="U71" s="1336"/>
      <c r="V71" s="1336"/>
      <c r="W71" s="1336"/>
      <c r="X71" s="1336"/>
      <c r="Y71" s="1336"/>
      <c r="Z71" s="1336"/>
      <c r="AA71" s="1336"/>
      <c r="AB71" s="1336"/>
      <c r="AC71" s="1336"/>
      <c r="AD71" s="1336"/>
      <c r="AE71" s="1336"/>
      <c r="AF71" s="1336"/>
      <c r="AG71" s="1337"/>
      <c r="AL71" s="629" t="s">
        <v>294</v>
      </c>
      <c r="AM71" s="246"/>
      <c r="AN71" s="246"/>
      <c r="AO71" s="246"/>
      <c r="AP71" s="246"/>
      <c r="AQ71" s="246"/>
      <c r="AR71" s="246"/>
      <c r="AS71" s="246"/>
      <c r="AT71" s="246"/>
      <c r="AU71" s="246"/>
      <c r="AV71" s="246"/>
      <c r="AW71" s="246"/>
      <c r="AX71" s="246"/>
      <c r="AY71" s="246"/>
      <c r="AZ71" s="231"/>
    </row>
    <row r="72" spans="1:52" ht="25.5" customHeight="1">
      <c r="A72" s="346" t="s">
        <v>859</v>
      </c>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4"/>
      <c r="AL72" s="629" t="s">
        <v>293</v>
      </c>
      <c r="AM72" s="246"/>
      <c r="AN72" s="246"/>
      <c r="AO72" s="246"/>
      <c r="AP72" s="246"/>
      <c r="AQ72" s="246"/>
      <c r="AR72" s="246"/>
      <c r="AS72" s="246"/>
      <c r="AT72" s="246"/>
      <c r="AU72" s="246"/>
      <c r="AV72" s="246"/>
      <c r="AW72" s="246"/>
      <c r="AX72" s="246"/>
      <c r="AY72" s="246"/>
      <c r="AZ72" s="231"/>
    </row>
    <row r="73" spans="1:52" ht="25.5" customHeight="1">
      <c r="A73" s="1386"/>
      <c r="B73" s="1387"/>
      <c r="C73" s="318" t="s">
        <v>436</v>
      </c>
      <c r="D73" s="505"/>
      <c r="E73" s="318"/>
      <c r="F73" s="1387"/>
      <c r="G73" s="1387"/>
      <c r="H73" s="318" t="s">
        <v>437</v>
      </c>
      <c r="I73" s="505"/>
      <c r="J73" s="318"/>
      <c r="K73" s="318"/>
      <c r="L73" s="318"/>
      <c r="M73" s="318"/>
      <c r="N73" s="318"/>
      <c r="O73" s="318"/>
      <c r="P73" s="506"/>
      <c r="Q73" s="506"/>
      <c r="R73" s="506"/>
      <c r="S73" s="506"/>
      <c r="T73" s="506"/>
      <c r="U73" s="506"/>
      <c r="V73" s="506"/>
      <c r="W73" s="506"/>
      <c r="X73" s="504"/>
      <c r="Y73" s="318"/>
      <c r="Z73" s="504"/>
      <c r="AA73" s="504"/>
      <c r="AG73" s="298"/>
      <c r="AL73" s="629" t="s">
        <v>292</v>
      </c>
      <c r="AM73" s="246"/>
      <c r="AN73" s="246"/>
      <c r="AO73" s="246"/>
      <c r="AP73" s="246"/>
      <c r="AQ73" s="246"/>
      <c r="AR73" s="246"/>
      <c r="AS73" s="246"/>
      <c r="AT73" s="246"/>
      <c r="AU73" s="246"/>
      <c r="AV73" s="246"/>
      <c r="AW73" s="246"/>
      <c r="AX73" s="246"/>
      <c r="AY73" s="246"/>
      <c r="AZ73" s="231"/>
    </row>
    <row r="74" spans="1:52" ht="25.5" customHeight="1" thickBot="1">
      <c r="A74" s="238"/>
      <c r="B74" s="1457" t="s">
        <v>297</v>
      </c>
      <c r="C74" s="1457"/>
      <c r="D74" s="1457"/>
      <c r="E74" s="1457"/>
      <c r="F74" s="1457"/>
      <c r="G74" s="1457"/>
      <c r="H74" s="343"/>
      <c r="I74" s="1454"/>
      <c r="J74" s="1455"/>
      <c r="K74" s="1455"/>
      <c r="L74" s="1455"/>
      <c r="M74" s="1455"/>
      <c r="N74" s="1455"/>
      <c r="O74" s="1455"/>
      <c r="P74" s="1455"/>
      <c r="Q74" s="1455"/>
      <c r="R74" s="1455"/>
      <c r="S74" s="1455"/>
      <c r="T74" s="1455"/>
      <c r="U74" s="1455"/>
      <c r="V74" s="1455"/>
      <c r="W74" s="1455"/>
      <c r="X74" s="1455"/>
      <c r="Y74" s="1455"/>
      <c r="Z74" s="1455"/>
      <c r="AA74" s="1455"/>
      <c r="AB74" s="1455"/>
      <c r="AC74" s="1455"/>
      <c r="AD74" s="1455"/>
      <c r="AE74" s="1455"/>
      <c r="AF74" s="1455"/>
      <c r="AG74" s="1456"/>
      <c r="AH74" s="1"/>
      <c r="AL74" s="629" t="s">
        <v>291</v>
      </c>
      <c r="AM74" s="246"/>
      <c r="AN74" s="246"/>
      <c r="AO74" s="246"/>
      <c r="AP74" s="246"/>
      <c r="AQ74" s="246"/>
      <c r="AR74" s="246"/>
      <c r="AS74" s="246"/>
      <c r="AT74" s="246"/>
      <c r="AU74" s="246"/>
      <c r="AV74" s="246"/>
      <c r="AW74" s="246"/>
      <c r="AX74" s="246"/>
      <c r="AY74" s="246"/>
      <c r="AZ74" s="231"/>
    </row>
    <row r="75" spans="1:52" ht="10.199999999999999" customHeight="1">
      <c r="B75" s="355"/>
      <c r="C75" s="355"/>
      <c r="D75" s="355"/>
      <c r="E75" s="355"/>
      <c r="F75" s="355"/>
      <c r="G75" s="355"/>
      <c r="H75" s="355"/>
      <c r="I75" s="355"/>
      <c r="J75" s="355"/>
      <c r="K75" s="355"/>
      <c r="L75" s="355"/>
      <c r="M75" s="355"/>
      <c r="N75" s="355"/>
      <c r="O75" s="355"/>
      <c r="P75" s="244"/>
      <c r="Q75" s="244"/>
      <c r="R75" s="244"/>
      <c r="S75" s="244"/>
      <c r="T75" s="435"/>
      <c r="U75" s="435"/>
      <c r="V75" s="435"/>
      <c r="W75" s="435"/>
      <c r="X75" s="435"/>
      <c r="Y75" s="435"/>
      <c r="Z75" s="435"/>
      <c r="AA75" s="435"/>
      <c r="AB75" s="244"/>
      <c r="AC75" s="244"/>
      <c r="AD75" s="244"/>
      <c r="AE75" s="244"/>
      <c r="AF75" s="244"/>
      <c r="AG75" s="244"/>
    </row>
    <row r="76" spans="1:52" ht="19.5" customHeight="1">
      <c r="A76" s="852" t="s">
        <v>853</v>
      </c>
      <c r="B76" s="852"/>
      <c r="C76" s="852"/>
      <c r="D76" s="852"/>
      <c r="E76" s="852"/>
      <c r="F76" s="852"/>
      <c r="G76" s="852"/>
      <c r="H76" s="852"/>
      <c r="I76" s="852"/>
      <c r="J76" s="852"/>
      <c r="K76" s="852"/>
      <c r="L76" s="852"/>
      <c r="M76" s="852"/>
      <c r="N76" s="852"/>
      <c r="O76" s="852"/>
      <c r="P76" s="852"/>
      <c r="Q76" s="852"/>
      <c r="R76" s="852"/>
      <c r="S76" s="852"/>
      <c r="T76" s="852"/>
      <c r="U76" s="852"/>
      <c r="V76" s="852"/>
      <c r="W76" s="435"/>
      <c r="X76" s="435"/>
      <c r="Y76" s="435"/>
      <c r="Z76" s="435"/>
      <c r="AA76" s="435"/>
      <c r="AB76" s="244"/>
      <c r="AC76" s="244"/>
      <c r="AD76" s="244"/>
      <c r="AE76" s="244"/>
      <c r="AF76" s="244"/>
      <c r="AG76" s="244"/>
      <c r="AH76" s="1"/>
    </row>
    <row r="77" spans="1:52" ht="27.75" customHeight="1" thickBot="1">
      <c r="A77" s="1" t="s">
        <v>805</v>
      </c>
      <c r="C77" s="5"/>
      <c r="D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20" t="s">
        <v>14</v>
      </c>
      <c r="AH77" s="1"/>
    </row>
    <row r="78" spans="1:52" ht="20.100000000000001" customHeight="1">
      <c r="A78" s="924" t="s">
        <v>15</v>
      </c>
      <c r="B78" s="925"/>
      <c r="C78" s="925"/>
      <c r="D78" s="925"/>
      <c r="E78" s="925"/>
      <c r="F78" s="925"/>
      <c r="G78" s="925"/>
      <c r="H78" s="925"/>
      <c r="I78" s="925"/>
      <c r="J78" s="925" t="s">
        <v>16</v>
      </c>
      <c r="K78" s="925"/>
      <c r="L78" s="925"/>
      <c r="M78" s="925"/>
      <c r="N78" s="925"/>
      <c r="O78" s="925"/>
      <c r="P78" s="925"/>
      <c r="Q78" s="925"/>
      <c r="R78" s="925"/>
      <c r="S78" s="925" t="s">
        <v>38</v>
      </c>
      <c r="T78" s="925"/>
      <c r="U78" s="925"/>
      <c r="V78" s="925"/>
      <c r="W78" s="925"/>
      <c r="X78" s="925"/>
      <c r="Y78" s="925"/>
      <c r="Z78" s="925"/>
      <c r="AA78" s="925"/>
      <c r="AB78" s="925"/>
      <c r="AC78" s="925"/>
      <c r="AD78" s="925"/>
      <c r="AE78" s="925"/>
      <c r="AF78" s="925"/>
      <c r="AG78" s="1009"/>
      <c r="AH78" s="1"/>
    </row>
    <row r="79" spans="1:52" ht="18" customHeight="1">
      <c r="A79" s="230"/>
      <c r="B79" s="807" t="s">
        <v>17</v>
      </c>
      <c r="C79" s="807"/>
      <c r="D79" s="807"/>
      <c r="E79" s="807"/>
      <c r="F79" s="807"/>
      <c r="G79" s="807"/>
      <c r="H79" s="807"/>
      <c r="I79" s="231"/>
      <c r="J79" s="963"/>
      <c r="K79" s="964"/>
      <c r="L79" s="964"/>
      <c r="M79" s="964"/>
      <c r="N79" s="964"/>
      <c r="O79" s="964"/>
      <c r="P79" s="964"/>
      <c r="Q79" s="964"/>
      <c r="R79" s="965"/>
      <c r="S79" s="966"/>
      <c r="T79" s="967"/>
      <c r="U79" s="967"/>
      <c r="V79" s="967"/>
      <c r="W79" s="967"/>
      <c r="X79" s="967"/>
      <c r="Y79" s="967"/>
      <c r="Z79" s="967"/>
      <c r="AA79" s="967"/>
      <c r="AB79" s="967"/>
      <c r="AC79" s="967"/>
      <c r="AD79" s="967"/>
      <c r="AE79" s="967"/>
      <c r="AF79" s="967"/>
      <c r="AG79" s="968"/>
      <c r="AH79" s="1"/>
    </row>
    <row r="80" spans="1:52" ht="18" customHeight="1">
      <c r="A80" s="230"/>
      <c r="B80" s="807" t="s">
        <v>25</v>
      </c>
      <c r="C80" s="807"/>
      <c r="D80" s="807"/>
      <c r="E80" s="807"/>
      <c r="F80" s="807"/>
      <c r="G80" s="807"/>
      <c r="H80" s="807"/>
      <c r="I80" s="231"/>
      <c r="J80" s="963"/>
      <c r="K80" s="964"/>
      <c r="L80" s="964"/>
      <c r="M80" s="964"/>
      <c r="N80" s="964"/>
      <c r="O80" s="964"/>
      <c r="P80" s="964"/>
      <c r="Q80" s="964"/>
      <c r="R80" s="965"/>
      <c r="S80" s="966"/>
      <c r="T80" s="967"/>
      <c r="U80" s="967"/>
      <c r="V80" s="967"/>
      <c r="W80" s="967"/>
      <c r="X80" s="967"/>
      <c r="Y80" s="967"/>
      <c r="Z80" s="967"/>
      <c r="AA80" s="967"/>
      <c r="AB80" s="967"/>
      <c r="AC80" s="967"/>
      <c r="AD80" s="967"/>
      <c r="AE80" s="967"/>
      <c r="AF80" s="967"/>
      <c r="AG80" s="968"/>
      <c r="AH80" s="1"/>
    </row>
    <row r="81" spans="1:70" ht="18" customHeight="1">
      <c r="A81" s="230"/>
      <c r="B81" s="807" t="s">
        <v>46</v>
      </c>
      <c r="C81" s="807"/>
      <c r="D81" s="807"/>
      <c r="E81" s="807"/>
      <c r="F81" s="807"/>
      <c r="G81" s="807"/>
      <c r="H81" s="807"/>
      <c r="I81" s="231"/>
      <c r="J81" s="963"/>
      <c r="K81" s="964"/>
      <c r="L81" s="964"/>
      <c r="M81" s="964"/>
      <c r="N81" s="964"/>
      <c r="O81" s="964"/>
      <c r="P81" s="964"/>
      <c r="Q81" s="964"/>
      <c r="R81" s="965"/>
      <c r="S81" s="966"/>
      <c r="T81" s="967"/>
      <c r="U81" s="967"/>
      <c r="V81" s="967"/>
      <c r="W81" s="967"/>
      <c r="X81" s="967"/>
      <c r="Y81" s="967"/>
      <c r="Z81" s="967"/>
      <c r="AA81" s="967"/>
      <c r="AB81" s="967"/>
      <c r="AC81" s="967"/>
      <c r="AD81" s="967"/>
      <c r="AE81" s="967"/>
      <c r="AF81" s="967"/>
      <c r="AG81" s="968"/>
      <c r="AH81" s="1"/>
    </row>
    <row r="82" spans="1:70" ht="18" customHeight="1">
      <c r="A82" s="230"/>
      <c r="B82" s="807" t="s">
        <v>47</v>
      </c>
      <c r="C82" s="807"/>
      <c r="D82" s="807"/>
      <c r="E82" s="807"/>
      <c r="F82" s="807"/>
      <c r="G82" s="807"/>
      <c r="H82" s="807"/>
      <c r="I82" s="231"/>
      <c r="J82" s="963"/>
      <c r="K82" s="964"/>
      <c r="L82" s="964"/>
      <c r="M82" s="964"/>
      <c r="N82" s="964"/>
      <c r="O82" s="964"/>
      <c r="P82" s="964"/>
      <c r="Q82" s="964"/>
      <c r="R82" s="965"/>
      <c r="S82" s="966"/>
      <c r="T82" s="967"/>
      <c r="U82" s="967"/>
      <c r="V82" s="967"/>
      <c r="W82" s="967"/>
      <c r="X82" s="967"/>
      <c r="Y82" s="967"/>
      <c r="Z82" s="967"/>
      <c r="AA82" s="967"/>
      <c r="AB82" s="967"/>
      <c r="AC82" s="967"/>
      <c r="AD82" s="967"/>
      <c r="AE82" s="967"/>
      <c r="AF82" s="967"/>
      <c r="AG82" s="968"/>
      <c r="AH82" s="1"/>
    </row>
    <row r="83" spans="1:70" ht="18" customHeight="1" thickBot="1">
      <c r="A83" s="1374" t="s">
        <v>18</v>
      </c>
      <c r="B83" s="994"/>
      <c r="C83" s="994"/>
      <c r="D83" s="994"/>
      <c r="E83" s="994"/>
      <c r="F83" s="994"/>
      <c r="G83" s="994"/>
      <c r="H83" s="994"/>
      <c r="I83" s="994"/>
      <c r="J83" s="1347">
        <f>SUM(J79:R82)</f>
        <v>0</v>
      </c>
      <c r="K83" s="1347"/>
      <c r="L83" s="1347"/>
      <c r="M83" s="1347"/>
      <c r="N83" s="1347"/>
      <c r="O83" s="1347"/>
      <c r="P83" s="1347"/>
      <c r="Q83" s="1347"/>
      <c r="R83" s="1347"/>
      <c r="S83" s="1348"/>
      <c r="T83" s="1348"/>
      <c r="U83" s="1348"/>
      <c r="V83" s="1348"/>
      <c r="W83" s="1348"/>
      <c r="X83" s="1348"/>
      <c r="Y83" s="1348"/>
      <c r="Z83" s="1348"/>
      <c r="AA83" s="1348"/>
      <c r="AB83" s="1348"/>
      <c r="AC83" s="1348"/>
      <c r="AD83" s="1348"/>
      <c r="AE83" s="1348"/>
      <c r="AF83" s="1348"/>
      <c r="AG83" s="1349"/>
      <c r="AH83" s="1" t="s">
        <v>338</v>
      </c>
    </row>
    <row r="84" spans="1:70" ht="17.399999999999999" customHeight="1">
      <c r="J84" s="1"/>
      <c r="AH84" s="1"/>
      <c r="AL84" s="340"/>
    </row>
    <row r="85" spans="1:70" ht="25.5" customHeight="1" thickBot="1">
      <c r="A85" s="1" t="s">
        <v>806</v>
      </c>
      <c r="J85" s="1"/>
      <c r="AG85" s="20" t="s">
        <v>14</v>
      </c>
      <c r="AI85" s="340"/>
      <c r="AJ85" s="340"/>
      <c r="AK85" s="340"/>
      <c r="AL85" s="437"/>
      <c r="AY85" s="437"/>
      <c r="AZ85" s="437"/>
      <c r="BA85" s="437"/>
      <c r="BB85" s="437"/>
    </row>
    <row r="86" spans="1:70" ht="18" customHeight="1">
      <c r="A86" s="924" t="s">
        <v>15</v>
      </c>
      <c r="B86" s="925"/>
      <c r="C86" s="925"/>
      <c r="D86" s="925"/>
      <c r="E86" s="925"/>
      <c r="F86" s="925" t="s">
        <v>57</v>
      </c>
      <c r="G86" s="925"/>
      <c r="H86" s="925"/>
      <c r="I86" s="925"/>
      <c r="J86" s="925"/>
      <c r="K86" s="925" t="s">
        <v>88</v>
      </c>
      <c r="L86" s="925"/>
      <c r="M86" s="925"/>
      <c r="N86" s="925"/>
      <c r="O86" s="925"/>
      <c r="P86" s="925"/>
      <c r="Q86" s="925"/>
      <c r="R86" s="925" t="s">
        <v>89</v>
      </c>
      <c r="S86" s="925"/>
      <c r="T86" s="925"/>
      <c r="U86" s="925"/>
      <c r="V86" s="925"/>
      <c r="W86" s="925"/>
      <c r="X86" s="925"/>
      <c r="Y86" s="925" t="s">
        <v>38</v>
      </c>
      <c r="Z86" s="925"/>
      <c r="AA86" s="925"/>
      <c r="AB86" s="925"/>
      <c r="AC86" s="925"/>
      <c r="AD86" s="925"/>
      <c r="AE86" s="925"/>
      <c r="AF86" s="925"/>
      <c r="AG86" s="1009"/>
      <c r="AH86" s="1"/>
      <c r="AL86" s="644" t="s">
        <v>764</v>
      </c>
      <c r="AM86" s="437"/>
      <c r="AY86" s="437"/>
      <c r="AZ86" s="437"/>
      <c r="BA86" s="437"/>
      <c r="BB86" s="437"/>
    </row>
    <row r="87" spans="1:70" s="27" customFormat="1" ht="18" customHeight="1">
      <c r="A87" s="996"/>
      <c r="B87" s="997"/>
      <c r="C87" s="997"/>
      <c r="D87" s="997"/>
      <c r="E87" s="997"/>
      <c r="F87" s="1007"/>
      <c r="G87" s="1007"/>
      <c r="H87" s="1007"/>
      <c r="I87" s="1007"/>
      <c r="J87" s="1007"/>
      <c r="K87" s="998"/>
      <c r="L87" s="998"/>
      <c r="M87" s="998"/>
      <c r="N87" s="998"/>
      <c r="O87" s="998"/>
      <c r="P87" s="998"/>
      <c r="Q87" s="998"/>
      <c r="R87" s="998"/>
      <c r="S87" s="998"/>
      <c r="T87" s="998"/>
      <c r="U87" s="998"/>
      <c r="V87" s="998"/>
      <c r="W87" s="998"/>
      <c r="X87" s="998"/>
      <c r="Y87" s="999"/>
      <c r="Z87" s="999"/>
      <c r="AA87" s="999"/>
      <c r="AB87" s="999"/>
      <c r="AC87" s="999"/>
      <c r="AD87" s="999"/>
      <c r="AE87" s="999"/>
      <c r="AF87" s="999"/>
      <c r="AG87" s="1000"/>
      <c r="AL87" s="644" t="s">
        <v>765</v>
      </c>
      <c r="AM87" s="437"/>
      <c r="AP87" s="1"/>
      <c r="AQ87" s="1"/>
      <c r="AR87" s="1"/>
      <c r="AS87" s="1"/>
      <c r="AT87" s="1"/>
      <c r="AU87" s="1"/>
      <c r="AV87" s="1"/>
      <c r="AW87" s="1"/>
      <c r="AX87" s="1"/>
      <c r="AY87" s="437"/>
      <c r="AZ87" s="437"/>
      <c r="BA87" s="437"/>
      <c r="BB87" s="437"/>
      <c r="BC87" s="1"/>
      <c r="BD87" s="1"/>
      <c r="BE87" s="1"/>
      <c r="BF87" s="1"/>
      <c r="BG87" s="1"/>
      <c r="BH87" s="1"/>
      <c r="BI87" s="1"/>
      <c r="BJ87" s="1"/>
      <c r="BK87" s="1"/>
      <c r="BL87" s="1"/>
      <c r="BM87" s="1"/>
      <c r="BN87" s="1"/>
      <c r="BO87" s="1"/>
      <c r="BP87" s="1"/>
      <c r="BQ87" s="1"/>
      <c r="BR87" s="1"/>
    </row>
    <row r="88" spans="1:70" s="27" customFormat="1" ht="18" customHeight="1">
      <c r="A88" s="996"/>
      <c r="B88" s="997"/>
      <c r="C88" s="997"/>
      <c r="D88" s="997"/>
      <c r="E88" s="997"/>
      <c r="F88" s="1007"/>
      <c r="G88" s="1007"/>
      <c r="H88" s="1007"/>
      <c r="I88" s="1007"/>
      <c r="J88" s="1007"/>
      <c r="K88" s="998"/>
      <c r="L88" s="998"/>
      <c r="M88" s="998"/>
      <c r="N88" s="998"/>
      <c r="O88" s="998"/>
      <c r="P88" s="998"/>
      <c r="Q88" s="998"/>
      <c r="R88" s="998"/>
      <c r="S88" s="998"/>
      <c r="T88" s="998"/>
      <c r="U88" s="998"/>
      <c r="V88" s="998"/>
      <c r="W88" s="998"/>
      <c r="X88" s="998"/>
      <c r="Y88" s="999"/>
      <c r="Z88" s="999"/>
      <c r="AA88" s="999"/>
      <c r="AB88" s="999"/>
      <c r="AC88" s="999"/>
      <c r="AD88" s="999"/>
      <c r="AE88" s="999"/>
      <c r="AF88" s="999"/>
      <c r="AG88" s="1000"/>
      <c r="AL88" s="644" t="s">
        <v>766</v>
      </c>
      <c r="AN88" s="1"/>
      <c r="AP88" s="1"/>
      <c r="AQ88" s="1"/>
      <c r="AR88" s="1"/>
      <c r="AS88" s="1"/>
      <c r="AT88" s="1"/>
      <c r="AU88" s="1"/>
      <c r="AV88" s="1"/>
      <c r="AW88" s="1"/>
      <c r="AX88" s="1"/>
    </row>
    <row r="89" spans="1:70" s="27" customFormat="1" ht="18" customHeight="1">
      <c r="A89" s="996"/>
      <c r="B89" s="997"/>
      <c r="C89" s="997"/>
      <c r="D89" s="997"/>
      <c r="E89" s="997"/>
      <c r="F89" s="1007"/>
      <c r="G89" s="1007"/>
      <c r="H89" s="1007"/>
      <c r="I89" s="1007"/>
      <c r="J89" s="1007"/>
      <c r="K89" s="998"/>
      <c r="L89" s="998"/>
      <c r="M89" s="998"/>
      <c r="N89" s="998"/>
      <c r="O89" s="998"/>
      <c r="P89" s="998"/>
      <c r="Q89" s="998"/>
      <c r="R89" s="998"/>
      <c r="S89" s="998"/>
      <c r="T89" s="998"/>
      <c r="U89" s="998"/>
      <c r="V89" s="998"/>
      <c r="W89" s="998"/>
      <c r="X89" s="998"/>
      <c r="Y89" s="999"/>
      <c r="Z89" s="999"/>
      <c r="AA89" s="999"/>
      <c r="AB89" s="999"/>
      <c r="AC89" s="999"/>
      <c r="AD89" s="999"/>
      <c r="AE89" s="999"/>
      <c r="AF89" s="999"/>
      <c r="AG89" s="1000"/>
      <c r="AL89" s="644" t="s">
        <v>767</v>
      </c>
      <c r="AN89" s="1"/>
      <c r="AP89" s="1"/>
      <c r="AQ89" s="1"/>
      <c r="AR89" s="1"/>
      <c r="AS89" s="1"/>
      <c r="AT89" s="1"/>
      <c r="AU89" s="1"/>
      <c r="AV89" s="1"/>
      <c r="AW89" s="1"/>
      <c r="AX89" s="1"/>
    </row>
    <row r="90" spans="1:70" s="27" customFormat="1" ht="18" customHeight="1">
      <c r="A90" s="996"/>
      <c r="B90" s="997"/>
      <c r="C90" s="997"/>
      <c r="D90" s="997"/>
      <c r="E90" s="997"/>
      <c r="F90" s="1007"/>
      <c r="G90" s="1007"/>
      <c r="H90" s="1007"/>
      <c r="I90" s="1007"/>
      <c r="J90" s="1007"/>
      <c r="K90" s="998"/>
      <c r="L90" s="998"/>
      <c r="M90" s="998"/>
      <c r="N90" s="998"/>
      <c r="O90" s="998"/>
      <c r="P90" s="998"/>
      <c r="Q90" s="998"/>
      <c r="R90" s="998"/>
      <c r="S90" s="998"/>
      <c r="T90" s="998"/>
      <c r="U90" s="998"/>
      <c r="V90" s="998"/>
      <c r="W90" s="998"/>
      <c r="X90" s="998"/>
      <c r="Y90" s="999"/>
      <c r="Z90" s="999"/>
      <c r="AA90" s="999"/>
      <c r="AB90" s="999"/>
      <c r="AC90" s="999"/>
      <c r="AD90" s="999"/>
      <c r="AE90" s="999"/>
      <c r="AF90" s="999"/>
      <c r="AG90" s="1000"/>
      <c r="AL90" s="644" t="s">
        <v>768</v>
      </c>
    </row>
    <row r="91" spans="1:70" s="27" customFormat="1" ht="18" customHeight="1" thickBot="1">
      <c r="A91" s="1374" t="s">
        <v>18</v>
      </c>
      <c r="B91" s="994"/>
      <c r="C91" s="994"/>
      <c r="D91" s="994"/>
      <c r="E91" s="994"/>
      <c r="F91" s="994"/>
      <c r="G91" s="994"/>
      <c r="H91" s="994"/>
      <c r="I91" s="994"/>
      <c r="J91" s="994"/>
      <c r="K91" s="993">
        <f>SUM(K87:Q90)</f>
        <v>0</v>
      </c>
      <c r="L91" s="993"/>
      <c r="M91" s="993"/>
      <c r="N91" s="993"/>
      <c r="O91" s="993"/>
      <c r="P91" s="993"/>
      <c r="Q91" s="993"/>
      <c r="R91" s="993">
        <f>SUM(R87:X90)</f>
        <v>0</v>
      </c>
      <c r="S91" s="993"/>
      <c r="T91" s="993"/>
      <c r="U91" s="993"/>
      <c r="V91" s="993"/>
      <c r="W91" s="993"/>
      <c r="X91" s="993"/>
      <c r="Y91" s="994"/>
      <c r="Z91" s="994"/>
      <c r="AA91" s="994"/>
      <c r="AB91" s="994"/>
      <c r="AC91" s="994"/>
      <c r="AD91" s="994"/>
      <c r="AE91" s="994"/>
      <c r="AF91" s="994"/>
      <c r="AG91" s="995"/>
    </row>
    <row r="92" spans="1:70" ht="10.199999999999999" customHeight="1">
      <c r="A92" s="219"/>
      <c r="B92" s="219"/>
      <c r="C92" s="219"/>
      <c r="D92" s="219"/>
      <c r="E92" s="219"/>
      <c r="F92" s="219"/>
      <c r="G92" s="219"/>
      <c r="H92" s="219"/>
      <c r="I92" s="219"/>
      <c r="J92" s="219"/>
      <c r="K92" s="646"/>
      <c r="L92" s="646"/>
      <c r="M92" s="646"/>
      <c r="N92" s="646"/>
      <c r="O92" s="646"/>
      <c r="P92" s="646"/>
      <c r="Q92" s="646"/>
      <c r="R92" s="646"/>
      <c r="S92" s="646"/>
      <c r="T92" s="646"/>
      <c r="U92" s="646"/>
      <c r="V92" s="646"/>
      <c r="W92" s="646"/>
      <c r="X92" s="646"/>
      <c r="Y92" s="219"/>
      <c r="Z92" s="219"/>
      <c r="AA92" s="219"/>
      <c r="AB92" s="219"/>
      <c r="AC92" s="219"/>
      <c r="AD92" s="219"/>
      <c r="AE92" s="219"/>
      <c r="AF92" s="219"/>
      <c r="AG92" s="219"/>
      <c r="AH92" s="1"/>
      <c r="AL92" s="27"/>
      <c r="AM92" s="27"/>
    </row>
    <row r="93" spans="1:70" ht="25.5" customHeight="1" thickBot="1">
      <c r="A93" s="27" t="s">
        <v>865</v>
      </c>
      <c r="B93" s="27"/>
      <c r="C93" s="27"/>
      <c r="D93" s="27"/>
      <c r="E93" s="27"/>
      <c r="F93" s="27"/>
      <c r="G93" s="27"/>
      <c r="H93" s="27"/>
      <c r="I93" s="27"/>
      <c r="J93" s="446"/>
      <c r="K93" s="446"/>
      <c r="L93" s="27"/>
      <c r="M93" s="27"/>
      <c r="N93" s="27"/>
      <c r="O93" s="27"/>
      <c r="P93" s="27"/>
      <c r="Q93" s="27"/>
      <c r="R93" s="27"/>
      <c r="S93" s="27"/>
      <c r="T93" s="27"/>
      <c r="U93" s="27"/>
      <c r="V93" s="27"/>
      <c r="W93" s="27"/>
      <c r="X93" s="27"/>
      <c r="Y93" s="27"/>
      <c r="Z93" s="27"/>
      <c r="AA93" s="27"/>
      <c r="AB93" s="27"/>
      <c r="AC93" s="27"/>
      <c r="AD93" s="27"/>
      <c r="AE93" s="27"/>
      <c r="AF93" s="27"/>
      <c r="AG93" s="27"/>
      <c r="AH93" s="1"/>
      <c r="AI93" s="27"/>
      <c r="AJ93" s="27"/>
      <c r="AK93" s="27"/>
      <c r="AL93" s="27"/>
      <c r="AM93" s="27"/>
      <c r="AN93" s="27"/>
      <c r="AO93" s="27"/>
      <c r="AP93" s="27"/>
      <c r="AQ93" s="27"/>
      <c r="AR93" s="27"/>
      <c r="AS93" s="27"/>
      <c r="AT93" s="27"/>
    </row>
    <row r="94" spans="1:70" s="27" customFormat="1" ht="14.4" customHeight="1">
      <c r="A94" s="1031" t="s">
        <v>837</v>
      </c>
      <c r="B94" s="1032"/>
      <c r="C94" s="1032"/>
      <c r="D94" s="1032"/>
      <c r="E94" s="1032"/>
      <c r="F94" s="1032"/>
      <c r="G94" s="1032"/>
      <c r="H94" s="1032"/>
      <c r="I94" s="1032"/>
      <c r="J94" s="1032"/>
      <c r="K94" s="1032"/>
      <c r="L94" s="1032"/>
      <c r="M94" s="1032"/>
      <c r="N94" s="1032"/>
      <c r="O94" s="1032"/>
      <c r="P94" s="1032"/>
      <c r="Q94" s="1032"/>
      <c r="R94" s="1032"/>
      <c r="S94" s="1032"/>
      <c r="T94" s="1033"/>
      <c r="U94" s="1331" t="s">
        <v>838</v>
      </c>
      <c r="V94" s="1331"/>
      <c r="W94" s="1331"/>
      <c r="X94" s="1331"/>
      <c r="Y94" s="1331"/>
      <c r="Z94" s="1331"/>
      <c r="AA94" s="1331"/>
      <c r="AB94" s="1331"/>
      <c r="AC94" s="1331"/>
      <c r="AD94" s="1331"/>
      <c r="AE94" s="1331"/>
      <c r="AF94" s="1331"/>
      <c r="AG94" s="1332"/>
    </row>
    <row r="95" spans="1:70" s="27" customFormat="1" ht="14.4" customHeight="1">
      <c r="A95" s="669"/>
      <c r="B95" s="663" t="s">
        <v>836</v>
      </c>
      <c r="C95" s="661"/>
      <c r="D95" s="661"/>
      <c r="E95" s="661"/>
      <c r="F95" s="661"/>
      <c r="G95" s="661"/>
      <c r="H95" s="661"/>
      <c r="I95" s="661"/>
      <c r="J95" s="661"/>
      <c r="K95" s="661"/>
      <c r="L95" s="661"/>
      <c r="M95" s="661"/>
      <c r="N95" s="661"/>
      <c r="O95" s="661"/>
      <c r="P95" s="661"/>
      <c r="Q95" s="661"/>
      <c r="R95" s="661"/>
      <c r="S95" s="661"/>
      <c r="T95" s="662"/>
      <c r="U95" s="1319" t="s">
        <v>774</v>
      </c>
      <c r="V95" s="1319"/>
      <c r="W95" s="1319"/>
      <c r="X95" s="1319"/>
      <c r="Y95" s="1319"/>
      <c r="Z95" s="1319"/>
      <c r="AA95" s="1319"/>
      <c r="AB95" s="1319"/>
      <c r="AC95" s="1319"/>
      <c r="AD95" s="1319"/>
      <c r="AE95" s="1319"/>
      <c r="AF95" s="1319"/>
      <c r="AG95" s="1320"/>
      <c r="AU95" s="1"/>
      <c r="AV95" s="1"/>
      <c r="AW95" s="1"/>
      <c r="AX95" s="1"/>
      <c r="AY95" s="1"/>
      <c r="AZ95" s="1"/>
      <c r="BA95" s="1"/>
      <c r="BB95" s="1"/>
      <c r="BC95" s="1"/>
      <c r="BD95" s="1"/>
      <c r="BE95" s="1"/>
    </row>
    <row r="96" spans="1:70" s="27" customFormat="1" ht="14.4" customHeight="1">
      <c r="A96" s="669"/>
      <c r="B96" s="1326" t="s">
        <v>769</v>
      </c>
      <c r="C96" s="1326"/>
      <c r="D96" s="1326"/>
      <c r="E96" s="1326"/>
      <c r="F96" s="1326"/>
      <c r="G96" s="1326"/>
      <c r="H96" s="1326"/>
      <c r="I96" s="1326"/>
      <c r="J96" s="1326"/>
      <c r="K96" s="1326"/>
      <c r="L96" s="1326"/>
      <c r="M96" s="1326"/>
      <c r="N96" s="1326"/>
      <c r="O96" s="1326"/>
      <c r="P96" s="1326"/>
      <c r="Q96" s="1326"/>
      <c r="R96" s="1326"/>
      <c r="S96" s="1326"/>
      <c r="T96" s="1330"/>
      <c r="U96" s="1319" t="s">
        <v>774</v>
      </c>
      <c r="V96" s="1319"/>
      <c r="W96" s="1319"/>
      <c r="X96" s="1319"/>
      <c r="Y96" s="1319"/>
      <c r="Z96" s="1319"/>
      <c r="AA96" s="1319"/>
      <c r="AB96" s="1319"/>
      <c r="AC96" s="1319"/>
      <c r="AD96" s="1319"/>
      <c r="AE96" s="1319"/>
      <c r="AF96" s="1319"/>
      <c r="AG96" s="1320"/>
      <c r="AL96" s="645"/>
      <c r="AM96" s="645"/>
      <c r="AN96" s="645"/>
      <c r="AO96" s="645"/>
      <c r="AP96" s="645"/>
      <c r="AQ96" s="645"/>
      <c r="AR96" s="645"/>
      <c r="AS96" s="645"/>
      <c r="AT96" s="645"/>
      <c r="AU96" s="645"/>
      <c r="AV96" s="645"/>
      <c r="AW96" s="645"/>
      <c r="AX96" s="645"/>
      <c r="AY96" s="645"/>
      <c r="AZ96" s="645"/>
      <c r="BA96" s="645"/>
      <c r="BB96" s="645"/>
      <c r="BC96" s="645"/>
      <c r="BD96" s="645"/>
      <c r="BE96" s="645"/>
    </row>
    <row r="97" spans="1:70" s="27" customFormat="1" ht="14.4" customHeight="1">
      <c r="A97" s="669"/>
      <c r="B97" s="1326" t="s">
        <v>770</v>
      </c>
      <c r="C97" s="1326"/>
      <c r="D97" s="1326"/>
      <c r="E97" s="1326"/>
      <c r="F97" s="1326"/>
      <c r="G97" s="1326"/>
      <c r="H97" s="1326"/>
      <c r="I97" s="1326"/>
      <c r="J97" s="1326"/>
      <c r="K97" s="1326"/>
      <c r="L97" s="1326"/>
      <c r="M97" s="1326"/>
      <c r="N97" s="1326"/>
      <c r="O97" s="1326"/>
      <c r="P97" s="1326"/>
      <c r="Q97" s="1326"/>
      <c r="R97" s="1326"/>
      <c r="S97" s="1326"/>
      <c r="T97" s="1330"/>
      <c r="U97" s="1319" t="s">
        <v>774</v>
      </c>
      <c r="V97" s="1319"/>
      <c r="W97" s="1319"/>
      <c r="X97" s="1319"/>
      <c r="Y97" s="1319"/>
      <c r="Z97" s="1319"/>
      <c r="AA97" s="1319"/>
      <c r="AB97" s="1319"/>
      <c r="AC97" s="1319"/>
      <c r="AD97" s="1319"/>
      <c r="AE97" s="1319"/>
      <c r="AF97" s="1319"/>
      <c r="AG97" s="1320"/>
      <c r="AL97" s="645"/>
      <c r="AM97" s="645"/>
      <c r="AN97" s="645"/>
      <c r="AO97" s="645"/>
      <c r="AP97" s="645"/>
      <c r="AQ97" s="645"/>
      <c r="AR97" s="645"/>
      <c r="AS97" s="645"/>
      <c r="AT97" s="645"/>
      <c r="AU97" s="645"/>
      <c r="AV97" s="645"/>
      <c r="AW97" s="645"/>
      <c r="AX97" s="645"/>
      <c r="AY97" s="645"/>
      <c r="AZ97" s="645"/>
      <c r="BA97" s="645"/>
      <c r="BB97" s="645"/>
      <c r="BC97" s="645"/>
      <c r="BD97" s="645"/>
      <c r="BE97" s="645"/>
    </row>
    <row r="98" spans="1:70" s="27" customFormat="1" ht="14.4" customHeight="1">
      <c r="A98" s="669"/>
      <c r="B98" s="1326" t="s">
        <v>776</v>
      </c>
      <c r="C98" s="1326"/>
      <c r="D98" s="1326"/>
      <c r="E98" s="1326"/>
      <c r="F98" s="1326"/>
      <c r="G98" s="1326"/>
      <c r="H98" s="1326"/>
      <c r="I98" s="1326"/>
      <c r="J98" s="1326"/>
      <c r="K98" s="1326"/>
      <c r="L98" s="1326"/>
      <c r="M98" s="1326"/>
      <c r="N98" s="1326"/>
      <c r="O98" s="1326"/>
      <c r="P98" s="1326"/>
      <c r="Q98" s="1326"/>
      <c r="R98" s="1326"/>
      <c r="S98" s="1326"/>
      <c r="T98" s="1330"/>
      <c r="U98" s="1319" t="s">
        <v>774</v>
      </c>
      <c r="V98" s="1319"/>
      <c r="W98" s="1319"/>
      <c r="X98" s="1319"/>
      <c r="Y98" s="1319"/>
      <c r="Z98" s="1319"/>
      <c r="AA98" s="1319"/>
      <c r="AB98" s="1319"/>
      <c r="AC98" s="1319"/>
      <c r="AD98" s="1319"/>
      <c r="AE98" s="1319"/>
      <c r="AF98" s="1319"/>
      <c r="AG98" s="1320"/>
      <c r="AL98" s="645"/>
      <c r="AM98" s="645"/>
      <c r="AN98" s="645"/>
      <c r="AO98" s="645"/>
      <c r="AP98" s="645"/>
      <c r="AQ98" s="645"/>
      <c r="AR98" s="645"/>
      <c r="AS98" s="645"/>
      <c r="AT98" s="645"/>
      <c r="AU98" s="645"/>
      <c r="AV98" s="645"/>
      <c r="AW98" s="645"/>
      <c r="AX98" s="645"/>
      <c r="AY98" s="645"/>
      <c r="AZ98" s="645"/>
      <c r="BA98" s="645"/>
      <c r="BB98" s="645"/>
      <c r="BC98" s="645"/>
      <c r="BD98" s="645"/>
      <c r="BE98" s="645"/>
    </row>
    <row r="99" spans="1:70" s="27" customFormat="1" ht="14.4" customHeight="1">
      <c r="A99" s="669"/>
      <c r="B99" s="1326" t="s">
        <v>777</v>
      </c>
      <c r="C99" s="1326"/>
      <c r="D99" s="1326"/>
      <c r="E99" s="1326"/>
      <c r="F99" s="1326"/>
      <c r="G99" s="1326"/>
      <c r="H99" s="1326"/>
      <c r="I99" s="1326"/>
      <c r="J99" s="1326"/>
      <c r="K99" s="1326"/>
      <c r="L99" s="1326"/>
      <c r="M99" s="1326"/>
      <c r="N99" s="1326"/>
      <c r="O99" s="1326"/>
      <c r="P99" s="1326"/>
      <c r="Q99" s="1326"/>
      <c r="R99" s="1326"/>
      <c r="S99" s="1326"/>
      <c r="T99" s="1330"/>
      <c r="U99" s="1319" t="s">
        <v>774</v>
      </c>
      <c r="V99" s="1319"/>
      <c r="W99" s="1319"/>
      <c r="X99" s="1319"/>
      <c r="Y99" s="1319"/>
      <c r="Z99" s="1319"/>
      <c r="AA99" s="1319"/>
      <c r="AB99" s="1319"/>
      <c r="AC99" s="1319"/>
      <c r="AD99" s="1319"/>
      <c r="AE99" s="1319"/>
      <c r="AF99" s="1319"/>
      <c r="AG99" s="1320"/>
      <c r="AL99" s="645"/>
      <c r="AM99" s="645"/>
      <c r="AN99" s="645"/>
      <c r="AO99" s="645"/>
      <c r="AP99" s="645"/>
      <c r="AQ99" s="645"/>
      <c r="AR99" s="645"/>
      <c r="AS99" s="645"/>
      <c r="AT99" s="645"/>
      <c r="AU99" s="645"/>
      <c r="AV99" s="645"/>
      <c r="AW99" s="645"/>
      <c r="AX99" s="645"/>
      <c r="AY99" s="645"/>
      <c r="AZ99" s="645"/>
      <c r="BA99" s="645"/>
      <c r="BB99" s="645"/>
      <c r="BC99" s="645"/>
      <c r="BD99" s="645"/>
      <c r="BE99" s="645"/>
    </row>
    <row r="100" spans="1:70" s="27" customFormat="1" ht="14.4" customHeight="1">
      <c r="A100" s="669"/>
      <c r="B100" s="1326" t="s">
        <v>771</v>
      </c>
      <c r="C100" s="1326"/>
      <c r="D100" s="1326"/>
      <c r="E100" s="1326"/>
      <c r="F100" s="1326"/>
      <c r="G100" s="1326"/>
      <c r="H100" s="1326"/>
      <c r="I100" s="1326"/>
      <c r="J100" s="1326"/>
      <c r="K100" s="1326"/>
      <c r="L100" s="1326"/>
      <c r="M100" s="1326"/>
      <c r="N100" s="1326"/>
      <c r="O100" s="1326"/>
      <c r="P100" s="1326"/>
      <c r="Q100" s="1326"/>
      <c r="R100" s="1326"/>
      <c r="S100" s="1326"/>
      <c r="T100" s="1330"/>
      <c r="U100" s="1319" t="s">
        <v>774</v>
      </c>
      <c r="V100" s="1319"/>
      <c r="W100" s="1319"/>
      <c r="X100" s="1319"/>
      <c r="Y100" s="1319"/>
      <c r="Z100" s="1319"/>
      <c r="AA100" s="1319"/>
      <c r="AB100" s="1319"/>
      <c r="AC100" s="1319"/>
      <c r="AD100" s="1319"/>
      <c r="AE100" s="1319"/>
      <c r="AF100" s="1319"/>
      <c r="AG100" s="1320"/>
      <c r="AH100" s="645"/>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row>
    <row r="101" spans="1:70" ht="14.4" customHeight="1">
      <c r="A101" s="669"/>
      <c r="B101" s="1326" t="s">
        <v>780</v>
      </c>
      <c r="C101" s="1326"/>
      <c r="D101" s="1326"/>
      <c r="E101" s="1326"/>
      <c r="F101" s="1326"/>
      <c r="G101" s="1326"/>
      <c r="H101" s="1326"/>
      <c r="I101" s="1326"/>
      <c r="J101" s="1326"/>
      <c r="K101" s="1326"/>
      <c r="L101" s="1326"/>
      <c r="M101" s="1326"/>
      <c r="N101" s="1326"/>
      <c r="O101" s="1326"/>
      <c r="P101" s="1326"/>
      <c r="Q101" s="1326"/>
      <c r="R101" s="1326"/>
      <c r="S101" s="1326"/>
      <c r="T101" s="1330"/>
      <c r="U101" s="1323" t="s">
        <v>781</v>
      </c>
      <c r="V101" s="1323"/>
      <c r="W101" s="1323"/>
      <c r="X101" s="1323"/>
      <c r="Y101" s="1323"/>
      <c r="Z101" s="1323"/>
      <c r="AA101" s="1323"/>
      <c r="AB101" s="1323"/>
      <c r="AC101" s="1323"/>
      <c r="AD101" s="1323"/>
      <c r="AE101" s="1323"/>
      <c r="AF101" s="1323"/>
      <c r="AG101" s="1324"/>
      <c r="AH101" s="1"/>
      <c r="AI101" s="27"/>
      <c r="AJ101" s="27"/>
      <c r="AK101" s="27"/>
      <c r="AL101" s="645"/>
      <c r="AM101" s="645"/>
      <c r="AN101" s="645"/>
      <c r="AO101" s="645"/>
      <c r="AP101" s="645"/>
      <c r="AQ101" s="645"/>
      <c r="AR101" s="645"/>
      <c r="AS101" s="645"/>
      <c r="AT101" s="645"/>
      <c r="AU101" s="645"/>
      <c r="AV101" s="645"/>
      <c r="AW101" s="645"/>
      <c r="AX101" s="645"/>
      <c r="AY101" s="645"/>
      <c r="AZ101" s="645"/>
      <c r="BA101" s="645"/>
      <c r="BB101" s="645"/>
      <c r="BC101" s="645"/>
      <c r="BD101" s="645"/>
      <c r="BE101" s="645"/>
    </row>
    <row r="102" spans="1:70" ht="14.4" customHeight="1" thickBot="1">
      <c r="A102" s="670"/>
      <c r="B102" s="1328" t="s">
        <v>786</v>
      </c>
      <c r="C102" s="1328"/>
      <c r="D102" s="1328"/>
      <c r="E102" s="1328"/>
      <c r="F102" s="1328"/>
      <c r="G102" s="1328"/>
      <c r="H102" s="1328"/>
      <c r="I102" s="1328"/>
      <c r="J102" s="1328"/>
      <c r="K102" s="1328"/>
      <c r="L102" s="1328"/>
      <c r="M102" s="1328"/>
      <c r="N102" s="1328"/>
      <c r="O102" s="1328"/>
      <c r="P102" s="1328"/>
      <c r="Q102" s="1328"/>
      <c r="R102" s="1328"/>
      <c r="S102" s="1328"/>
      <c r="T102" s="1329"/>
      <c r="U102" s="1321" t="s">
        <v>787</v>
      </c>
      <c r="V102" s="1321"/>
      <c r="W102" s="1321"/>
      <c r="X102" s="1321"/>
      <c r="Y102" s="1321"/>
      <c r="Z102" s="1321"/>
      <c r="AA102" s="1321"/>
      <c r="AB102" s="1321"/>
      <c r="AC102" s="1321"/>
      <c r="AD102" s="1321"/>
      <c r="AE102" s="1321"/>
      <c r="AF102" s="1321"/>
      <c r="AG102" s="1322"/>
      <c r="AH102" s="1"/>
      <c r="AI102" s="27"/>
      <c r="AJ102" s="27"/>
      <c r="AK102" s="27"/>
      <c r="AL102" s="645"/>
      <c r="AM102" s="645"/>
      <c r="AN102" s="645"/>
      <c r="AO102" s="645"/>
      <c r="AP102" s="645"/>
      <c r="AQ102" s="645"/>
      <c r="AR102" s="645"/>
      <c r="AS102" s="645"/>
      <c r="AT102" s="645"/>
      <c r="AU102" s="645"/>
      <c r="AV102" s="645"/>
      <c r="AW102" s="645"/>
      <c r="AX102" s="645"/>
      <c r="AY102" s="645"/>
      <c r="AZ102" s="645"/>
      <c r="BA102" s="645"/>
      <c r="BB102" s="645"/>
      <c r="BC102" s="645"/>
      <c r="BD102" s="645"/>
      <c r="BE102" s="645"/>
    </row>
    <row r="103" spans="1:70" ht="26.4" customHeight="1">
      <c r="A103" s="668"/>
      <c r="AU103" s="13"/>
      <c r="AV103" s="13"/>
      <c r="AW103" s="13"/>
      <c r="AX103" s="13"/>
      <c r="AY103" s="27"/>
      <c r="AZ103" s="27"/>
      <c r="BA103" s="27"/>
      <c r="BB103" s="27"/>
      <c r="BC103" s="27"/>
      <c r="BD103" s="27"/>
      <c r="BE103" s="27"/>
      <c r="BF103" s="27"/>
      <c r="BG103" s="27"/>
      <c r="BH103" s="27"/>
      <c r="BI103" s="27"/>
      <c r="BJ103" s="27"/>
      <c r="BK103" s="27"/>
      <c r="BL103" s="27"/>
      <c r="BM103" s="27"/>
      <c r="BN103" s="27"/>
      <c r="BO103" s="27"/>
      <c r="BP103" s="27"/>
      <c r="BQ103" s="27"/>
      <c r="BR103" s="27"/>
    </row>
    <row r="104" spans="1:70" ht="26.4" customHeight="1"/>
    <row r="105" spans="1:70" ht="26.4" customHeight="1"/>
    <row r="106" spans="1:70" ht="26.4" customHeight="1"/>
    <row r="107" spans="1:70" ht="26.4" customHeight="1"/>
    <row r="108" spans="1:70" ht="26.4" customHeight="1"/>
  </sheetData>
  <mergeCells count="201">
    <mergeCell ref="A91:J91"/>
    <mergeCell ref="K91:Q91"/>
    <mergeCell ref="R91:X91"/>
    <mergeCell ref="Y91:AG91"/>
    <mergeCell ref="A94:T94"/>
    <mergeCell ref="U94:AG94"/>
    <mergeCell ref="A89:E89"/>
    <mergeCell ref="F89:J89"/>
    <mergeCell ref="K89:Q89"/>
    <mergeCell ref="R89:X89"/>
    <mergeCell ref="Y89:AG89"/>
    <mergeCell ref="A90:E90"/>
    <mergeCell ref="F90:J90"/>
    <mergeCell ref="K90:Q90"/>
    <mergeCell ref="R90:X90"/>
    <mergeCell ref="Y90:AG90"/>
    <mergeCell ref="B51:P51"/>
    <mergeCell ref="A55:V55"/>
    <mergeCell ref="B56:AF56"/>
    <mergeCell ref="B57:G57"/>
    <mergeCell ref="H57:I57"/>
    <mergeCell ref="J57:O57"/>
    <mergeCell ref="P57:Q57"/>
    <mergeCell ref="R57:U57"/>
    <mergeCell ref="AC49:AD49"/>
    <mergeCell ref="AE49:AG49"/>
    <mergeCell ref="A50:R50"/>
    <mergeCell ref="Q51:AG51"/>
    <mergeCell ref="X49:AB49"/>
    <mergeCell ref="B52:O52"/>
    <mergeCell ref="Q52:AA52"/>
    <mergeCell ref="AB52:AF52"/>
    <mergeCell ref="B49:L49"/>
    <mergeCell ref="O49:P49"/>
    <mergeCell ref="Q49:U49"/>
    <mergeCell ref="V49:W49"/>
    <mergeCell ref="B100:T100"/>
    <mergeCell ref="U100:AG100"/>
    <mergeCell ref="B101:T101"/>
    <mergeCell ref="U101:AG101"/>
    <mergeCell ref="B102:T102"/>
    <mergeCell ref="U102:AG102"/>
    <mergeCell ref="B99:T99"/>
    <mergeCell ref="U99:AG99"/>
    <mergeCell ref="U95:AG95"/>
    <mergeCell ref="B96:T96"/>
    <mergeCell ref="U96:AG96"/>
    <mergeCell ref="B97:T97"/>
    <mergeCell ref="U97:AG97"/>
    <mergeCell ref="B98:T98"/>
    <mergeCell ref="U98:AG98"/>
    <mergeCell ref="Y87:AG87"/>
    <mergeCell ref="A88:E88"/>
    <mergeCell ref="F88:J88"/>
    <mergeCell ref="K88:Q88"/>
    <mergeCell ref="R88:X88"/>
    <mergeCell ref="Y88:AG88"/>
    <mergeCell ref="A83:I83"/>
    <mergeCell ref="J83:R83"/>
    <mergeCell ref="S83:AG83"/>
    <mergeCell ref="A86:E86"/>
    <mergeCell ref="F86:J86"/>
    <mergeCell ref="K86:Q86"/>
    <mergeCell ref="R86:X86"/>
    <mergeCell ref="Y86:AG86"/>
    <mergeCell ref="A87:E87"/>
    <mergeCell ref="F87:J87"/>
    <mergeCell ref="K87:Q87"/>
    <mergeCell ref="R87:X87"/>
    <mergeCell ref="B81:H81"/>
    <mergeCell ref="J81:R81"/>
    <mergeCell ref="S81:AG81"/>
    <mergeCell ref="B82:H82"/>
    <mergeCell ref="J82:R82"/>
    <mergeCell ref="S82:AG82"/>
    <mergeCell ref="B79:H79"/>
    <mergeCell ref="J79:R79"/>
    <mergeCell ref="S79:AG79"/>
    <mergeCell ref="B80:H80"/>
    <mergeCell ref="J80:R80"/>
    <mergeCell ref="S80:AG80"/>
    <mergeCell ref="A73:B73"/>
    <mergeCell ref="F73:G73"/>
    <mergeCell ref="B74:G74"/>
    <mergeCell ref="I74:AG74"/>
    <mergeCell ref="A76:V76"/>
    <mergeCell ref="A78:I78"/>
    <mergeCell ref="J78:R78"/>
    <mergeCell ref="S78:AG78"/>
    <mergeCell ref="A67:Z67"/>
    <mergeCell ref="B68:AF68"/>
    <mergeCell ref="A69:AG70"/>
    <mergeCell ref="A71:AG71"/>
    <mergeCell ref="A60:AG62"/>
    <mergeCell ref="A63:AF63"/>
    <mergeCell ref="B64:AF64"/>
    <mergeCell ref="A65:AG66"/>
    <mergeCell ref="A58:V58"/>
    <mergeCell ref="B59:Y59"/>
    <mergeCell ref="V57:AA57"/>
    <mergeCell ref="AB57:AF57"/>
    <mergeCell ref="B53:O53"/>
    <mergeCell ref="Q53:AG53"/>
    <mergeCell ref="B54:O54"/>
    <mergeCell ref="Q54:AG54"/>
    <mergeCell ref="A37:N37"/>
    <mergeCell ref="N41:Z41"/>
    <mergeCell ref="B48:L48"/>
    <mergeCell ref="B43:L43"/>
    <mergeCell ref="N43:AG43"/>
    <mergeCell ref="B40:L40"/>
    <mergeCell ref="N40:Z40"/>
    <mergeCell ref="B41:L41"/>
    <mergeCell ref="B42:L42"/>
    <mergeCell ref="N42:Z42"/>
    <mergeCell ref="B38:L38"/>
    <mergeCell ref="N38:AG38"/>
    <mergeCell ref="B39:L39"/>
    <mergeCell ref="N39:AG39"/>
    <mergeCell ref="N48:Z48"/>
    <mergeCell ref="A44:L44"/>
    <mergeCell ref="A45:AG46"/>
    <mergeCell ref="A47:R47"/>
    <mergeCell ref="A21:E26"/>
    <mergeCell ref="F21:K21"/>
    <mergeCell ref="L21:Q21"/>
    <mergeCell ref="R21:T21"/>
    <mergeCell ref="U21:AG21"/>
    <mergeCell ref="A36:N36"/>
    <mergeCell ref="B32:K32"/>
    <mergeCell ref="M32:AC32"/>
    <mergeCell ref="AD32:AG32"/>
    <mergeCell ref="A33:F34"/>
    <mergeCell ref="G33:J33"/>
    <mergeCell ref="K33:M33"/>
    <mergeCell ref="O33:P33"/>
    <mergeCell ref="R33:S33"/>
    <mergeCell ref="U33:AG33"/>
    <mergeCell ref="G34:J34"/>
    <mergeCell ref="F22:K22"/>
    <mergeCell ref="L22:Q22"/>
    <mergeCell ref="R22:T22"/>
    <mergeCell ref="U22:AG22"/>
    <mergeCell ref="F23:K23"/>
    <mergeCell ref="F25:K25"/>
    <mergeCell ref="L25:Q25"/>
    <mergeCell ref="R25:T25"/>
    <mergeCell ref="AI27:AM27"/>
    <mergeCell ref="A28:F29"/>
    <mergeCell ref="G28:L28"/>
    <mergeCell ref="M28:AG28"/>
    <mergeCell ref="G29:L29"/>
    <mergeCell ref="M29:AG29"/>
    <mergeCell ref="K34:M34"/>
    <mergeCell ref="O34:P34"/>
    <mergeCell ref="R34:S34"/>
    <mergeCell ref="U34:AG34"/>
    <mergeCell ref="B30:K30"/>
    <mergeCell ref="M30:AC30"/>
    <mergeCell ref="AD30:AG30"/>
    <mergeCell ref="B31:K31"/>
    <mergeCell ref="M31:AC31"/>
    <mergeCell ref="AD31:AG31"/>
    <mergeCell ref="A27:E27"/>
    <mergeCell ref="F27:AG27"/>
    <mergeCell ref="A20:E20"/>
    <mergeCell ref="F20:AG20"/>
    <mergeCell ref="B8:J8"/>
    <mergeCell ref="L8:AG8"/>
    <mergeCell ref="B9:J9"/>
    <mergeCell ref="L9:AG9"/>
    <mergeCell ref="B10:J13"/>
    <mergeCell ref="L10:M10"/>
    <mergeCell ref="L11:M11"/>
    <mergeCell ref="T12:AG12"/>
    <mergeCell ref="T13:AG13"/>
    <mergeCell ref="U25:AG25"/>
    <mergeCell ref="U24:AG24"/>
    <mergeCell ref="F26:K26"/>
    <mergeCell ref="L26:Q26"/>
    <mergeCell ref="R26:T26"/>
    <mergeCell ref="U26:AG26"/>
    <mergeCell ref="L23:Q23"/>
    <mergeCell ref="R23:T23"/>
    <mergeCell ref="U23:AG23"/>
    <mergeCell ref="F24:K24"/>
    <mergeCell ref="L24:Q24"/>
    <mergeCell ref="R24:T24"/>
    <mergeCell ref="A2:AG2"/>
    <mergeCell ref="A4:E4"/>
    <mergeCell ref="F4:AG4"/>
    <mergeCell ref="A5:AG5"/>
    <mergeCell ref="B7:J7"/>
    <mergeCell ref="M7:P7"/>
    <mergeCell ref="Q7:AG7"/>
    <mergeCell ref="A1:AG1"/>
    <mergeCell ref="B14:J17"/>
    <mergeCell ref="L14:M14"/>
    <mergeCell ref="L15:M15"/>
    <mergeCell ref="T16:AG16"/>
    <mergeCell ref="T17:AG17"/>
  </mergeCells>
  <phoneticPr fontId="10"/>
  <dataValidations count="4">
    <dataValidation type="list" allowBlank="1" showInputMessage="1" showErrorMessage="1" sqref="A88:E90" xr:uid="{458C1ADE-D1D5-44B5-8191-28D55C5179F7}">
      <formula1>#REF!</formula1>
    </dataValidation>
    <dataValidation type="list" allowBlank="1" showInputMessage="1" showErrorMessage="1" sqref="I74:AG74" xr:uid="{1883494A-925C-4477-A5F7-30D27C898DB3}">
      <formula1>$AL$70:$AL$74</formula1>
    </dataValidation>
    <dataValidation type="list" allowBlank="1" showInputMessage="1" showErrorMessage="1" sqref="N38:AG38 F20:AG20" xr:uid="{510068E4-074B-4E2E-AE29-37E55CE06663}">
      <formula1>$AJ$21:$AJ$22</formula1>
    </dataValidation>
    <dataValidation type="list" allowBlank="1" showInputMessage="1" showErrorMessage="1" sqref="A87:E87" xr:uid="{FF8CBCA7-BC0E-41D1-8587-040615B5486A}">
      <formula1>$AL$87:$AL$90</formula1>
    </dataValidation>
  </dataValidations>
  <printOptions horizontalCentered="1"/>
  <pageMargins left="0.78740157480314965" right="0.78740157480314965" top="0.59055118110236227" bottom="0.39370078740157483" header="0.39370078740157483" footer="0.39370078740157483"/>
  <pageSetup paperSize="9" fitToHeight="0" orientation="portrait" r:id="rId1"/>
  <headerFooter alignWithMargins="0"/>
  <rowBreaks count="3" manualBreakCount="3">
    <brk id="35" max="32" man="1"/>
    <brk id="66" max="32" man="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Check Box 1">
              <controlPr defaultSize="0" autoFill="0" autoLine="0" autoPict="0">
                <anchor moveWithCells="1">
                  <from>
                    <xdr:col>11</xdr:col>
                    <xdr:colOff>106680</xdr:colOff>
                    <xdr:row>9</xdr:row>
                    <xdr:rowOff>38100</xdr:rowOff>
                  </from>
                  <to>
                    <xdr:col>13</xdr:col>
                    <xdr:colOff>60960</xdr:colOff>
                    <xdr:row>9</xdr:row>
                    <xdr:rowOff>297180</xdr:rowOff>
                  </to>
                </anchor>
              </controlPr>
            </control>
          </mc:Choice>
        </mc:AlternateContent>
        <mc:AlternateContent xmlns:mc="http://schemas.openxmlformats.org/markup-compatibility/2006">
          <mc:Choice Requires="x14">
            <control shapeId="315394" r:id="rId5" name="Check Box 2">
              <controlPr defaultSize="0" autoFill="0" autoLine="0" autoPict="0">
                <anchor moveWithCells="1">
                  <from>
                    <xdr:col>11</xdr:col>
                    <xdr:colOff>99060</xdr:colOff>
                    <xdr:row>10</xdr:row>
                    <xdr:rowOff>22860</xdr:rowOff>
                  </from>
                  <to>
                    <xdr:col>13</xdr:col>
                    <xdr:colOff>22860</xdr:colOff>
                    <xdr:row>10</xdr:row>
                    <xdr:rowOff>297180</xdr:rowOff>
                  </to>
                </anchor>
              </controlPr>
            </control>
          </mc:Choice>
        </mc:AlternateContent>
        <mc:AlternateContent xmlns:mc="http://schemas.openxmlformats.org/markup-compatibility/2006">
          <mc:Choice Requires="x14">
            <control shapeId="315395" r:id="rId6" name="Check Box 3">
              <controlPr defaultSize="0" autoFill="0" autoLine="0" autoPict="0">
                <anchor moveWithCells="1">
                  <from>
                    <xdr:col>0</xdr:col>
                    <xdr:colOff>99060</xdr:colOff>
                    <xdr:row>72</xdr:row>
                    <xdr:rowOff>22860</xdr:rowOff>
                  </from>
                  <to>
                    <xdr:col>2</xdr:col>
                    <xdr:colOff>22860</xdr:colOff>
                    <xdr:row>72</xdr:row>
                    <xdr:rowOff>297180</xdr:rowOff>
                  </to>
                </anchor>
              </controlPr>
            </control>
          </mc:Choice>
        </mc:AlternateContent>
        <mc:AlternateContent xmlns:mc="http://schemas.openxmlformats.org/markup-compatibility/2006">
          <mc:Choice Requires="x14">
            <control shapeId="315396" r:id="rId7" name="Check Box 4">
              <controlPr defaultSize="0" autoFill="0" autoLine="0" autoPict="0">
                <anchor moveWithCells="1">
                  <from>
                    <xdr:col>5</xdr:col>
                    <xdr:colOff>99060</xdr:colOff>
                    <xdr:row>72</xdr:row>
                    <xdr:rowOff>22860</xdr:rowOff>
                  </from>
                  <to>
                    <xdr:col>7</xdr:col>
                    <xdr:colOff>22860</xdr:colOff>
                    <xdr:row>72</xdr:row>
                    <xdr:rowOff>297180</xdr:rowOff>
                  </to>
                </anchor>
              </controlPr>
            </control>
          </mc:Choice>
        </mc:AlternateContent>
        <mc:AlternateContent xmlns:mc="http://schemas.openxmlformats.org/markup-compatibility/2006">
          <mc:Choice Requires="x14">
            <control shapeId="315397" r:id="rId8" name="Check Box 5">
              <controlPr defaultSize="0" autoFill="0" autoLine="0" autoPict="0">
                <anchor moveWithCells="1" sizeWithCells="1">
                  <from>
                    <xdr:col>11</xdr:col>
                    <xdr:colOff>106680</xdr:colOff>
                    <xdr:row>13</xdr:row>
                    <xdr:rowOff>30480</xdr:rowOff>
                  </from>
                  <to>
                    <xdr:col>13</xdr:col>
                    <xdr:colOff>45720</xdr:colOff>
                    <xdr:row>13</xdr:row>
                    <xdr:rowOff>297180</xdr:rowOff>
                  </to>
                </anchor>
              </controlPr>
            </control>
          </mc:Choice>
        </mc:AlternateContent>
        <mc:AlternateContent xmlns:mc="http://schemas.openxmlformats.org/markup-compatibility/2006">
          <mc:Choice Requires="x14">
            <control shapeId="315398" r:id="rId9" name="Check Box 6">
              <controlPr defaultSize="0" autoFill="0" autoLine="0" autoPict="0">
                <anchor moveWithCells="1" sizeWithCells="1">
                  <from>
                    <xdr:col>11</xdr:col>
                    <xdr:colOff>106680</xdr:colOff>
                    <xdr:row>14</xdr:row>
                    <xdr:rowOff>45720</xdr:rowOff>
                  </from>
                  <to>
                    <xdr:col>13</xdr:col>
                    <xdr:colOff>60960</xdr:colOff>
                    <xdr:row>14</xdr:row>
                    <xdr:rowOff>297180</xdr:rowOff>
                  </to>
                </anchor>
              </controlPr>
            </control>
          </mc:Choice>
        </mc:AlternateContent>
        <mc:AlternateContent xmlns:mc="http://schemas.openxmlformats.org/markup-compatibility/2006">
          <mc:Choice Requires="x14">
            <control shapeId="315399" r:id="rId10" name="Check Box 7">
              <controlPr defaultSize="0" autoFill="0" autoLine="0" autoPict="0">
                <anchor moveWithCells="1">
                  <from>
                    <xdr:col>0</xdr:col>
                    <xdr:colOff>0</xdr:colOff>
                    <xdr:row>93</xdr:row>
                    <xdr:rowOff>144780</xdr:rowOff>
                  </from>
                  <to>
                    <xdr:col>1</xdr:col>
                    <xdr:colOff>106680</xdr:colOff>
                    <xdr:row>95</xdr:row>
                    <xdr:rowOff>45720</xdr:rowOff>
                  </to>
                </anchor>
              </controlPr>
            </control>
          </mc:Choice>
        </mc:AlternateContent>
        <mc:AlternateContent xmlns:mc="http://schemas.openxmlformats.org/markup-compatibility/2006">
          <mc:Choice Requires="x14">
            <control shapeId="315400" r:id="rId11" name="Check Box 8">
              <controlPr defaultSize="0" autoFill="0" autoLine="0" autoPict="0">
                <anchor moveWithCells="1">
                  <from>
                    <xdr:col>0</xdr:col>
                    <xdr:colOff>0</xdr:colOff>
                    <xdr:row>94</xdr:row>
                    <xdr:rowOff>144780</xdr:rowOff>
                  </from>
                  <to>
                    <xdr:col>1</xdr:col>
                    <xdr:colOff>106680</xdr:colOff>
                    <xdr:row>96</xdr:row>
                    <xdr:rowOff>45720</xdr:rowOff>
                  </to>
                </anchor>
              </controlPr>
            </control>
          </mc:Choice>
        </mc:AlternateContent>
        <mc:AlternateContent xmlns:mc="http://schemas.openxmlformats.org/markup-compatibility/2006">
          <mc:Choice Requires="x14">
            <control shapeId="315401" r:id="rId12" name="Check Box 9">
              <controlPr defaultSize="0" autoFill="0" autoLine="0" autoPict="0">
                <anchor moveWithCells="1">
                  <from>
                    <xdr:col>0</xdr:col>
                    <xdr:colOff>0</xdr:colOff>
                    <xdr:row>95</xdr:row>
                    <xdr:rowOff>144780</xdr:rowOff>
                  </from>
                  <to>
                    <xdr:col>1</xdr:col>
                    <xdr:colOff>106680</xdr:colOff>
                    <xdr:row>97</xdr:row>
                    <xdr:rowOff>45720</xdr:rowOff>
                  </to>
                </anchor>
              </controlPr>
            </control>
          </mc:Choice>
        </mc:AlternateContent>
        <mc:AlternateContent xmlns:mc="http://schemas.openxmlformats.org/markup-compatibility/2006">
          <mc:Choice Requires="x14">
            <control shapeId="315402" r:id="rId13" name="Check Box 10">
              <controlPr defaultSize="0" autoFill="0" autoLine="0" autoPict="0">
                <anchor moveWithCells="1">
                  <from>
                    <xdr:col>0</xdr:col>
                    <xdr:colOff>0</xdr:colOff>
                    <xdr:row>96</xdr:row>
                    <xdr:rowOff>144780</xdr:rowOff>
                  </from>
                  <to>
                    <xdr:col>1</xdr:col>
                    <xdr:colOff>106680</xdr:colOff>
                    <xdr:row>98</xdr:row>
                    <xdr:rowOff>45720</xdr:rowOff>
                  </to>
                </anchor>
              </controlPr>
            </control>
          </mc:Choice>
        </mc:AlternateContent>
        <mc:AlternateContent xmlns:mc="http://schemas.openxmlformats.org/markup-compatibility/2006">
          <mc:Choice Requires="x14">
            <control shapeId="315403" r:id="rId14" name="Check Box 11">
              <controlPr defaultSize="0" autoFill="0" autoLine="0" autoPict="0">
                <anchor moveWithCells="1">
                  <from>
                    <xdr:col>0</xdr:col>
                    <xdr:colOff>0</xdr:colOff>
                    <xdr:row>97</xdr:row>
                    <xdr:rowOff>144780</xdr:rowOff>
                  </from>
                  <to>
                    <xdr:col>1</xdr:col>
                    <xdr:colOff>106680</xdr:colOff>
                    <xdr:row>99</xdr:row>
                    <xdr:rowOff>45720</xdr:rowOff>
                  </to>
                </anchor>
              </controlPr>
            </control>
          </mc:Choice>
        </mc:AlternateContent>
        <mc:AlternateContent xmlns:mc="http://schemas.openxmlformats.org/markup-compatibility/2006">
          <mc:Choice Requires="x14">
            <control shapeId="315404" r:id="rId15" name="Check Box 12">
              <controlPr defaultSize="0" autoFill="0" autoLine="0" autoPict="0">
                <anchor moveWithCells="1">
                  <from>
                    <xdr:col>0</xdr:col>
                    <xdr:colOff>0</xdr:colOff>
                    <xdr:row>98</xdr:row>
                    <xdr:rowOff>144780</xdr:rowOff>
                  </from>
                  <to>
                    <xdr:col>1</xdr:col>
                    <xdr:colOff>106680</xdr:colOff>
                    <xdr:row>100</xdr:row>
                    <xdr:rowOff>45720</xdr:rowOff>
                  </to>
                </anchor>
              </controlPr>
            </control>
          </mc:Choice>
        </mc:AlternateContent>
        <mc:AlternateContent xmlns:mc="http://schemas.openxmlformats.org/markup-compatibility/2006">
          <mc:Choice Requires="x14">
            <control shapeId="315406" r:id="rId16" name="Check Box 14">
              <controlPr defaultSize="0" autoFill="0" autoLine="0" autoPict="0">
                <anchor moveWithCells="1">
                  <from>
                    <xdr:col>0</xdr:col>
                    <xdr:colOff>0</xdr:colOff>
                    <xdr:row>99</xdr:row>
                    <xdr:rowOff>144780</xdr:rowOff>
                  </from>
                  <to>
                    <xdr:col>1</xdr:col>
                    <xdr:colOff>106680</xdr:colOff>
                    <xdr:row>101</xdr:row>
                    <xdr:rowOff>45720</xdr:rowOff>
                  </to>
                </anchor>
              </controlPr>
            </control>
          </mc:Choice>
        </mc:AlternateContent>
        <mc:AlternateContent xmlns:mc="http://schemas.openxmlformats.org/markup-compatibility/2006">
          <mc:Choice Requires="x14">
            <control shapeId="315407" r:id="rId17" name="Check Box 15">
              <controlPr defaultSize="0" autoFill="0" autoLine="0" autoPict="0">
                <anchor moveWithCells="1">
                  <from>
                    <xdr:col>0</xdr:col>
                    <xdr:colOff>0</xdr:colOff>
                    <xdr:row>93</xdr:row>
                    <xdr:rowOff>144780</xdr:rowOff>
                  </from>
                  <to>
                    <xdr:col>1</xdr:col>
                    <xdr:colOff>106680</xdr:colOff>
                    <xdr:row>95</xdr:row>
                    <xdr:rowOff>45720</xdr:rowOff>
                  </to>
                </anchor>
              </controlPr>
            </control>
          </mc:Choice>
        </mc:AlternateContent>
        <mc:AlternateContent xmlns:mc="http://schemas.openxmlformats.org/markup-compatibility/2006">
          <mc:Choice Requires="x14">
            <control shapeId="315408" r:id="rId18" name="Check Box 16">
              <controlPr defaultSize="0" autoFill="0" autoLine="0" autoPict="0">
                <anchor moveWithCells="1">
                  <from>
                    <xdr:col>0</xdr:col>
                    <xdr:colOff>0</xdr:colOff>
                    <xdr:row>94</xdr:row>
                    <xdr:rowOff>144780</xdr:rowOff>
                  </from>
                  <to>
                    <xdr:col>1</xdr:col>
                    <xdr:colOff>106680</xdr:colOff>
                    <xdr:row>96</xdr:row>
                    <xdr:rowOff>45720</xdr:rowOff>
                  </to>
                </anchor>
              </controlPr>
            </control>
          </mc:Choice>
        </mc:AlternateContent>
        <mc:AlternateContent xmlns:mc="http://schemas.openxmlformats.org/markup-compatibility/2006">
          <mc:Choice Requires="x14">
            <control shapeId="315409" r:id="rId19" name="Check Box 17">
              <controlPr defaultSize="0" autoFill="0" autoLine="0" autoPict="0">
                <anchor moveWithCells="1">
                  <from>
                    <xdr:col>0</xdr:col>
                    <xdr:colOff>0</xdr:colOff>
                    <xdr:row>95</xdr:row>
                    <xdr:rowOff>144780</xdr:rowOff>
                  </from>
                  <to>
                    <xdr:col>1</xdr:col>
                    <xdr:colOff>106680</xdr:colOff>
                    <xdr:row>97</xdr:row>
                    <xdr:rowOff>45720</xdr:rowOff>
                  </to>
                </anchor>
              </controlPr>
            </control>
          </mc:Choice>
        </mc:AlternateContent>
        <mc:AlternateContent xmlns:mc="http://schemas.openxmlformats.org/markup-compatibility/2006">
          <mc:Choice Requires="x14">
            <control shapeId="315410" r:id="rId20" name="Check Box 18">
              <controlPr defaultSize="0" autoFill="0" autoLine="0" autoPict="0">
                <anchor moveWithCells="1">
                  <from>
                    <xdr:col>0</xdr:col>
                    <xdr:colOff>0</xdr:colOff>
                    <xdr:row>96</xdr:row>
                    <xdr:rowOff>144780</xdr:rowOff>
                  </from>
                  <to>
                    <xdr:col>1</xdr:col>
                    <xdr:colOff>106680</xdr:colOff>
                    <xdr:row>98</xdr:row>
                    <xdr:rowOff>45720</xdr:rowOff>
                  </to>
                </anchor>
              </controlPr>
            </control>
          </mc:Choice>
        </mc:AlternateContent>
        <mc:AlternateContent xmlns:mc="http://schemas.openxmlformats.org/markup-compatibility/2006">
          <mc:Choice Requires="x14">
            <control shapeId="315411" r:id="rId21" name="Check Box 19">
              <controlPr defaultSize="0" autoFill="0" autoLine="0" autoPict="0">
                <anchor moveWithCells="1">
                  <from>
                    <xdr:col>0</xdr:col>
                    <xdr:colOff>0</xdr:colOff>
                    <xdr:row>97</xdr:row>
                    <xdr:rowOff>144780</xdr:rowOff>
                  </from>
                  <to>
                    <xdr:col>1</xdr:col>
                    <xdr:colOff>106680</xdr:colOff>
                    <xdr:row>99</xdr:row>
                    <xdr:rowOff>45720</xdr:rowOff>
                  </to>
                </anchor>
              </controlPr>
            </control>
          </mc:Choice>
        </mc:AlternateContent>
        <mc:AlternateContent xmlns:mc="http://schemas.openxmlformats.org/markup-compatibility/2006">
          <mc:Choice Requires="x14">
            <control shapeId="315413" r:id="rId22" name="Check Box 21">
              <controlPr defaultSize="0" autoFill="0" autoLine="0" autoPict="0">
                <anchor moveWithCells="1">
                  <from>
                    <xdr:col>0</xdr:col>
                    <xdr:colOff>0</xdr:colOff>
                    <xdr:row>99</xdr:row>
                    <xdr:rowOff>144780</xdr:rowOff>
                  </from>
                  <to>
                    <xdr:col>1</xdr:col>
                    <xdr:colOff>106680</xdr:colOff>
                    <xdr:row>101</xdr:row>
                    <xdr:rowOff>45720</xdr:rowOff>
                  </to>
                </anchor>
              </controlPr>
            </control>
          </mc:Choice>
        </mc:AlternateContent>
        <mc:AlternateContent xmlns:mc="http://schemas.openxmlformats.org/markup-compatibility/2006">
          <mc:Choice Requires="x14">
            <control shapeId="315415" r:id="rId23" name="Check Box 23">
              <controlPr defaultSize="0" autoFill="0" autoLine="0" autoPict="0">
                <anchor moveWithCells="1">
                  <from>
                    <xdr:col>0</xdr:col>
                    <xdr:colOff>0</xdr:colOff>
                    <xdr:row>100</xdr:row>
                    <xdr:rowOff>144780</xdr:rowOff>
                  </from>
                  <to>
                    <xdr:col>1</xdr:col>
                    <xdr:colOff>106680</xdr:colOff>
                    <xdr:row>102</xdr:row>
                    <xdr:rowOff>60960</xdr:rowOff>
                  </to>
                </anchor>
              </controlPr>
            </control>
          </mc:Choice>
        </mc:AlternateContent>
        <mc:AlternateContent xmlns:mc="http://schemas.openxmlformats.org/markup-compatibility/2006">
          <mc:Choice Requires="x14">
            <control shapeId="315416" r:id="rId24" name="Check Box 24">
              <controlPr defaultSize="0" autoFill="0" autoLine="0" autoPict="0">
                <anchor moveWithCells="1">
                  <from>
                    <xdr:col>0</xdr:col>
                    <xdr:colOff>0</xdr:colOff>
                    <xdr:row>100</xdr:row>
                    <xdr:rowOff>144780</xdr:rowOff>
                  </from>
                  <to>
                    <xdr:col>1</xdr:col>
                    <xdr:colOff>106680</xdr:colOff>
                    <xdr:row>102</xdr:row>
                    <xdr:rowOff>60960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AAE4A-3047-476E-B130-0949DB502553}">
  <sheetPr>
    <tabColor rgb="FFFFC000"/>
    <pageSetUpPr fitToPage="1"/>
  </sheetPr>
  <dimension ref="A1:BR92"/>
  <sheetViews>
    <sheetView showZeros="0" view="pageBreakPreview" zoomScaleNormal="100" zoomScaleSheetLayoutView="100" workbookViewId="0">
      <selection activeCell="J20" sqref="J20:AG20"/>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3" width="3.125" style="1" customWidth="1"/>
    <col min="34" max="34" width="3.125" style="437"/>
    <col min="35" max="35" width="4" style="1" customWidth="1"/>
    <col min="36" max="36" width="6.5" style="1" customWidth="1"/>
    <col min="37" max="37" width="7.375" style="1" customWidth="1"/>
    <col min="38" max="38" width="21" style="1" customWidth="1"/>
    <col min="39" max="39" width="44" style="1" customWidth="1"/>
    <col min="40" max="40" width="6.5" style="1" customWidth="1"/>
    <col min="41" max="41" width="16" style="1" bestFit="1" customWidth="1"/>
    <col min="42" max="42" width="6.5" style="1" customWidth="1"/>
    <col min="43" max="16384" width="3.125" style="1"/>
  </cols>
  <sheetData>
    <row r="1" spans="1:34" ht="25.5" customHeight="1">
      <c r="A1" s="852" t="s">
        <v>876</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row>
    <row r="2" spans="1:34" ht="25.5"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4" s="27" customFormat="1"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493"/>
    </row>
    <row r="4" spans="1:34" s="27" customFormat="1" ht="25.2" customHeight="1" thickBot="1">
      <c r="A4" s="1296" t="s">
        <v>84</v>
      </c>
      <c r="B4" s="1297"/>
      <c r="C4" s="1297"/>
      <c r="D4" s="1297"/>
      <c r="E4" s="1297"/>
      <c r="F4" s="1298">
        <f>'1_交付申請書'!V10</f>
        <v>0</v>
      </c>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row>
    <row r="5" spans="1:34" ht="7.9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4" ht="25.2" customHeight="1" thickBot="1">
      <c r="A6" s="6" t="s">
        <v>794</v>
      </c>
      <c r="B6"/>
      <c r="C6"/>
      <c r="D6"/>
      <c r="E6"/>
      <c r="F6"/>
      <c r="G6"/>
      <c r="H6"/>
      <c r="I6"/>
      <c r="J6"/>
      <c r="K6"/>
      <c r="L6"/>
      <c r="M6"/>
      <c r="N6"/>
      <c r="O6"/>
      <c r="P6"/>
      <c r="Q6"/>
      <c r="R6"/>
      <c r="S6"/>
      <c r="T6"/>
      <c r="U6"/>
      <c r="V6"/>
      <c r="W6"/>
      <c r="X6"/>
      <c r="Y6"/>
      <c r="Z6"/>
      <c r="AA6"/>
      <c r="AB6"/>
      <c r="AC6"/>
      <c r="AD6"/>
      <c r="AE6"/>
      <c r="AF6"/>
      <c r="AG6"/>
    </row>
    <row r="7" spans="1:34" ht="25.2" customHeight="1">
      <c r="A7" s="228"/>
      <c r="B7" s="1015" t="s">
        <v>7</v>
      </c>
      <c r="C7" s="1015"/>
      <c r="D7" s="1015"/>
      <c r="E7" s="1015"/>
      <c r="F7" s="1015"/>
      <c r="G7" s="1015"/>
      <c r="H7" s="1015"/>
      <c r="I7" s="1015"/>
      <c r="J7" s="1015"/>
      <c r="K7" s="229"/>
      <c r="L7" s="647" t="s">
        <v>220</v>
      </c>
      <c r="M7" s="1393"/>
      <c r="N7" s="1393"/>
      <c r="O7" s="1393"/>
      <c r="P7" s="1393"/>
      <c r="Q7" s="1394"/>
      <c r="R7" s="1394"/>
      <c r="S7" s="1394"/>
      <c r="T7" s="1394"/>
      <c r="U7" s="1394"/>
      <c r="V7" s="1394"/>
      <c r="W7" s="1394"/>
      <c r="X7" s="1394"/>
      <c r="Y7" s="1394"/>
      <c r="Z7" s="1394"/>
      <c r="AA7" s="1394"/>
      <c r="AB7" s="1394"/>
      <c r="AC7" s="1394"/>
      <c r="AD7" s="1394"/>
      <c r="AE7" s="1394"/>
      <c r="AF7" s="1394"/>
      <c r="AG7" s="1395"/>
    </row>
    <row r="8" spans="1:34" ht="25.2" customHeight="1">
      <c r="A8" s="293"/>
      <c r="B8" s="1388" t="s">
        <v>359</v>
      </c>
      <c r="C8" s="1388"/>
      <c r="D8" s="1388"/>
      <c r="E8" s="1388"/>
      <c r="F8" s="1388"/>
      <c r="G8" s="1388"/>
      <c r="H8" s="1388"/>
      <c r="I8" s="1388"/>
      <c r="J8" s="1388"/>
      <c r="K8" s="294"/>
      <c r="L8" s="1360"/>
      <c r="M8" s="1361"/>
      <c r="N8" s="1361"/>
      <c r="O8" s="1361"/>
      <c r="P8" s="1361"/>
      <c r="Q8" s="1361"/>
      <c r="R8" s="1361"/>
      <c r="S8" s="1361"/>
      <c r="T8" s="1361"/>
      <c r="U8" s="1361"/>
      <c r="V8" s="1361"/>
      <c r="W8" s="1361"/>
      <c r="X8" s="1361"/>
      <c r="Y8" s="1361"/>
      <c r="Z8" s="1361"/>
      <c r="AA8" s="1361"/>
      <c r="AB8" s="1361"/>
      <c r="AC8" s="1361"/>
      <c r="AD8" s="1361"/>
      <c r="AE8" s="1361"/>
      <c r="AF8" s="1361"/>
      <c r="AG8" s="1362"/>
    </row>
    <row r="9" spans="1:34" ht="25.2" customHeight="1">
      <c r="A9" s="293"/>
      <c r="B9" s="1388" t="s">
        <v>358</v>
      </c>
      <c r="C9" s="1388"/>
      <c r="D9" s="1388"/>
      <c r="E9" s="1388"/>
      <c r="F9" s="1388"/>
      <c r="G9" s="1388"/>
      <c r="H9" s="1388"/>
      <c r="I9" s="1388"/>
      <c r="J9" s="1388"/>
      <c r="K9" s="231"/>
      <c r="L9" s="1360"/>
      <c r="M9" s="1361"/>
      <c r="N9" s="1361"/>
      <c r="O9" s="1361"/>
      <c r="P9" s="1361"/>
      <c r="Q9" s="1361"/>
      <c r="R9" s="1361"/>
      <c r="S9" s="1361"/>
      <c r="T9" s="1361"/>
      <c r="U9" s="1361"/>
      <c r="V9" s="1361"/>
      <c r="W9" s="1361"/>
      <c r="X9" s="1361"/>
      <c r="Y9" s="1361"/>
      <c r="Z9" s="1361"/>
      <c r="AA9" s="1361"/>
      <c r="AB9" s="1361"/>
      <c r="AC9" s="1361"/>
      <c r="AD9" s="1361"/>
      <c r="AE9" s="1361"/>
      <c r="AF9" s="1361"/>
      <c r="AG9" s="1362"/>
    </row>
    <row r="10" spans="1:34" ht="25.2" customHeight="1">
      <c r="A10" s="297"/>
      <c r="B10" s="1417" t="s">
        <v>365</v>
      </c>
      <c r="C10" s="1417"/>
      <c r="D10" s="1417"/>
      <c r="E10" s="1417"/>
      <c r="F10" s="1417"/>
      <c r="G10" s="1417"/>
      <c r="H10" s="1417"/>
      <c r="I10" s="1417"/>
      <c r="J10" s="1417"/>
      <c r="K10" s="405"/>
      <c r="L10" s="1412"/>
      <c r="M10" s="1413"/>
      <c r="N10" s="404" t="s">
        <v>364</v>
      </c>
      <c r="O10" s="404"/>
      <c r="P10" s="246"/>
      <c r="Q10" s="246"/>
      <c r="R10" s="246"/>
      <c r="S10" s="246"/>
      <c r="T10" s="246"/>
      <c r="U10" s="246"/>
      <c r="V10" s="341"/>
      <c r="W10" s="341"/>
      <c r="X10" s="341"/>
      <c r="Y10" s="341"/>
      <c r="Z10" s="341"/>
      <c r="AA10" s="341"/>
      <c r="AB10" s="341"/>
      <c r="AC10" s="341"/>
      <c r="AD10" s="403"/>
      <c r="AE10" s="246"/>
      <c r="AF10" s="403"/>
      <c r="AG10" s="402"/>
    </row>
    <row r="11" spans="1:34" ht="25.2" customHeight="1">
      <c r="A11" s="351"/>
      <c r="B11" s="1418"/>
      <c r="C11" s="1418"/>
      <c r="D11" s="1418"/>
      <c r="E11" s="1418"/>
      <c r="F11" s="1418"/>
      <c r="G11" s="1418"/>
      <c r="H11" s="1418"/>
      <c r="I11" s="1418"/>
      <c r="J11" s="1418"/>
      <c r="K11" s="399"/>
      <c r="L11" s="1429"/>
      <c r="M11" s="1430"/>
      <c r="N11" s="401" t="s">
        <v>362</v>
      </c>
      <c r="O11" s="401"/>
      <c r="P11" s="401"/>
      <c r="Q11" s="401"/>
      <c r="R11" s="401"/>
      <c r="S11" s="401"/>
      <c r="T11" s="401"/>
      <c r="U11" s="401"/>
      <c r="V11" s="401"/>
      <c r="W11" s="401"/>
      <c r="X11" s="401"/>
      <c r="Y11" s="401"/>
      <c r="Z11" s="401"/>
      <c r="AA11" s="401"/>
      <c r="AB11" s="400"/>
      <c r="AC11" s="400"/>
      <c r="AD11" s="400"/>
      <c r="AE11" s="401"/>
      <c r="AF11" s="400"/>
      <c r="AG11" s="390"/>
    </row>
    <row r="12" spans="1:34" ht="25.2" customHeight="1">
      <c r="A12" s="351"/>
      <c r="B12" s="1418"/>
      <c r="C12" s="1418"/>
      <c r="D12" s="1418"/>
      <c r="E12" s="1418"/>
      <c r="F12" s="1418"/>
      <c r="G12" s="1418"/>
      <c r="H12" s="1418"/>
      <c r="I12" s="1418"/>
      <c r="J12" s="1418"/>
      <c r="K12" s="399"/>
      <c r="L12" s="398"/>
      <c r="M12" s="397" t="s">
        <v>361</v>
      </c>
      <c r="N12" s="396"/>
      <c r="O12" s="396"/>
      <c r="P12" s="396"/>
      <c r="Q12" s="396"/>
      <c r="R12" s="396"/>
      <c r="S12" s="395"/>
      <c r="T12" s="1409"/>
      <c r="U12" s="1410"/>
      <c r="V12" s="1410"/>
      <c r="W12" s="1410"/>
      <c r="X12" s="1410"/>
      <c r="Y12" s="1410"/>
      <c r="Z12" s="1410"/>
      <c r="AA12" s="1410"/>
      <c r="AB12" s="1410"/>
      <c r="AC12" s="1410"/>
      <c r="AD12" s="1410"/>
      <c r="AE12" s="1410"/>
      <c r="AF12" s="1410"/>
      <c r="AG12" s="1411"/>
    </row>
    <row r="13" spans="1:34" ht="25.2" customHeight="1">
      <c r="A13" s="386"/>
      <c r="B13" s="1419"/>
      <c r="C13" s="1419"/>
      <c r="D13" s="1419"/>
      <c r="E13" s="1419"/>
      <c r="F13" s="1419"/>
      <c r="G13" s="1419"/>
      <c r="H13" s="1419"/>
      <c r="I13" s="1419"/>
      <c r="J13" s="1419"/>
      <c r="K13" s="394"/>
      <c r="L13" s="7"/>
      <c r="M13" s="393" t="s">
        <v>360</v>
      </c>
      <c r="N13" s="8"/>
      <c r="O13" s="8"/>
      <c r="P13" s="8"/>
      <c r="Q13" s="8"/>
      <c r="R13" s="8"/>
      <c r="S13" s="392"/>
      <c r="T13" s="1414"/>
      <c r="U13" s="1415"/>
      <c r="V13" s="1415"/>
      <c r="W13" s="1415"/>
      <c r="X13" s="1415"/>
      <c r="Y13" s="1415"/>
      <c r="Z13" s="1415"/>
      <c r="AA13" s="1415"/>
      <c r="AB13" s="1415"/>
      <c r="AC13" s="1415"/>
      <c r="AD13" s="1415"/>
      <c r="AE13" s="1415"/>
      <c r="AF13" s="1415"/>
      <c r="AG13" s="1416"/>
    </row>
    <row r="14" spans="1:34" ht="25.2" customHeight="1">
      <c r="A14" s="297"/>
      <c r="B14" s="1417" t="s">
        <v>357</v>
      </c>
      <c r="C14" s="1417"/>
      <c r="D14" s="1417"/>
      <c r="E14" s="1417"/>
      <c r="F14" s="1417"/>
      <c r="G14" s="1417"/>
      <c r="H14" s="1417"/>
      <c r="I14" s="1417"/>
      <c r="J14" s="1417"/>
      <c r="K14" s="405"/>
      <c r="L14" s="1412"/>
      <c r="M14" s="1413"/>
      <c r="N14" s="404" t="s">
        <v>356</v>
      </c>
      <c r="O14" s="404"/>
      <c r="P14" s="246"/>
      <c r="Q14" s="246"/>
      <c r="R14" s="246"/>
      <c r="S14" s="246"/>
      <c r="T14" s="246"/>
      <c r="U14" s="246"/>
      <c r="V14" s="341"/>
      <c r="W14" s="341"/>
      <c r="X14" s="341"/>
      <c r="Y14" s="341"/>
      <c r="Z14" s="341"/>
      <c r="AA14" s="341"/>
      <c r="AB14" s="341"/>
      <c r="AC14" s="341"/>
      <c r="AD14" s="403"/>
      <c r="AE14" s="246"/>
      <c r="AF14" s="403"/>
      <c r="AG14" s="402"/>
    </row>
    <row r="15" spans="1:34" ht="25.2" customHeight="1">
      <c r="A15" s="351"/>
      <c r="B15" s="1418"/>
      <c r="C15" s="1418"/>
      <c r="D15" s="1418"/>
      <c r="E15" s="1418"/>
      <c r="F15" s="1418"/>
      <c r="G15" s="1418"/>
      <c r="H15" s="1418"/>
      <c r="I15" s="1418"/>
      <c r="J15" s="1418"/>
      <c r="K15" s="399"/>
      <c r="L15" s="1429"/>
      <c r="M15" s="1430"/>
      <c r="N15" s="401" t="s">
        <v>355</v>
      </c>
      <c r="O15" s="401"/>
      <c r="P15" s="401"/>
      <c r="Q15" s="401"/>
      <c r="R15" s="401"/>
      <c r="S15" s="401"/>
      <c r="T15" s="401"/>
      <c r="U15" s="401"/>
      <c r="V15" s="401"/>
      <c r="W15" s="401"/>
      <c r="X15" s="401"/>
      <c r="Y15" s="401"/>
      <c r="Z15" s="401"/>
      <c r="AA15" s="401"/>
      <c r="AB15" s="400"/>
      <c r="AC15" s="400"/>
      <c r="AD15" s="400"/>
      <c r="AE15" s="401"/>
      <c r="AF15" s="400"/>
      <c r="AG15" s="390"/>
    </row>
    <row r="16" spans="1:34" ht="25.2" customHeight="1">
      <c r="A16" s="351"/>
      <c r="B16" s="1418"/>
      <c r="C16" s="1418"/>
      <c r="D16" s="1418"/>
      <c r="E16" s="1418"/>
      <c r="F16" s="1418"/>
      <c r="G16" s="1418"/>
      <c r="H16" s="1418"/>
      <c r="I16" s="1418"/>
      <c r="J16" s="1418"/>
      <c r="K16" s="399"/>
      <c r="L16" s="398"/>
      <c r="M16" s="397" t="s">
        <v>354</v>
      </c>
      <c r="N16" s="396"/>
      <c r="O16" s="396"/>
      <c r="P16" s="396"/>
      <c r="Q16" s="396"/>
      <c r="R16" s="396"/>
      <c r="S16" s="395"/>
      <c r="T16" s="1409"/>
      <c r="U16" s="1410"/>
      <c r="V16" s="1410"/>
      <c r="W16" s="1410"/>
      <c r="X16" s="1410"/>
      <c r="Y16" s="1410"/>
      <c r="Z16" s="1410"/>
      <c r="AA16" s="1410"/>
      <c r="AB16" s="1410"/>
      <c r="AC16" s="1410"/>
      <c r="AD16" s="1410"/>
      <c r="AE16" s="1410"/>
      <c r="AF16" s="1410"/>
      <c r="AG16" s="1411"/>
    </row>
    <row r="17" spans="1:43" ht="25.2" customHeight="1" thickBot="1">
      <c r="A17" s="648"/>
      <c r="B17" s="1431"/>
      <c r="C17" s="1431"/>
      <c r="D17" s="1431"/>
      <c r="E17" s="1431"/>
      <c r="F17" s="1431"/>
      <c r="G17" s="1431"/>
      <c r="H17" s="1431"/>
      <c r="I17" s="1431"/>
      <c r="J17" s="1431"/>
      <c r="K17" s="649"/>
      <c r="L17" s="650"/>
      <c r="M17" s="651" t="s">
        <v>353</v>
      </c>
      <c r="N17" s="224"/>
      <c r="O17" s="224"/>
      <c r="P17" s="224"/>
      <c r="Q17" s="224"/>
      <c r="R17" s="224"/>
      <c r="S17" s="652"/>
      <c r="T17" s="1423"/>
      <c r="U17" s="1424"/>
      <c r="V17" s="1424"/>
      <c r="W17" s="1424"/>
      <c r="X17" s="1424"/>
      <c r="Y17" s="1424"/>
      <c r="Z17" s="1424"/>
      <c r="AA17" s="1424"/>
      <c r="AB17" s="1424"/>
      <c r="AC17" s="1424"/>
      <c r="AD17" s="1424"/>
      <c r="AE17" s="1424"/>
      <c r="AF17" s="1424"/>
      <c r="AG17" s="1425"/>
      <c r="AH17" s="1"/>
    </row>
    <row r="18" spans="1:43" ht="9.6" customHeight="1"/>
    <row r="19" spans="1:43" s="27" customFormat="1" ht="25.2" customHeight="1" thickBot="1">
      <c r="A19" s="6" t="s">
        <v>791</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493"/>
    </row>
    <row r="20" spans="1:43" s="27" customFormat="1" ht="24.6" customHeight="1" thickBot="1">
      <c r="A20" s="821" t="s">
        <v>728</v>
      </c>
      <c r="B20" s="822"/>
      <c r="C20" s="822"/>
      <c r="D20" s="822"/>
      <c r="E20" s="822"/>
      <c r="F20" s="822"/>
      <c r="G20" s="822"/>
      <c r="H20" s="822"/>
      <c r="I20" s="823"/>
      <c r="J20" s="1541"/>
      <c r="K20" s="1542"/>
      <c r="L20" s="1542"/>
      <c r="M20" s="1542"/>
      <c r="N20" s="1542"/>
      <c r="O20" s="1542"/>
      <c r="P20" s="1542"/>
      <c r="Q20" s="1542"/>
      <c r="R20" s="1542"/>
      <c r="S20" s="1542"/>
      <c r="T20" s="1542"/>
      <c r="U20" s="1542"/>
      <c r="V20" s="1542"/>
      <c r="W20" s="1542"/>
      <c r="X20" s="1542"/>
      <c r="Y20" s="1542"/>
      <c r="Z20" s="1542"/>
      <c r="AA20" s="1542"/>
      <c r="AB20" s="1542"/>
      <c r="AC20" s="1542"/>
      <c r="AD20" s="1542"/>
      <c r="AE20" s="1542"/>
      <c r="AF20" s="1542"/>
      <c r="AG20" s="1543"/>
      <c r="AH20" s="493"/>
      <c r="AI20" s="1"/>
      <c r="AJ20" s="1" t="s">
        <v>338</v>
      </c>
      <c r="AK20" s="1"/>
      <c r="AL20" s="1"/>
      <c r="AM20" s="1"/>
      <c r="AN20" s="1"/>
      <c r="AO20" s="1"/>
    </row>
    <row r="21" spans="1:43" s="27" customFormat="1" ht="24.6" customHeight="1">
      <c r="A21" s="1338" t="s">
        <v>869</v>
      </c>
      <c r="B21" s="1339"/>
      <c r="C21" s="1339"/>
      <c r="D21" s="1339"/>
      <c r="E21" s="1339"/>
      <c r="F21" s="1339"/>
      <c r="G21" s="1339"/>
      <c r="H21" s="1339"/>
      <c r="I21" s="1339"/>
      <c r="J21" s="1339"/>
      <c r="K21" s="1339"/>
      <c r="L21" s="1339"/>
      <c r="M21" s="1339"/>
      <c r="N21" s="1339"/>
      <c r="O21" s="1339"/>
      <c r="P21" s="1339"/>
      <c r="Q21" s="1339"/>
      <c r="R21" s="1339"/>
      <c r="S21" s="1339"/>
      <c r="T21" s="1339"/>
      <c r="U21" s="1339"/>
      <c r="V21" s="1339"/>
      <c r="W21" s="1339"/>
      <c r="X21" s="1339"/>
      <c r="Y21" s="1339"/>
      <c r="Z21" s="1339"/>
      <c r="AA21" s="350"/>
      <c r="AB21" s="350"/>
      <c r="AC21" s="350"/>
      <c r="AD21" s="350"/>
      <c r="AE21" s="350"/>
      <c r="AF21" s="350"/>
      <c r="AG21" s="349"/>
      <c r="AH21" s="493"/>
      <c r="AI21" s="1"/>
      <c r="AJ21" s="1"/>
      <c r="AK21" s="1"/>
      <c r="AL21" s="1"/>
      <c r="AM21" s="1"/>
      <c r="AN21" s="1"/>
      <c r="AO21" s="1"/>
    </row>
    <row r="22" spans="1:43" ht="25.5" customHeight="1">
      <c r="A22" s="1553" t="s">
        <v>433</v>
      </c>
      <c r="B22" s="1365"/>
      <c r="C22" s="1365"/>
      <c r="D22" s="1365"/>
      <c r="E22" s="1365"/>
      <c r="F22" s="1365"/>
      <c r="G22" s="1365"/>
      <c r="H22" s="1365"/>
      <c r="I22" s="1366"/>
      <c r="J22" s="856"/>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1545"/>
      <c r="AJ22" s="1" t="s">
        <v>296</v>
      </c>
      <c r="AM22" s="437"/>
      <c r="AN22" s="437"/>
      <c r="AO22" s="437"/>
      <c r="AP22" s="437"/>
      <c r="AQ22" s="437"/>
    </row>
    <row r="23" spans="1:43" ht="25.5" customHeight="1">
      <c r="A23" s="1553" t="s">
        <v>432</v>
      </c>
      <c r="B23" s="1365"/>
      <c r="C23" s="1365"/>
      <c r="D23" s="1365"/>
      <c r="E23" s="1365"/>
      <c r="F23" s="1365"/>
      <c r="G23" s="1365"/>
      <c r="H23" s="1365"/>
      <c r="I23" s="1366"/>
      <c r="J23" s="681"/>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3"/>
      <c r="AH23" s="1"/>
      <c r="AI23" s="437"/>
      <c r="AJ23" s="1" t="s">
        <v>431</v>
      </c>
      <c r="AM23" s="437"/>
      <c r="AN23" s="437"/>
      <c r="AO23" s="437"/>
      <c r="AP23" s="437"/>
      <c r="AQ23" s="437"/>
    </row>
    <row r="24" spans="1:43" ht="25.5" customHeight="1">
      <c r="A24" s="1553" t="s">
        <v>427</v>
      </c>
      <c r="B24" s="1365"/>
      <c r="C24" s="1365"/>
      <c r="D24" s="1365"/>
      <c r="E24" s="1365"/>
      <c r="F24" s="1365"/>
      <c r="G24" s="1365"/>
      <c r="H24" s="1365"/>
      <c r="I24" s="1366"/>
      <c r="J24" s="681"/>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3"/>
      <c r="AH24" s="1"/>
      <c r="AI24" s="437"/>
      <c r="AJ24" s="1" t="s">
        <v>430</v>
      </c>
      <c r="AM24" s="437"/>
      <c r="AN24" s="437"/>
      <c r="AO24" s="437"/>
      <c r="AP24" s="437"/>
      <c r="AQ24" s="437"/>
    </row>
    <row r="25" spans="1:43" ht="25.5" customHeight="1" thickBot="1">
      <c r="A25" s="868" t="s">
        <v>429</v>
      </c>
      <c r="B25" s="869"/>
      <c r="C25" s="869"/>
      <c r="D25" s="869"/>
      <c r="E25" s="869"/>
      <c r="F25" s="869"/>
      <c r="G25" s="869"/>
      <c r="H25" s="869"/>
      <c r="I25" s="870"/>
      <c r="J25" s="684"/>
      <c r="K25" s="685"/>
      <c r="L25" s="685"/>
      <c r="M25" s="685"/>
      <c r="N25" s="685"/>
      <c r="O25" s="685"/>
      <c r="P25" s="685"/>
      <c r="Q25" s="685"/>
      <c r="R25" s="685"/>
      <c r="S25" s="685"/>
      <c r="T25" s="685"/>
      <c r="U25" s="685"/>
      <c r="V25" s="685"/>
      <c r="W25" s="1554" t="s">
        <v>316</v>
      </c>
      <c r="X25" s="1554"/>
      <c r="Y25" s="1554"/>
      <c r="Z25" s="1554"/>
      <c r="AA25" s="695"/>
      <c r="AB25" s="695"/>
      <c r="AC25" s="695"/>
      <c r="AD25" s="695"/>
      <c r="AE25" s="695"/>
      <c r="AF25" s="695"/>
      <c r="AG25" s="696"/>
      <c r="AH25" s="1"/>
      <c r="AI25" s="437"/>
      <c r="AJ25" s="1" t="s">
        <v>438</v>
      </c>
      <c r="AM25" s="437"/>
      <c r="AN25" s="437"/>
      <c r="AO25" s="437"/>
      <c r="AP25" s="437"/>
      <c r="AQ25" s="437"/>
    </row>
    <row r="26" spans="1:43" ht="25.5" customHeight="1">
      <c r="A26" s="1363" t="s">
        <v>870</v>
      </c>
      <c r="B26" s="1364"/>
      <c r="C26" s="1364"/>
      <c r="D26" s="1364"/>
      <c r="E26" s="1364"/>
      <c r="F26" s="1364"/>
      <c r="G26" s="1364"/>
      <c r="H26" s="1364"/>
      <c r="I26" s="1364"/>
      <c r="J26" s="1364"/>
      <c r="K26" s="1364"/>
      <c r="L26" s="1364"/>
      <c r="M26" s="1364"/>
      <c r="N26" s="1364"/>
      <c r="O26" s="1364"/>
      <c r="P26" s="1364"/>
      <c r="Q26" s="1364"/>
      <c r="R26" s="1364"/>
      <c r="S26" s="1364"/>
      <c r="T26" s="1364"/>
      <c r="U26" s="1364"/>
      <c r="V26" s="1364"/>
      <c r="W26" s="1364"/>
      <c r="X26" s="1364"/>
      <c r="Y26" s="1364"/>
      <c r="Z26" s="1364"/>
      <c r="AA26" s="1364"/>
      <c r="AB26" s="1364"/>
      <c r="AC26" s="1364"/>
      <c r="AD26" s="1364"/>
      <c r="AE26" s="1364"/>
      <c r="AF26" s="1364"/>
      <c r="AG26" s="1546"/>
      <c r="AH26" s="1"/>
      <c r="AI26" s="437"/>
    </row>
    <row r="27" spans="1:43" ht="25.5" customHeight="1">
      <c r="A27" s="1553" t="s">
        <v>428</v>
      </c>
      <c r="B27" s="1365"/>
      <c r="C27" s="1365"/>
      <c r="D27" s="1365"/>
      <c r="E27" s="1365"/>
      <c r="F27" s="1365"/>
      <c r="G27" s="1365"/>
      <c r="H27" s="1365"/>
      <c r="I27" s="1366"/>
      <c r="J27" s="681"/>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3"/>
      <c r="AH27" s="1"/>
      <c r="AI27" s="437"/>
    </row>
    <row r="28" spans="1:43" ht="25.5" customHeight="1" thickBot="1">
      <c r="A28" s="868" t="s">
        <v>427</v>
      </c>
      <c r="B28" s="869"/>
      <c r="C28" s="869"/>
      <c r="D28" s="869"/>
      <c r="E28" s="869"/>
      <c r="F28" s="869"/>
      <c r="G28" s="869"/>
      <c r="H28" s="869"/>
      <c r="I28" s="870"/>
      <c r="J28" s="688"/>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80"/>
      <c r="AH28" s="1"/>
      <c r="AI28" s="437"/>
    </row>
    <row r="29" spans="1:43" ht="25.5" customHeight="1">
      <c r="A29" s="1363" t="s">
        <v>871</v>
      </c>
      <c r="B29" s="1364"/>
      <c r="C29" s="1364"/>
      <c r="D29" s="1364"/>
      <c r="E29" s="1364"/>
      <c r="F29" s="1364"/>
      <c r="G29" s="1364"/>
      <c r="H29" s="1364"/>
      <c r="I29" s="1364"/>
      <c r="J29" s="1364"/>
      <c r="K29" s="1364"/>
      <c r="L29" s="1364"/>
      <c r="M29" s="1364"/>
      <c r="N29" s="1364"/>
      <c r="O29" s="1364"/>
      <c r="P29" s="1364"/>
      <c r="Q29" s="1364"/>
      <c r="R29" s="1364"/>
      <c r="S29" s="1364"/>
      <c r="T29" s="1364"/>
      <c r="U29" s="1364"/>
      <c r="V29" s="1364"/>
      <c r="W29" s="1364"/>
      <c r="X29" s="1364"/>
      <c r="Y29" s="1364"/>
      <c r="Z29" s="1364"/>
      <c r="AA29" s="1364"/>
      <c r="AB29" s="1364"/>
      <c r="AC29" s="1364"/>
      <c r="AD29" s="1364"/>
      <c r="AE29" s="1364"/>
      <c r="AF29" s="1364"/>
      <c r="AG29" s="1546"/>
      <c r="AH29" s="1"/>
      <c r="AI29" s="437"/>
    </row>
    <row r="30" spans="1:43" ht="25.5" customHeight="1">
      <c r="A30" s="1547" t="s">
        <v>426</v>
      </c>
      <c r="B30" s="1548"/>
      <c r="C30" s="1548"/>
      <c r="D30" s="1548"/>
      <c r="E30" s="1548"/>
      <c r="F30" s="1548"/>
      <c r="G30" s="1548"/>
      <c r="H30" s="1548"/>
      <c r="I30" s="1548"/>
      <c r="J30" s="1548"/>
      <c r="K30" s="1548"/>
      <c r="L30" s="1548"/>
      <c r="M30" s="1548"/>
      <c r="N30" s="1548"/>
      <c r="O30" s="1548"/>
      <c r="P30" s="1548"/>
      <c r="Q30" s="1548"/>
      <c r="R30" s="1548"/>
      <c r="S30" s="1548"/>
      <c r="T30" s="1548"/>
      <c r="U30" s="1548"/>
      <c r="V30" s="1548"/>
      <c r="W30" s="1548"/>
      <c r="X30" s="1548"/>
      <c r="Y30" s="1548"/>
      <c r="Z30" s="1548"/>
      <c r="AA30" s="1548"/>
      <c r="AB30" s="1548"/>
      <c r="AC30" s="1548"/>
      <c r="AD30" s="1548"/>
      <c r="AE30" s="1548"/>
      <c r="AF30" s="1548"/>
      <c r="AG30" s="1549"/>
      <c r="AH30" s="1"/>
      <c r="AI30" s="437"/>
    </row>
    <row r="31" spans="1:43" ht="25.5" customHeight="1">
      <c r="A31" s="950" t="s">
        <v>312</v>
      </c>
      <c r="B31" s="951"/>
      <c r="C31" s="951"/>
      <c r="D31" s="951"/>
      <c r="E31" s="952"/>
      <c r="F31" s="689"/>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7"/>
      <c r="AH31" s="1"/>
      <c r="AI31" s="437"/>
    </row>
    <row r="32" spans="1:43" ht="25.5" customHeight="1">
      <c r="A32" s="954"/>
      <c r="B32" s="955"/>
      <c r="C32" s="955"/>
      <c r="D32" s="955"/>
      <c r="E32" s="956"/>
      <c r="F32" s="690"/>
      <c r="G32" s="691"/>
      <c r="H32" s="691"/>
      <c r="I32" s="691"/>
      <c r="J32" s="691"/>
      <c r="K32" s="691"/>
      <c r="L32" s="691"/>
      <c r="M32" s="691"/>
      <c r="N32" s="691"/>
      <c r="O32" s="691"/>
      <c r="P32" s="691"/>
      <c r="Q32" s="691"/>
      <c r="R32" s="691"/>
      <c r="S32" s="691"/>
      <c r="T32" s="691"/>
      <c r="U32" s="691"/>
      <c r="V32" s="691"/>
      <c r="W32" s="691"/>
      <c r="X32" s="691"/>
      <c r="Y32" s="691"/>
      <c r="Z32" s="691"/>
      <c r="AA32" s="691"/>
      <c r="AB32" s="691"/>
      <c r="AC32" s="691"/>
      <c r="AD32" s="691"/>
      <c r="AE32" s="691"/>
      <c r="AF32" s="691"/>
      <c r="AG32" s="692"/>
      <c r="AH32" s="1"/>
      <c r="AI32" s="437"/>
    </row>
    <row r="33" spans="1:51" ht="25.5" customHeight="1">
      <c r="A33" s="950" t="s">
        <v>311</v>
      </c>
      <c r="B33" s="951"/>
      <c r="C33" s="951"/>
      <c r="D33" s="951"/>
      <c r="E33" s="952"/>
      <c r="F33" s="689"/>
      <c r="G33" s="686"/>
      <c r="H33" s="686"/>
      <c r="I33" s="686"/>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6"/>
      <c r="AG33" s="687"/>
      <c r="AH33" s="1"/>
      <c r="AI33" s="437"/>
    </row>
    <row r="34" spans="1:51" ht="25.5" customHeight="1" thickBot="1">
      <c r="A34" s="1550"/>
      <c r="B34" s="1551"/>
      <c r="C34" s="1551"/>
      <c r="D34" s="1551"/>
      <c r="E34" s="1552"/>
      <c r="F34" s="693"/>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8"/>
      <c r="AH34" s="1"/>
      <c r="AI34" s="437"/>
    </row>
    <row r="35" spans="1:51" s="27" customFormat="1" ht="25.2" customHeight="1">
      <c r="A35" s="907" t="s">
        <v>216</v>
      </c>
      <c r="B35" s="790"/>
      <c r="C35" s="790"/>
      <c r="D35" s="790"/>
      <c r="E35" s="790"/>
      <c r="F35" s="908"/>
      <c r="G35" s="1441" t="s">
        <v>213</v>
      </c>
      <c r="H35" s="1442"/>
      <c r="I35" s="1442"/>
      <c r="J35" s="1442"/>
      <c r="K35" s="1442"/>
      <c r="L35" s="1443"/>
      <c r="M35" s="1444"/>
      <c r="N35" s="1445"/>
      <c r="O35" s="1445"/>
      <c r="P35" s="1445"/>
      <c r="Q35" s="1445"/>
      <c r="R35" s="1445"/>
      <c r="S35" s="1445"/>
      <c r="T35" s="1445"/>
      <c r="U35" s="1445"/>
      <c r="V35" s="1445"/>
      <c r="W35" s="1445"/>
      <c r="X35" s="1445"/>
      <c r="Y35" s="1445"/>
      <c r="Z35" s="1445"/>
      <c r="AA35" s="1445"/>
      <c r="AB35" s="1445"/>
      <c r="AC35" s="1445"/>
      <c r="AD35" s="1445"/>
      <c r="AE35" s="1445"/>
      <c r="AF35" s="1445"/>
      <c r="AG35" s="1446"/>
      <c r="AH35" s="493"/>
    </row>
    <row r="36" spans="1:51" s="27" customFormat="1" ht="25.2" customHeight="1">
      <c r="A36" s="1012"/>
      <c r="B36" s="1013"/>
      <c r="C36" s="1013"/>
      <c r="D36" s="1013"/>
      <c r="E36" s="1013"/>
      <c r="F36" s="1014"/>
      <c r="G36" s="832" t="s">
        <v>21</v>
      </c>
      <c r="H36" s="807"/>
      <c r="I36" s="807"/>
      <c r="J36" s="807"/>
      <c r="K36" s="807"/>
      <c r="L36" s="808"/>
      <c r="M36" s="809"/>
      <c r="N36" s="810"/>
      <c r="O36" s="810"/>
      <c r="P36" s="810"/>
      <c r="Q36" s="810"/>
      <c r="R36" s="810"/>
      <c r="S36" s="810"/>
      <c r="T36" s="810"/>
      <c r="U36" s="810"/>
      <c r="V36" s="810"/>
      <c r="W36" s="810"/>
      <c r="X36" s="810"/>
      <c r="Y36" s="810"/>
      <c r="Z36" s="810"/>
      <c r="AA36" s="810"/>
      <c r="AB36" s="810"/>
      <c r="AC36" s="810"/>
      <c r="AD36" s="810"/>
      <c r="AE36" s="810"/>
      <c r="AF36" s="810"/>
      <c r="AG36" s="811"/>
      <c r="AH36" s="493"/>
    </row>
    <row r="37" spans="1:51" s="27" customFormat="1" ht="25.2" customHeight="1">
      <c r="A37" s="230"/>
      <c r="B37" s="879" t="s">
        <v>24</v>
      </c>
      <c r="C37" s="879"/>
      <c r="D37" s="879"/>
      <c r="E37" s="879"/>
      <c r="F37" s="879"/>
      <c r="G37" s="879"/>
      <c r="H37" s="879"/>
      <c r="I37" s="879"/>
      <c r="J37" s="879"/>
      <c r="K37" s="879"/>
      <c r="L37" s="235"/>
      <c r="M37" s="977">
        <f>K76</f>
        <v>0</v>
      </c>
      <c r="N37" s="978"/>
      <c r="O37" s="978"/>
      <c r="P37" s="978"/>
      <c r="Q37" s="978"/>
      <c r="R37" s="978"/>
      <c r="S37" s="978"/>
      <c r="T37" s="978"/>
      <c r="U37" s="978"/>
      <c r="V37" s="978"/>
      <c r="W37" s="978"/>
      <c r="X37" s="978"/>
      <c r="Y37" s="978"/>
      <c r="Z37" s="978"/>
      <c r="AA37" s="978"/>
      <c r="AB37" s="978"/>
      <c r="AC37" s="978"/>
      <c r="AD37" s="987" t="s">
        <v>796</v>
      </c>
      <c r="AE37" s="987"/>
      <c r="AF37" s="987"/>
      <c r="AG37" s="988"/>
      <c r="AI37" s="27" t="s">
        <v>338</v>
      </c>
    </row>
    <row r="38" spans="1:51" s="27" customFormat="1" ht="25.2" customHeight="1">
      <c r="A38" s="230"/>
      <c r="B38" s="879" t="s">
        <v>22</v>
      </c>
      <c r="C38" s="879"/>
      <c r="D38" s="879"/>
      <c r="E38" s="879"/>
      <c r="F38" s="879"/>
      <c r="G38" s="879"/>
      <c r="H38" s="879"/>
      <c r="I38" s="879"/>
      <c r="J38" s="879"/>
      <c r="K38" s="879"/>
      <c r="L38" s="235"/>
      <c r="M38" s="977">
        <f>R76</f>
        <v>0</v>
      </c>
      <c r="N38" s="978"/>
      <c r="O38" s="978"/>
      <c r="P38" s="978"/>
      <c r="Q38" s="978"/>
      <c r="R38" s="978"/>
      <c r="S38" s="978"/>
      <c r="T38" s="978"/>
      <c r="U38" s="978"/>
      <c r="V38" s="978"/>
      <c r="W38" s="978"/>
      <c r="X38" s="978"/>
      <c r="Y38" s="978"/>
      <c r="Z38" s="978"/>
      <c r="AA38" s="978"/>
      <c r="AB38" s="978"/>
      <c r="AC38" s="978"/>
      <c r="AD38" s="987" t="s">
        <v>796</v>
      </c>
      <c r="AE38" s="987"/>
      <c r="AF38" s="987"/>
      <c r="AG38" s="988"/>
      <c r="AI38" s="27" t="s">
        <v>338</v>
      </c>
    </row>
    <row r="39" spans="1:51" s="27" customFormat="1" ht="25.2" customHeight="1">
      <c r="A39" s="230"/>
      <c r="B39" s="879" t="s">
        <v>23</v>
      </c>
      <c r="C39" s="879"/>
      <c r="D39" s="879"/>
      <c r="E39" s="879"/>
      <c r="F39" s="879"/>
      <c r="G39" s="879"/>
      <c r="H39" s="879"/>
      <c r="I39" s="879"/>
      <c r="J39" s="879"/>
      <c r="K39" s="879"/>
      <c r="L39" s="235"/>
      <c r="M39" s="977">
        <f>J66</f>
        <v>0</v>
      </c>
      <c r="N39" s="978"/>
      <c r="O39" s="978"/>
      <c r="P39" s="978"/>
      <c r="Q39" s="978"/>
      <c r="R39" s="978"/>
      <c r="S39" s="978"/>
      <c r="T39" s="978"/>
      <c r="U39" s="978"/>
      <c r="V39" s="978"/>
      <c r="W39" s="978"/>
      <c r="X39" s="978"/>
      <c r="Y39" s="978"/>
      <c r="Z39" s="978"/>
      <c r="AA39" s="978"/>
      <c r="AB39" s="978"/>
      <c r="AC39" s="978"/>
      <c r="AD39" s="987" t="s">
        <v>2</v>
      </c>
      <c r="AE39" s="987"/>
      <c r="AF39" s="987"/>
      <c r="AG39" s="988"/>
    </row>
    <row r="40" spans="1:51" s="27" customFormat="1" ht="25.2" customHeight="1">
      <c r="A40" s="989" t="s">
        <v>761</v>
      </c>
      <c r="B40" s="990"/>
      <c r="C40" s="990"/>
      <c r="D40" s="990"/>
      <c r="E40" s="990"/>
      <c r="F40" s="990"/>
      <c r="G40" s="935" t="s">
        <v>762</v>
      </c>
      <c r="H40" s="935"/>
      <c r="I40" s="935"/>
      <c r="J40" s="935"/>
      <c r="K40" s="936"/>
      <c r="L40" s="937"/>
      <c r="M40" s="937"/>
      <c r="N40" s="236" t="s">
        <v>730</v>
      </c>
      <c r="O40" s="937"/>
      <c r="P40" s="937"/>
      <c r="Q40" s="236" t="s">
        <v>731</v>
      </c>
      <c r="R40" s="937"/>
      <c r="S40" s="937"/>
      <c r="T40" s="235" t="s">
        <v>732</v>
      </c>
      <c r="U40" s="984" t="s">
        <v>94</v>
      </c>
      <c r="V40" s="985"/>
      <c r="W40" s="985"/>
      <c r="X40" s="985"/>
      <c r="Y40" s="985"/>
      <c r="Z40" s="985"/>
      <c r="AA40" s="985"/>
      <c r="AB40" s="985"/>
      <c r="AC40" s="985"/>
      <c r="AD40" s="985"/>
      <c r="AE40" s="985"/>
      <c r="AF40" s="985"/>
      <c r="AG40" s="986"/>
    </row>
    <row r="41" spans="1:51" s="27" customFormat="1" ht="25.2" customHeight="1" thickBot="1">
      <c r="A41" s="991"/>
      <c r="B41" s="992"/>
      <c r="C41" s="992"/>
      <c r="D41" s="992"/>
      <c r="E41" s="992"/>
      <c r="F41" s="992"/>
      <c r="G41" s="934" t="s">
        <v>763</v>
      </c>
      <c r="H41" s="934"/>
      <c r="I41" s="934"/>
      <c r="J41" s="934"/>
      <c r="K41" s="938"/>
      <c r="L41" s="939"/>
      <c r="M41" s="939"/>
      <c r="N41" s="478" t="s">
        <v>730</v>
      </c>
      <c r="O41" s="939"/>
      <c r="P41" s="939"/>
      <c r="Q41" s="478" t="s">
        <v>731</v>
      </c>
      <c r="R41" s="939"/>
      <c r="S41" s="939"/>
      <c r="T41" s="239" t="s">
        <v>732</v>
      </c>
      <c r="U41" s="981" t="s">
        <v>226</v>
      </c>
      <c r="V41" s="982"/>
      <c r="W41" s="982"/>
      <c r="X41" s="982"/>
      <c r="Y41" s="982"/>
      <c r="Z41" s="982"/>
      <c r="AA41" s="982"/>
      <c r="AB41" s="982"/>
      <c r="AC41" s="982"/>
      <c r="AD41" s="982"/>
      <c r="AE41" s="982"/>
      <c r="AF41" s="982"/>
      <c r="AG41" s="983"/>
    </row>
    <row r="42" spans="1:51" ht="25.5" customHeight="1">
      <c r="A42" s="1363" t="s">
        <v>339</v>
      </c>
      <c r="B42" s="1364"/>
      <c r="C42" s="1364"/>
      <c r="D42" s="1364"/>
      <c r="E42" s="1364"/>
      <c r="F42" s="1364"/>
      <c r="G42" s="1364"/>
      <c r="H42" s="1364"/>
      <c r="I42" s="1364"/>
      <c r="J42" s="1364"/>
      <c r="K42" s="1364"/>
      <c r="L42" s="1364"/>
      <c r="M42" s="303"/>
      <c r="N42" s="303"/>
      <c r="O42" s="303"/>
      <c r="P42" s="303"/>
      <c r="Q42" s="303"/>
      <c r="R42" s="303"/>
      <c r="S42" s="303"/>
      <c r="T42" s="303"/>
      <c r="U42" s="303"/>
      <c r="V42" s="303"/>
      <c r="W42" s="303"/>
      <c r="X42" s="303"/>
      <c r="Y42" s="303"/>
      <c r="Z42" s="303"/>
      <c r="AA42" s="303"/>
      <c r="AB42" s="303"/>
      <c r="AC42" s="303"/>
      <c r="AD42" s="303"/>
      <c r="AE42" s="303"/>
      <c r="AF42" s="303"/>
      <c r="AG42" s="342"/>
    </row>
    <row r="43" spans="1:51" ht="25.5" customHeight="1">
      <c r="A43" s="1479"/>
      <c r="B43" s="1480"/>
      <c r="C43" s="1480"/>
      <c r="D43" s="1480"/>
      <c r="E43" s="1480"/>
      <c r="F43" s="1480"/>
      <c r="G43" s="1480"/>
      <c r="H43" s="1480"/>
      <c r="I43" s="1480"/>
      <c r="J43" s="1480"/>
      <c r="K43" s="1480"/>
      <c r="L43" s="1480"/>
      <c r="M43" s="1480"/>
      <c r="N43" s="1480"/>
      <c r="O43" s="1480"/>
      <c r="P43" s="1480"/>
      <c r="Q43" s="1480"/>
      <c r="R43" s="1480"/>
      <c r="S43" s="1480"/>
      <c r="T43" s="1480"/>
      <c r="U43" s="1480"/>
      <c r="V43" s="1480"/>
      <c r="W43" s="1480"/>
      <c r="X43" s="1480"/>
      <c r="Y43" s="1480"/>
      <c r="Z43" s="1480"/>
      <c r="AA43" s="1480"/>
      <c r="AB43" s="1480"/>
      <c r="AC43" s="1480"/>
      <c r="AD43" s="1480"/>
      <c r="AE43" s="1480"/>
      <c r="AF43" s="1480"/>
      <c r="AG43" s="1481"/>
    </row>
    <row r="44" spans="1:51" ht="25.5" customHeight="1" thickBot="1">
      <c r="A44" s="1340"/>
      <c r="B44" s="1341"/>
      <c r="C44" s="1341"/>
      <c r="D44" s="1341"/>
      <c r="E44" s="1341"/>
      <c r="F44" s="1341"/>
      <c r="G44" s="1341"/>
      <c r="H44" s="1341"/>
      <c r="I44" s="1341"/>
      <c r="J44" s="1341"/>
      <c r="K44" s="1341"/>
      <c r="L44" s="1341"/>
      <c r="M44" s="1341"/>
      <c r="N44" s="1341"/>
      <c r="O44" s="1341"/>
      <c r="P44" s="1341"/>
      <c r="Q44" s="1341"/>
      <c r="R44" s="1341"/>
      <c r="S44" s="1341"/>
      <c r="T44" s="1341"/>
      <c r="U44" s="1341"/>
      <c r="V44" s="1341"/>
      <c r="W44" s="1341"/>
      <c r="X44" s="1341"/>
      <c r="Y44" s="1341"/>
      <c r="Z44" s="1341"/>
      <c r="AA44" s="1341"/>
      <c r="AB44" s="1341"/>
      <c r="AC44" s="1341"/>
      <c r="AD44" s="1341"/>
      <c r="AE44" s="1341"/>
      <c r="AF44" s="1341"/>
      <c r="AG44" s="1342"/>
    </row>
    <row r="45" spans="1:51" ht="25.5" customHeight="1">
      <c r="A45" s="1338" t="s">
        <v>877</v>
      </c>
      <c r="B45" s="1339"/>
      <c r="C45" s="1339"/>
      <c r="D45" s="1339"/>
      <c r="E45" s="1339"/>
      <c r="F45" s="1339"/>
      <c r="G45" s="1339"/>
      <c r="H45" s="1339"/>
      <c r="I45" s="1339"/>
      <c r="J45" s="1339"/>
      <c r="K45" s="1339"/>
      <c r="L45" s="1339"/>
      <c r="M45" s="1339"/>
      <c r="N45" s="1339"/>
      <c r="O45" s="1339"/>
      <c r="P45" s="1339"/>
      <c r="Q45" s="1339"/>
      <c r="R45" s="1339"/>
      <c r="S45" s="1339"/>
      <c r="T45" s="1339"/>
      <c r="U45" s="1339"/>
      <c r="V45" s="1339"/>
      <c r="W45" s="303"/>
      <c r="X45" s="303"/>
      <c r="Y45" s="303"/>
      <c r="Z45" s="303"/>
      <c r="AA45" s="303"/>
      <c r="AB45" s="303"/>
      <c r="AC45" s="303"/>
      <c r="AD45" s="303"/>
      <c r="AE45" s="303"/>
      <c r="AF45" s="303"/>
      <c r="AG45" s="342"/>
      <c r="AH45" s="1"/>
      <c r="AI45" s="1" t="s">
        <v>338</v>
      </c>
    </row>
    <row r="46" spans="1:51" ht="25.5" customHeight="1">
      <c r="A46" s="1479"/>
      <c r="B46" s="1480"/>
      <c r="C46" s="1480"/>
      <c r="D46" s="1480"/>
      <c r="E46" s="1480"/>
      <c r="F46" s="1480"/>
      <c r="G46" s="1480"/>
      <c r="H46" s="1480"/>
      <c r="I46" s="1480"/>
      <c r="J46" s="1480"/>
      <c r="K46" s="1480"/>
      <c r="L46" s="1480"/>
      <c r="M46" s="1480"/>
      <c r="N46" s="1480"/>
      <c r="O46" s="1480"/>
      <c r="P46" s="1480"/>
      <c r="Q46" s="1480"/>
      <c r="R46" s="1480"/>
      <c r="S46" s="1480"/>
      <c r="T46" s="1480"/>
      <c r="U46" s="1480"/>
      <c r="V46" s="1480"/>
      <c r="W46" s="1480"/>
      <c r="X46" s="1480"/>
      <c r="Y46" s="1480"/>
      <c r="Z46" s="1480"/>
      <c r="AA46" s="1480"/>
      <c r="AB46" s="1480"/>
      <c r="AC46" s="1480"/>
      <c r="AD46" s="1480"/>
      <c r="AE46" s="1480"/>
      <c r="AF46" s="1480"/>
      <c r="AG46" s="1481"/>
      <c r="AH46" s="1"/>
    </row>
    <row r="47" spans="1:51" ht="25.5" customHeight="1">
      <c r="A47" s="1344"/>
      <c r="B47" s="1345"/>
      <c r="C47" s="1345"/>
      <c r="D47" s="1345"/>
      <c r="E47" s="1345"/>
      <c r="F47" s="1345"/>
      <c r="G47" s="1345"/>
      <c r="H47" s="1345"/>
      <c r="I47" s="1345"/>
      <c r="J47" s="1345"/>
      <c r="K47" s="1345"/>
      <c r="L47" s="1345"/>
      <c r="M47" s="1345"/>
      <c r="N47" s="1345"/>
      <c r="O47" s="1345"/>
      <c r="P47" s="1345"/>
      <c r="Q47" s="1345"/>
      <c r="R47" s="1345"/>
      <c r="S47" s="1345"/>
      <c r="T47" s="1345"/>
      <c r="U47" s="1345"/>
      <c r="V47" s="1345"/>
      <c r="W47" s="1345"/>
      <c r="X47" s="1345"/>
      <c r="Y47" s="1345"/>
      <c r="Z47" s="1345"/>
      <c r="AA47" s="1345"/>
      <c r="AB47" s="1345"/>
      <c r="AC47" s="1345"/>
      <c r="AD47" s="1345"/>
      <c r="AE47" s="1345"/>
      <c r="AF47" s="1345"/>
      <c r="AG47" s="1346"/>
      <c r="AI47" s="340"/>
      <c r="AJ47" s="340"/>
      <c r="AK47" s="340"/>
      <c r="AL47" s="340"/>
      <c r="AM47" s="340"/>
      <c r="AN47" s="340"/>
      <c r="AO47" s="340"/>
      <c r="AP47" s="340"/>
      <c r="AQ47" s="340"/>
      <c r="AR47" s="340"/>
      <c r="AS47" s="340"/>
      <c r="AT47" s="340"/>
      <c r="AU47" s="340"/>
      <c r="AV47" s="340"/>
      <c r="AW47" s="340"/>
      <c r="AX47" s="340"/>
      <c r="AY47" s="340"/>
    </row>
    <row r="48" spans="1:51" ht="25.5" customHeight="1" thickBot="1">
      <c r="A48" s="1340"/>
      <c r="B48" s="1341"/>
      <c r="C48" s="1341"/>
      <c r="D48" s="1341"/>
      <c r="E48" s="1341"/>
      <c r="F48" s="1341"/>
      <c r="G48" s="1341"/>
      <c r="H48" s="1341"/>
      <c r="I48" s="1341"/>
      <c r="J48" s="1341"/>
      <c r="K48" s="1341"/>
      <c r="L48" s="1341"/>
      <c r="M48" s="1341"/>
      <c r="N48" s="1341"/>
      <c r="O48" s="1341"/>
      <c r="P48" s="1341"/>
      <c r="Q48" s="1341"/>
      <c r="R48" s="1341"/>
      <c r="S48" s="1341"/>
      <c r="T48" s="1341"/>
      <c r="U48" s="1341"/>
      <c r="V48" s="1341"/>
      <c r="W48" s="1341"/>
      <c r="X48" s="1341"/>
      <c r="Y48" s="1341"/>
      <c r="Z48" s="1341"/>
      <c r="AA48" s="1341"/>
      <c r="AB48" s="1341"/>
      <c r="AC48" s="1341"/>
      <c r="AD48" s="1341"/>
      <c r="AE48" s="1341"/>
      <c r="AF48" s="1341"/>
      <c r="AG48" s="1342"/>
    </row>
    <row r="49" spans="1:38" ht="25.5" customHeight="1">
      <c r="A49" s="1338" t="s">
        <v>856</v>
      </c>
      <c r="B49" s="1339"/>
      <c r="C49" s="1339"/>
      <c r="D49" s="1339"/>
      <c r="E49" s="1339"/>
      <c r="F49" s="1339"/>
      <c r="G49" s="1339"/>
      <c r="H49" s="1339"/>
      <c r="I49" s="1339"/>
      <c r="J49" s="1339"/>
      <c r="K49" s="1339"/>
      <c r="L49" s="1339"/>
      <c r="M49" s="1339"/>
      <c r="N49" s="1339"/>
      <c r="O49" s="1339"/>
      <c r="P49" s="1339"/>
      <c r="Q49" s="1339"/>
      <c r="R49" s="1339"/>
      <c r="S49" s="1339"/>
      <c r="T49" s="1339"/>
      <c r="U49" s="1339"/>
      <c r="V49" s="1339"/>
      <c r="W49" s="1339"/>
      <c r="X49" s="1339"/>
      <c r="Y49" s="1339"/>
      <c r="Z49" s="1339"/>
      <c r="AA49" s="1339"/>
      <c r="AB49" s="1339"/>
      <c r="AC49" s="1339"/>
      <c r="AD49" s="1339"/>
      <c r="AE49" s="1339"/>
      <c r="AF49" s="1339"/>
      <c r="AG49" s="342"/>
    </row>
    <row r="50" spans="1:38" ht="25.5" customHeight="1">
      <c r="A50" s="351"/>
      <c r="B50" s="1343" t="s">
        <v>300</v>
      </c>
      <c r="C50" s="1343"/>
      <c r="D50" s="1343"/>
      <c r="E50" s="1343"/>
      <c r="F50" s="1343"/>
      <c r="G50" s="1343"/>
      <c r="H50" s="1343"/>
      <c r="I50" s="1343"/>
      <c r="J50" s="1343"/>
      <c r="K50" s="1343"/>
      <c r="L50" s="1343"/>
      <c r="M50" s="1343"/>
      <c r="N50" s="1343"/>
      <c r="O50" s="1343"/>
      <c r="P50" s="1343"/>
      <c r="Q50" s="1343"/>
      <c r="R50" s="1343"/>
      <c r="S50" s="1343"/>
      <c r="T50" s="1343"/>
      <c r="U50" s="1343"/>
      <c r="V50" s="1343"/>
      <c r="W50" s="1343"/>
      <c r="X50" s="1343"/>
      <c r="Y50" s="1343"/>
      <c r="Z50" s="1343"/>
      <c r="AA50" s="1343"/>
      <c r="AB50" s="1343"/>
      <c r="AC50" s="1343"/>
      <c r="AD50" s="1343"/>
      <c r="AE50" s="1343"/>
      <c r="AF50" s="1343"/>
      <c r="AG50" s="298"/>
    </row>
    <row r="51" spans="1:38" ht="25.5" customHeight="1">
      <c r="A51" s="1344"/>
      <c r="B51" s="1345"/>
      <c r="C51" s="1345"/>
      <c r="D51" s="1345"/>
      <c r="E51" s="1345"/>
      <c r="F51" s="1345"/>
      <c r="G51" s="1345"/>
      <c r="H51" s="1345"/>
      <c r="I51" s="1345"/>
      <c r="J51" s="1345"/>
      <c r="K51" s="1345"/>
      <c r="L51" s="1345"/>
      <c r="M51" s="1345"/>
      <c r="N51" s="1345"/>
      <c r="O51" s="1345"/>
      <c r="P51" s="1345"/>
      <c r="Q51" s="1345"/>
      <c r="R51" s="1345"/>
      <c r="S51" s="1345"/>
      <c r="T51" s="1345"/>
      <c r="U51" s="1345"/>
      <c r="V51" s="1345"/>
      <c r="W51" s="1345"/>
      <c r="X51" s="1345"/>
      <c r="Y51" s="1345"/>
      <c r="Z51" s="1345"/>
      <c r="AA51" s="1345"/>
      <c r="AB51" s="1345"/>
      <c r="AC51" s="1345"/>
      <c r="AD51" s="1345"/>
      <c r="AE51" s="1345"/>
      <c r="AF51" s="1345"/>
      <c r="AG51" s="1346"/>
    </row>
    <row r="52" spans="1:38" ht="25.5" customHeight="1" thickBot="1">
      <c r="A52" s="1340"/>
      <c r="B52" s="1341"/>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2"/>
    </row>
    <row r="53" spans="1:38" ht="25.5" customHeight="1">
      <c r="A53" s="1338" t="s">
        <v>872</v>
      </c>
      <c r="B53" s="1339"/>
      <c r="C53" s="1339"/>
      <c r="D53" s="1339"/>
      <c r="E53" s="1339"/>
      <c r="F53" s="1339"/>
      <c r="G53" s="1339"/>
      <c r="H53" s="1339"/>
      <c r="I53" s="1339"/>
      <c r="J53" s="1339"/>
      <c r="K53" s="1339"/>
      <c r="L53" s="1339"/>
      <c r="M53" s="1339"/>
      <c r="N53" s="1339"/>
      <c r="O53" s="1339"/>
      <c r="P53" s="1339"/>
      <c r="Q53" s="1339"/>
      <c r="R53" s="1339"/>
      <c r="S53" s="1339"/>
      <c r="T53" s="1339"/>
      <c r="U53" s="1339"/>
      <c r="V53" s="1339"/>
      <c r="W53" s="1339"/>
      <c r="X53" s="1339"/>
      <c r="Y53" s="1339"/>
      <c r="Z53" s="1339"/>
      <c r="AA53" s="350"/>
      <c r="AB53" s="350"/>
      <c r="AC53" s="350"/>
      <c r="AD53" s="350"/>
      <c r="AE53" s="350"/>
      <c r="AF53" s="350"/>
      <c r="AG53" s="349"/>
    </row>
    <row r="54" spans="1:38" ht="25.5" customHeight="1">
      <c r="A54" s="348"/>
      <c r="B54" s="1343" t="s">
        <v>299</v>
      </c>
      <c r="C54" s="1343"/>
      <c r="D54" s="1343"/>
      <c r="E54" s="1343"/>
      <c r="F54" s="1343"/>
      <c r="G54" s="1343"/>
      <c r="H54" s="1343"/>
      <c r="I54" s="1343"/>
      <c r="J54" s="1343"/>
      <c r="K54" s="1343"/>
      <c r="L54" s="1343"/>
      <c r="M54" s="1343"/>
      <c r="N54" s="1343"/>
      <c r="O54" s="1343"/>
      <c r="P54" s="1343"/>
      <c r="Q54" s="1343"/>
      <c r="R54" s="1343"/>
      <c r="S54" s="1343"/>
      <c r="T54" s="1343"/>
      <c r="U54" s="1343"/>
      <c r="V54" s="1343"/>
      <c r="W54" s="1343"/>
      <c r="X54" s="1343"/>
      <c r="Y54" s="1343"/>
      <c r="Z54" s="1343"/>
      <c r="AA54" s="1343"/>
      <c r="AB54" s="1343"/>
      <c r="AC54" s="1343"/>
      <c r="AD54" s="1343"/>
      <c r="AE54" s="1343"/>
      <c r="AF54" s="1343"/>
      <c r="AG54" s="347"/>
    </row>
    <row r="55" spans="1:38" ht="25.5" customHeight="1">
      <c r="A55" s="1344"/>
      <c r="B55" s="1345"/>
      <c r="C55" s="1345"/>
      <c r="D55" s="1345"/>
      <c r="E55" s="1345"/>
      <c r="F55" s="1345"/>
      <c r="G55" s="1345"/>
      <c r="H55" s="1345"/>
      <c r="I55" s="1345"/>
      <c r="J55" s="1345"/>
      <c r="K55" s="1345"/>
      <c r="L55" s="1345"/>
      <c r="M55" s="1345"/>
      <c r="N55" s="1345"/>
      <c r="O55" s="1345"/>
      <c r="P55" s="1345"/>
      <c r="Q55" s="1345"/>
      <c r="R55" s="1345"/>
      <c r="S55" s="1345"/>
      <c r="T55" s="1345"/>
      <c r="U55" s="1345"/>
      <c r="V55" s="1345"/>
      <c r="W55" s="1345"/>
      <c r="X55" s="1345"/>
      <c r="Y55" s="1345"/>
      <c r="Z55" s="1345"/>
      <c r="AA55" s="1345"/>
      <c r="AB55" s="1345"/>
      <c r="AC55" s="1345"/>
      <c r="AD55" s="1345"/>
      <c r="AE55" s="1345"/>
      <c r="AF55" s="1345"/>
      <c r="AG55" s="1346"/>
    </row>
    <row r="56" spans="1:38" ht="22.95" customHeight="1" thickBot="1">
      <c r="A56" s="1340"/>
      <c r="B56" s="1341"/>
      <c r="C56" s="1341"/>
      <c r="D56" s="1341"/>
      <c r="E56" s="1341"/>
      <c r="F56" s="1341"/>
      <c r="G56" s="1341"/>
      <c r="H56" s="1341"/>
      <c r="I56" s="1341"/>
      <c r="J56" s="1341"/>
      <c r="K56" s="1341"/>
      <c r="L56" s="1341"/>
      <c r="M56" s="1341"/>
      <c r="N56" s="1341"/>
      <c r="O56" s="1341"/>
      <c r="P56" s="1341"/>
      <c r="Q56" s="1341"/>
      <c r="R56" s="1341"/>
      <c r="S56" s="1341"/>
      <c r="T56" s="1341"/>
      <c r="U56" s="1341"/>
      <c r="V56" s="1341"/>
      <c r="W56" s="1341"/>
      <c r="X56" s="1341"/>
      <c r="Y56" s="1341"/>
      <c r="Z56" s="1341"/>
      <c r="AA56" s="1341"/>
      <c r="AB56" s="1341"/>
      <c r="AC56" s="1341"/>
      <c r="AD56" s="1341"/>
      <c r="AE56" s="1341"/>
      <c r="AF56" s="1341"/>
      <c r="AG56" s="1342"/>
    </row>
    <row r="57" spans="1:38" ht="25.5" customHeight="1">
      <c r="A57" s="346" t="s">
        <v>873</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4"/>
    </row>
    <row r="58" spans="1:38" ht="25.5" customHeight="1">
      <c r="A58" s="1386"/>
      <c r="B58" s="1387"/>
      <c r="C58" s="318" t="s">
        <v>436</v>
      </c>
      <c r="D58" s="505"/>
      <c r="E58" s="318"/>
      <c r="F58" s="1387"/>
      <c r="G58" s="1387"/>
      <c r="H58" s="318" t="s">
        <v>437</v>
      </c>
      <c r="I58" s="505"/>
      <c r="J58" s="318"/>
      <c r="K58" s="318"/>
      <c r="L58" s="318"/>
      <c r="M58" s="318"/>
      <c r="N58" s="318"/>
      <c r="O58" s="318"/>
      <c r="P58" s="506"/>
      <c r="Q58" s="506"/>
      <c r="R58" s="506"/>
      <c r="S58" s="506"/>
      <c r="T58" s="506"/>
      <c r="U58" s="506"/>
      <c r="V58" s="506"/>
      <c r="W58" s="506"/>
      <c r="X58" s="504"/>
      <c r="Y58" s="318"/>
      <c r="Z58" s="504"/>
      <c r="AA58" s="504"/>
      <c r="AG58" s="298"/>
    </row>
    <row r="59" spans="1:38" ht="25.5" customHeight="1" thickBot="1">
      <c r="A59" s="238"/>
      <c r="B59" s="1457" t="s">
        <v>297</v>
      </c>
      <c r="C59" s="1457"/>
      <c r="D59" s="1457"/>
      <c r="E59" s="1457"/>
      <c r="F59" s="1457"/>
      <c r="G59" s="1457"/>
      <c r="H59" s="343"/>
      <c r="I59" s="1454"/>
      <c r="J59" s="1455"/>
      <c r="K59" s="1455"/>
      <c r="L59" s="1455"/>
      <c r="M59" s="1455"/>
      <c r="N59" s="1455"/>
      <c r="O59" s="1455"/>
      <c r="P59" s="1455"/>
      <c r="Q59" s="1455"/>
      <c r="R59" s="1455"/>
      <c r="S59" s="1455"/>
      <c r="T59" s="1455"/>
      <c r="U59" s="1455"/>
      <c r="V59" s="1455"/>
      <c r="W59" s="1455"/>
      <c r="X59" s="1455"/>
      <c r="Y59" s="1455"/>
      <c r="Z59" s="1455"/>
      <c r="AA59" s="1455"/>
      <c r="AB59" s="1455"/>
      <c r="AC59" s="1455"/>
      <c r="AD59" s="1455"/>
      <c r="AE59" s="1455"/>
      <c r="AF59" s="1455"/>
      <c r="AG59" s="1456"/>
      <c r="AH59" s="1"/>
      <c r="AL59" s="629" t="s">
        <v>295</v>
      </c>
    </row>
    <row r="60" spans="1:38" ht="23.25" customHeight="1">
      <c r="B60" s="355"/>
      <c r="C60" s="355"/>
      <c r="D60" s="355"/>
      <c r="E60" s="355"/>
      <c r="F60" s="355"/>
      <c r="G60" s="355"/>
      <c r="H60" s="355"/>
      <c r="I60" s="355"/>
      <c r="J60" s="355"/>
      <c r="K60" s="355"/>
      <c r="L60" s="355"/>
      <c r="M60" s="355"/>
      <c r="N60" s="355"/>
      <c r="O60" s="355"/>
      <c r="P60" s="244"/>
      <c r="Q60" s="244"/>
      <c r="R60" s="244"/>
      <c r="S60" s="244"/>
      <c r="T60" s="435"/>
      <c r="U60" s="435"/>
      <c r="V60" s="435"/>
      <c r="W60" s="435"/>
      <c r="X60" s="435"/>
      <c r="Y60" s="435"/>
      <c r="Z60" s="435"/>
      <c r="AA60" s="435"/>
      <c r="AB60" s="244"/>
      <c r="AC60" s="244"/>
      <c r="AD60" s="244"/>
      <c r="AE60" s="244"/>
      <c r="AF60" s="244"/>
      <c r="AG60" s="244"/>
      <c r="AL60" s="629" t="s">
        <v>294</v>
      </c>
    </row>
    <row r="61" spans="1:38" ht="19.5" customHeight="1">
      <c r="A61" s="852" t="s">
        <v>874</v>
      </c>
      <c r="B61" s="852"/>
      <c r="C61" s="852"/>
      <c r="D61" s="852"/>
      <c r="E61" s="852"/>
      <c r="F61" s="852"/>
      <c r="G61" s="852"/>
      <c r="H61" s="852"/>
      <c r="I61" s="852"/>
      <c r="J61" s="852"/>
      <c r="K61" s="852"/>
      <c r="L61" s="852"/>
      <c r="M61" s="852"/>
      <c r="N61" s="852"/>
      <c r="O61" s="852"/>
      <c r="P61" s="852"/>
      <c r="Q61" s="852"/>
      <c r="R61" s="852"/>
      <c r="S61" s="852"/>
      <c r="T61" s="852"/>
      <c r="U61" s="852"/>
      <c r="V61" s="852"/>
      <c r="W61" s="435"/>
      <c r="X61" s="435"/>
      <c r="Y61" s="435"/>
      <c r="Z61" s="435"/>
      <c r="AA61" s="435"/>
      <c r="AB61" s="244"/>
      <c r="AC61" s="244"/>
      <c r="AD61" s="244"/>
      <c r="AE61" s="244"/>
      <c r="AF61" s="244"/>
      <c r="AG61" s="244"/>
      <c r="AH61" s="1"/>
      <c r="AL61" s="629" t="s">
        <v>293</v>
      </c>
    </row>
    <row r="62" spans="1:38" ht="27.75" customHeight="1" thickBot="1">
      <c r="A62" s="1" t="s">
        <v>805</v>
      </c>
      <c r="C62" s="5"/>
      <c r="D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20" t="s">
        <v>14</v>
      </c>
      <c r="AH62" s="1"/>
      <c r="AL62" s="629" t="s">
        <v>292</v>
      </c>
    </row>
    <row r="63" spans="1:38" ht="20.100000000000001" customHeight="1">
      <c r="A63" s="924" t="s">
        <v>15</v>
      </c>
      <c r="B63" s="925"/>
      <c r="C63" s="925"/>
      <c r="D63" s="925"/>
      <c r="E63" s="925"/>
      <c r="F63" s="925"/>
      <c r="G63" s="925"/>
      <c r="H63" s="925"/>
      <c r="I63" s="925"/>
      <c r="J63" s="925" t="s">
        <v>16</v>
      </c>
      <c r="K63" s="925"/>
      <c r="L63" s="925"/>
      <c r="M63" s="925"/>
      <c r="N63" s="925"/>
      <c r="O63" s="925"/>
      <c r="P63" s="925"/>
      <c r="Q63" s="925"/>
      <c r="R63" s="925"/>
      <c r="S63" s="925" t="s">
        <v>38</v>
      </c>
      <c r="T63" s="925"/>
      <c r="U63" s="925"/>
      <c r="V63" s="925"/>
      <c r="W63" s="925"/>
      <c r="X63" s="925"/>
      <c r="Y63" s="925"/>
      <c r="Z63" s="925"/>
      <c r="AA63" s="925"/>
      <c r="AB63" s="925"/>
      <c r="AC63" s="925"/>
      <c r="AD63" s="925"/>
      <c r="AE63" s="925"/>
      <c r="AF63" s="925"/>
      <c r="AG63" s="1009"/>
      <c r="AH63" s="1"/>
      <c r="AL63" s="629" t="s">
        <v>291</v>
      </c>
    </row>
    <row r="64" spans="1:38" ht="18" customHeight="1">
      <c r="A64" s="230"/>
      <c r="B64" s="807" t="s">
        <v>17</v>
      </c>
      <c r="C64" s="807"/>
      <c r="D64" s="807"/>
      <c r="E64" s="807"/>
      <c r="F64" s="807"/>
      <c r="G64" s="807"/>
      <c r="H64" s="807"/>
      <c r="I64" s="231"/>
      <c r="J64" s="963"/>
      <c r="K64" s="964"/>
      <c r="L64" s="964"/>
      <c r="M64" s="964"/>
      <c r="N64" s="964"/>
      <c r="O64" s="964"/>
      <c r="P64" s="964"/>
      <c r="Q64" s="964"/>
      <c r="R64" s="965"/>
      <c r="S64" s="966"/>
      <c r="T64" s="967"/>
      <c r="U64" s="967"/>
      <c r="V64" s="967"/>
      <c r="W64" s="967"/>
      <c r="X64" s="967"/>
      <c r="Y64" s="967"/>
      <c r="Z64" s="967"/>
      <c r="AA64" s="967"/>
      <c r="AB64" s="967"/>
      <c r="AC64" s="967"/>
      <c r="AD64" s="967"/>
      <c r="AE64" s="967"/>
      <c r="AF64" s="967"/>
      <c r="AG64" s="968"/>
      <c r="AH64" s="1"/>
    </row>
    <row r="65" spans="1:70" ht="18" customHeight="1">
      <c r="A65" s="230"/>
      <c r="B65" s="807" t="s">
        <v>25</v>
      </c>
      <c r="C65" s="807"/>
      <c r="D65" s="807"/>
      <c r="E65" s="807"/>
      <c r="F65" s="807"/>
      <c r="G65" s="807"/>
      <c r="H65" s="807"/>
      <c r="I65" s="231"/>
      <c r="J65" s="963"/>
      <c r="K65" s="964"/>
      <c r="L65" s="964"/>
      <c r="M65" s="964"/>
      <c r="N65" s="964"/>
      <c r="O65" s="964"/>
      <c r="P65" s="964"/>
      <c r="Q65" s="964"/>
      <c r="R65" s="965"/>
      <c r="S65" s="966"/>
      <c r="T65" s="967"/>
      <c r="U65" s="967"/>
      <c r="V65" s="967"/>
      <c r="W65" s="967"/>
      <c r="X65" s="967"/>
      <c r="Y65" s="967"/>
      <c r="Z65" s="967"/>
      <c r="AA65" s="967"/>
      <c r="AB65" s="967"/>
      <c r="AC65" s="967"/>
      <c r="AD65" s="967"/>
      <c r="AE65" s="967"/>
      <c r="AF65" s="967"/>
      <c r="AG65" s="968"/>
      <c r="AH65" s="1"/>
    </row>
    <row r="66" spans="1:70" ht="18" customHeight="1">
      <c r="A66" s="230"/>
      <c r="B66" s="807" t="s">
        <v>46</v>
      </c>
      <c r="C66" s="807"/>
      <c r="D66" s="807"/>
      <c r="E66" s="807"/>
      <c r="F66" s="807"/>
      <c r="G66" s="807"/>
      <c r="H66" s="807"/>
      <c r="I66" s="231"/>
      <c r="J66" s="963"/>
      <c r="K66" s="964"/>
      <c r="L66" s="964"/>
      <c r="M66" s="964"/>
      <c r="N66" s="964"/>
      <c r="O66" s="964"/>
      <c r="P66" s="964"/>
      <c r="Q66" s="964"/>
      <c r="R66" s="965"/>
      <c r="S66" s="966"/>
      <c r="T66" s="967"/>
      <c r="U66" s="967"/>
      <c r="V66" s="967"/>
      <c r="W66" s="967"/>
      <c r="X66" s="967"/>
      <c r="Y66" s="967"/>
      <c r="Z66" s="967"/>
      <c r="AA66" s="967"/>
      <c r="AB66" s="967"/>
      <c r="AC66" s="967"/>
      <c r="AD66" s="967"/>
      <c r="AE66" s="967"/>
      <c r="AF66" s="967"/>
      <c r="AG66" s="968"/>
      <c r="AH66" s="1"/>
    </row>
    <row r="67" spans="1:70" ht="18" customHeight="1">
      <c r="A67" s="230"/>
      <c r="B67" s="807" t="s">
        <v>47</v>
      </c>
      <c r="C67" s="807"/>
      <c r="D67" s="807"/>
      <c r="E67" s="807"/>
      <c r="F67" s="807"/>
      <c r="G67" s="807"/>
      <c r="H67" s="807"/>
      <c r="I67" s="231"/>
      <c r="J67" s="963"/>
      <c r="K67" s="964"/>
      <c r="L67" s="964"/>
      <c r="M67" s="964"/>
      <c r="N67" s="964"/>
      <c r="O67" s="964"/>
      <c r="P67" s="964"/>
      <c r="Q67" s="964"/>
      <c r="R67" s="965"/>
      <c r="S67" s="966"/>
      <c r="T67" s="967"/>
      <c r="U67" s="967"/>
      <c r="V67" s="967"/>
      <c r="W67" s="967"/>
      <c r="X67" s="967"/>
      <c r="Y67" s="967"/>
      <c r="Z67" s="967"/>
      <c r="AA67" s="967"/>
      <c r="AB67" s="967"/>
      <c r="AC67" s="967"/>
      <c r="AD67" s="967"/>
      <c r="AE67" s="967"/>
      <c r="AF67" s="967"/>
      <c r="AG67" s="968"/>
      <c r="AH67" s="1"/>
    </row>
    <row r="68" spans="1:70" ht="18" customHeight="1" thickBot="1">
      <c r="A68" s="1374" t="s">
        <v>18</v>
      </c>
      <c r="B68" s="994"/>
      <c r="C68" s="994"/>
      <c r="D68" s="994"/>
      <c r="E68" s="994"/>
      <c r="F68" s="994"/>
      <c r="G68" s="994"/>
      <c r="H68" s="994"/>
      <c r="I68" s="994"/>
      <c r="J68" s="1347">
        <f>SUM(J64:R67)</f>
        <v>0</v>
      </c>
      <c r="K68" s="1347"/>
      <c r="L68" s="1347"/>
      <c r="M68" s="1347"/>
      <c r="N68" s="1347"/>
      <c r="O68" s="1347"/>
      <c r="P68" s="1347"/>
      <c r="Q68" s="1347"/>
      <c r="R68" s="1347"/>
      <c r="S68" s="1348"/>
      <c r="T68" s="1348"/>
      <c r="U68" s="1348"/>
      <c r="V68" s="1348"/>
      <c r="W68" s="1348"/>
      <c r="X68" s="1348"/>
      <c r="Y68" s="1348"/>
      <c r="Z68" s="1348"/>
      <c r="AA68" s="1348"/>
      <c r="AB68" s="1348"/>
      <c r="AC68" s="1348"/>
      <c r="AD68" s="1348"/>
      <c r="AE68" s="1348"/>
      <c r="AF68" s="1348"/>
      <c r="AG68" s="1349"/>
      <c r="AH68" s="1" t="s">
        <v>338</v>
      </c>
    </row>
    <row r="69" spans="1:70" ht="17.399999999999999" customHeight="1">
      <c r="J69" s="1"/>
      <c r="AH69" s="1"/>
      <c r="AL69" s="340"/>
    </row>
    <row r="70" spans="1:70" ht="25.5" customHeight="1" thickBot="1">
      <c r="A70" s="1" t="s">
        <v>806</v>
      </c>
      <c r="J70" s="1"/>
      <c r="AG70" s="20" t="s">
        <v>14</v>
      </c>
      <c r="AI70" s="340"/>
      <c r="AJ70" s="340"/>
      <c r="AK70" s="340"/>
      <c r="AL70" s="437"/>
      <c r="AY70" s="437"/>
      <c r="AZ70" s="437"/>
      <c r="BA70" s="437"/>
      <c r="BB70" s="437"/>
    </row>
    <row r="71" spans="1:70" ht="18" customHeight="1">
      <c r="A71" s="924" t="s">
        <v>15</v>
      </c>
      <c r="B71" s="925"/>
      <c r="C71" s="925"/>
      <c r="D71" s="925"/>
      <c r="E71" s="925"/>
      <c r="F71" s="925" t="s">
        <v>57</v>
      </c>
      <c r="G71" s="925"/>
      <c r="H71" s="925"/>
      <c r="I71" s="925"/>
      <c r="J71" s="925"/>
      <c r="K71" s="925" t="s">
        <v>88</v>
      </c>
      <c r="L71" s="925"/>
      <c r="M71" s="925"/>
      <c r="N71" s="925"/>
      <c r="O71" s="925"/>
      <c r="P71" s="925"/>
      <c r="Q71" s="925"/>
      <c r="R71" s="925" t="s">
        <v>89</v>
      </c>
      <c r="S71" s="925"/>
      <c r="T71" s="925"/>
      <c r="U71" s="925"/>
      <c r="V71" s="925"/>
      <c r="W71" s="925"/>
      <c r="X71" s="925"/>
      <c r="Y71" s="925" t="s">
        <v>38</v>
      </c>
      <c r="Z71" s="925"/>
      <c r="AA71" s="925"/>
      <c r="AB71" s="925"/>
      <c r="AC71" s="925"/>
      <c r="AD71" s="925"/>
      <c r="AE71" s="925"/>
      <c r="AF71" s="925"/>
      <c r="AG71" s="1009"/>
      <c r="AH71" s="1"/>
      <c r="AI71" s="27" t="s">
        <v>764</v>
      </c>
      <c r="AK71" s="437"/>
      <c r="AL71" s="437"/>
      <c r="AY71" s="437"/>
      <c r="AZ71" s="437"/>
      <c r="BA71" s="437"/>
      <c r="BB71" s="437"/>
    </row>
    <row r="72" spans="1:70" s="27" customFormat="1" ht="18" customHeight="1">
      <c r="A72" s="996"/>
      <c r="B72" s="997"/>
      <c r="C72" s="997"/>
      <c r="D72" s="997"/>
      <c r="E72" s="997"/>
      <c r="F72" s="1007" t="s">
        <v>1069</v>
      </c>
      <c r="G72" s="1007"/>
      <c r="H72" s="1007"/>
      <c r="I72" s="1007"/>
      <c r="J72" s="1007"/>
      <c r="K72" s="998"/>
      <c r="L72" s="998"/>
      <c r="M72" s="998"/>
      <c r="N72" s="998"/>
      <c r="O72" s="998"/>
      <c r="P72" s="998"/>
      <c r="Q72" s="998"/>
      <c r="R72" s="998"/>
      <c r="S72" s="998"/>
      <c r="T72" s="998"/>
      <c r="U72" s="998"/>
      <c r="V72" s="998"/>
      <c r="W72" s="998"/>
      <c r="X72" s="998"/>
      <c r="Y72" s="999"/>
      <c r="Z72" s="999"/>
      <c r="AA72" s="999"/>
      <c r="AB72" s="999"/>
      <c r="AC72" s="999"/>
      <c r="AD72" s="999"/>
      <c r="AE72" s="999"/>
      <c r="AF72" s="999"/>
      <c r="AG72" s="1000"/>
      <c r="AI72" s="27" t="s">
        <v>765</v>
      </c>
      <c r="AJ72" s="1"/>
      <c r="AK72" s="437"/>
      <c r="AP72" s="1"/>
      <c r="AQ72" s="1"/>
      <c r="AR72" s="1"/>
      <c r="AS72" s="1"/>
      <c r="AT72" s="1"/>
      <c r="AU72" s="1"/>
      <c r="AV72" s="1"/>
      <c r="AW72" s="1"/>
      <c r="AX72" s="1"/>
      <c r="AY72" s="437"/>
      <c r="AZ72" s="437"/>
      <c r="BA72" s="437"/>
      <c r="BB72" s="437"/>
      <c r="BC72" s="1"/>
      <c r="BD72" s="1"/>
      <c r="BE72" s="1"/>
      <c r="BF72" s="1"/>
      <c r="BG72" s="1"/>
      <c r="BH72" s="1"/>
      <c r="BI72" s="1"/>
      <c r="BJ72" s="1"/>
      <c r="BK72" s="1"/>
      <c r="BL72" s="1"/>
      <c r="BM72" s="1"/>
      <c r="BN72" s="1"/>
      <c r="BO72" s="1"/>
      <c r="BP72" s="1"/>
      <c r="BQ72" s="1"/>
      <c r="BR72" s="1"/>
    </row>
    <row r="73" spans="1:70" s="27" customFormat="1" ht="18" customHeight="1">
      <c r="A73" s="996"/>
      <c r="B73" s="997"/>
      <c r="C73" s="997"/>
      <c r="D73" s="997"/>
      <c r="E73" s="997"/>
      <c r="F73" s="1007" t="s">
        <v>1070</v>
      </c>
      <c r="G73" s="1007"/>
      <c r="H73" s="1007"/>
      <c r="I73" s="1007"/>
      <c r="J73" s="1007"/>
      <c r="K73" s="998"/>
      <c r="L73" s="998"/>
      <c r="M73" s="998"/>
      <c r="N73" s="998"/>
      <c r="O73" s="998"/>
      <c r="P73" s="998"/>
      <c r="Q73" s="998"/>
      <c r="R73" s="998"/>
      <c r="S73" s="998"/>
      <c r="T73" s="998"/>
      <c r="U73" s="998"/>
      <c r="V73" s="998"/>
      <c r="W73" s="998"/>
      <c r="X73" s="998"/>
      <c r="Y73" s="999"/>
      <c r="Z73" s="999"/>
      <c r="AA73" s="999"/>
      <c r="AB73" s="999"/>
      <c r="AC73" s="999"/>
      <c r="AD73" s="999"/>
      <c r="AE73" s="999"/>
      <c r="AF73" s="999"/>
      <c r="AG73" s="1000"/>
      <c r="AI73" s="27" t="s">
        <v>766</v>
      </c>
      <c r="AM73" s="1"/>
      <c r="AN73" s="1"/>
      <c r="AO73" s="1"/>
      <c r="AP73" s="1"/>
      <c r="AQ73" s="1"/>
      <c r="AR73" s="1"/>
      <c r="AS73" s="1"/>
      <c r="AT73" s="1"/>
      <c r="AU73" s="1"/>
      <c r="AV73" s="1"/>
      <c r="AW73" s="1"/>
      <c r="AX73" s="1"/>
    </row>
    <row r="74" spans="1:70" s="27" customFormat="1" ht="18" customHeight="1">
      <c r="A74" s="996"/>
      <c r="B74" s="997"/>
      <c r="C74" s="997"/>
      <c r="D74" s="997"/>
      <c r="E74" s="997"/>
      <c r="F74" s="1007"/>
      <c r="G74" s="1007"/>
      <c r="H74" s="1007"/>
      <c r="I74" s="1007"/>
      <c r="J74" s="1007"/>
      <c r="K74" s="998"/>
      <c r="L74" s="998"/>
      <c r="M74" s="998"/>
      <c r="N74" s="998"/>
      <c r="O74" s="998"/>
      <c r="P74" s="998"/>
      <c r="Q74" s="998"/>
      <c r="R74" s="998"/>
      <c r="S74" s="998"/>
      <c r="T74" s="998"/>
      <c r="U74" s="998"/>
      <c r="V74" s="998"/>
      <c r="W74" s="998"/>
      <c r="X74" s="998"/>
      <c r="Y74" s="999"/>
      <c r="Z74" s="999"/>
      <c r="AA74" s="999"/>
      <c r="AB74" s="999"/>
      <c r="AC74" s="999"/>
      <c r="AD74" s="999"/>
      <c r="AE74" s="999"/>
      <c r="AF74" s="999"/>
      <c r="AG74" s="1000"/>
      <c r="AI74" s="27" t="s">
        <v>767</v>
      </c>
      <c r="AM74" s="1"/>
      <c r="AN74" s="1"/>
      <c r="AO74" s="1"/>
      <c r="AP74" s="1"/>
      <c r="AQ74" s="1"/>
      <c r="AR74" s="1"/>
      <c r="AS74" s="1"/>
      <c r="AT74" s="1"/>
      <c r="AU74" s="1"/>
      <c r="AV74" s="1"/>
      <c r="AW74" s="1"/>
      <c r="AX74" s="1"/>
    </row>
    <row r="75" spans="1:70" s="27" customFormat="1" ht="18" customHeight="1">
      <c r="A75" s="996"/>
      <c r="B75" s="997"/>
      <c r="C75" s="997"/>
      <c r="D75" s="997"/>
      <c r="E75" s="997"/>
      <c r="F75" s="1007"/>
      <c r="G75" s="1007"/>
      <c r="H75" s="1007"/>
      <c r="I75" s="1007"/>
      <c r="J75" s="1007"/>
      <c r="K75" s="998"/>
      <c r="L75" s="998"/>
      <c r="M75" s="998"/>
      <c r="N75" s="998"/>
      <c r="O75" s="998"/>
      <c r="P75" s="998"/>
      <c r="Q75" s="998"/>
      <c r="R75" s="998"/>
      <c r="S75" s="998"/>
      <c r="T75" s="998"/>
      <c r="U75" s="998"/>
      <c r="V75" s="998"/>
      <c r="W75" s="998"/>
      <c r="X75" s="998"/>
      <c r="Y75" s="999"/>
      <c r="Z75" s="999"/>
      <c r="AA75" s="999"/>
      <c r="AB75" s="999"/>
      <c r="AC75" s="999"/>
      <c r="AD75" s="999"/>
      <c r="AE75" s="999"/>
      <c r="AF75" s="999"/>
      <c r="AG75" s="1000"/>
      <c r="AI75" s="27" t="s">
        <v>768</v>
      </c>
    </row>
    <row r="76" spans="1:70" s="27" customFormat="1" ht="18" customHeight="1" thickBot="1">
      <c r="A76" s="1374" t="s">
        <v>18</v>
      </c>
      <c r="B76" s="994"/>
      <c r="C76" s="994"/>
      <c r="D76" s="994"/>
      <c r="E76" s="994"/>
      <c r="F76" s="994"/>
      <c r="G76" s="994"/>
      <c r="H76" s="994"/>
      <c r="I76" s="994"/>
      <c r="J76" s="994"/>
      <c r="K76" s="993">
        <f>SUM(K72:Q75)</f>
        <v>0</v>
      </c>
      <c r="L76" s="993"/>
      <c r="M76" s="993"/>
      <c r="N76" s="993"/>
      <c r="O76" s="993"/>
      <c r="P76" s="993"/>
      <c r="Q76" s="993"/>
      <c r="R76" s="993">
        <f>SUM(R72:X75)</f>
        <v>0</v>
      </c>
      <c r="S76" s="993"/>
      <c r="T76" s="993"/>
      <c r="U76" s="993"/>
      <c r="V76" s="993"/>
      <c r="W76" s="993"/>
      <c r="X76" s="993"/>
      <c r="Y76" s="994"/>
      <c r="Z76" s="994"/>
      <c r="AA76" s="994"/>
      <c r="AB76" s="994"/>
      <c r="AC76" s="994"/>
      <c r="AD76" s="994"/>
      <c r="AE76" s="994"/>
      <c r="AF76" s="994"/>
      <c r="AG76" s="995"/>
    </row>
    <row r="77" spans="1:70" ht="10.199999999999999" customHeight="1">
      <c r="A77" s="219"/>
      <c r="B77" s="219"/>
      <c r="C77" s="219"/>
      <c r="D77" s="219"/>
      <c r="E77" s="219"/>
      <c r="F77" s="219"/>
      <c r="G77" s="219"/>
      <c r="H77" s="219"/>
      <c r="I77" s="219"/>
      <c r="J77" s="219"/>
      <c r="K77" s="646"/>
      <c r="L77" s="646"/>
      <c r="M77" s="646"/>
      <c r="N77" s="646"/>
      <c r="O77" s="646"/>
      <c r="P77" s="646"/>
      <c r="Q77" s="646"/>
      <c r="R77" s="646"/>
      <c r="S77" s="646"/>
      <c r="T77" s="646"/>
      <c r="U77" s="646"/>
      <c r="V77" s="646"/>
      <c r="W77" s="646"/>
      <c r="X77" s="646"/>
      <c r="Y77" s="219"/>
      <c r="Z77" s="219"/>
      <c r="AA77" s="219"/>
      <c r="AB77" s="219"/>
      <c r="AC77" s="219"/>
      <c r="AD77" s="219"/>
      <c r="AE77" s="219"/>
      <c r="AF77" s="219"/>
      <c r="AG77" s="219"/>
      <c r="AH77" s="1"/>
      <c r="AL77" s="27"/>
      <c r="AM77" s="27"/>
    </row>
    <row r="78" spans="1:70" ht="25.5" customHeight="1" thickBot="1">
      <c r="A78" s="27" t="s">
        <v>875</v>
      </c>
      <c r="B78" s="27"/>
      <c r="C78" s="27"/>
      <c r="D78" s="27"/>
      <c r="E78" s="27"/>
      <c r="F78" s="27"/>
      <c r="G78" s="27"/>
      <c r="H78" s="27"/>
      <c r="I78" s="27"/>
      <c r="J78" s="446"/>
      <c r="K78" s="446"/>
      <c r="L78" s="27"/>
      <c r="M78" s="27"/>
      <c r="N78" s="27"/>
      <c r="O78" s="27"/>
      <c r="P78" s="27"/>
      <c r="Q78" s="27"/>
      <c r="R78" s="27"/>
      <c r="S78" s="27"/>
      <c r="T78" s="27"/>
      <c r="U78" s="27"/>
      <c r="V78" s="27"/>
      <c r="W78" s="27"/>
      <c r="X78" s="27"/>
      <c r="Y78" s="27"/>
      <c r="Z78" s="27"/>
      <c r="AA78" s="27"/>
      <c r="AB78" s="27"/>
      <c r="AC78" s="27"/>
      <c r="AD78" s="27"/>
      <c r="AE78" s="27"/>
      <c r="AF78" s="27"/>
      <c r="AG78" s="27"/>
      <c r="AH78" s="1"/>
      <c r="AI78" s="27"/>
      <c r="AJ78" s="27"/>
      <c r="AK78" s="27"/>
      <c r="AL78" s="27"/>
      <c r="AM78" s="27"/>
      <c r="AN78" s="27"/>
      <c r="AO78" s="27"/>
      <c r="AP78" s="27"/>
      <c r="AQ78" s="27"/>
      <c r="AR78" s="27"/>
      <c r="AS78" s="27"/>
      <c r="AT78" s="27"/>
    </row>
    <row r="79" spans="1:70" s="27" customFormat="1" ht="14.4" customHeight="1">
      <c r="A79" s="1031" t="s">
        <v>837</v>
      </c>
      <c r="B79" s="1032"/>
      <c r="C79" s="1032"/>
      <c r="D79" s="1032"/>
      <c r="E79" s="1032"/>
      <c r="F79" s="1032"/>
      <c r="G79" s="1032"/>
      <c r="H79" s="1032"/>
      <c r="I79" s="1032"/>
      <c r="J79" s="1032"/>
      <c r="K79" s="1032"/>
      <c r="L79" s="1032"/>
      <c r="M79" s="1032"/>
      <c r="N79" s="1032"/>
      <c r="O79" s="1032"/>
      <c r="P79" s="1032"/>
      <c r="Q79" s="1032"/>
      <c r="R79" s="1032"/>
      <c r="S79" s="1032"/>
      <c r="T79" s="1033"/>
      <c r="U79" s="1331" t="s">
        <v>838</v>
      </c>
      <c r="V79" s="1331"/>
      <c r="W79" s="1331"/>
      <c r="X79" s="1331"/>
      <c r="Y79" s="1331"/>
      <c r="Z79" s="1331"/>
      <c r="AA79" s="1331"/>
      <c r="AB79" s="1331"/>
      <c r="AC79" s="1331"/>
      <c r="AD79" s="1331"/>
      <c r="AE79" s="1331"/>
      <c r="AF79" s="1331"/>
      <c r="AG79" s="1332"/>
    </row>
    <row r="80" spans="1:70" s="27" customFormat="1" ht="14.4" customHeight="1">
      <c r="A80" s="669"/>
      <c r="B80" s="663" t="s">
        <v>836</v>
      </c>
      <c r="C80" s="661"/>
      <c r="D80" s="661"/>
      <c r="E80" s="661"/>
      <c r="F80" s="661"/>
      <c r="G80" s="661"/>
      <c r="H80" s="661"/>
      <c r="I80" s="661"/>
      <c r="J80" s="661"/>
      <c r="K80" s="661"/>
      <c r="L80" s="661"/>
      <c r="M80" s="661"/>
      <c r="N80" s="661"/>
      <c r="O80" s="661"/>
      <c r="P80" s="661"/>
      <c r="Q80" s="661"/>
      <c r="R80" s="661"/>
      <c r="S80" s="661"/>
      <c r="T80" s="662"/>
      <c r="U80" s="1319" t="s">
        <v>774</v>
      </c>
      <c r="V80" s="1319"/>
      <c r="W80" s="1319"/>
      <c r="X80" s="1319"/>
      <c r="Y80" s="1319"/>
      <c r="Z80" s="1319"/>
      <c r="AA80" s="1319"/>
      <c r="AB80" s="1319"/>
      <c r="AC80" s="1319"/>
      <c r="AD80" s="1319"/>
      <c r="AE80" s="1319"/>
      <c r="AF80" s="1319"/>
      <c r="AG80" s="1320"/>
      <c r="AU80" s="1"/>
      <c r="AV80" s="1"/>
      <c r="AW80" s="1"/>
      <c r="AX80" s="1"/>
      <c r="AY80" s="1"/>
      <c r="AZ80" s="1"/>
      <c r="BA80" s="1"/>
      <c r="BB80" s="1"/>
      <c r="BC80" s="1"/>
      <c r="BD80" s="1"/>
      <c r="BE80" s="1"/>
    </row>
    <row r="81" spans="1:70" s="27" customFormat="1" ht="14.4" customHeight="1">
      <c r="A81" s="669"/>
      <c r="B81" s="1326" t="s">
        <v>769</v>
      </c>
      <c r="C81" s="1326"/>
      <c r="D81" s="1326"/>
      <c r="E81" s="1326"/>
      <c r="F81" s="1326"/>
      <c r="G81" s="1326"/>
      <c r="H81" s="1326"/>
      <c r="I81" s="1326"/>
      <c r="J81" s="1326"/>
      <c r="K81" s="1326"/>
      <c r="L81" s="1326"/>
      <c r="M81" s="1326"/>
      <c r="N81" s="1326"/>
      <c r="O81" s="1326"/>
      <c r="P81" s="1326"/>
      <c r="Q81" s="1326"/>
      <c r="R81" s="1326"/>
      <c r="S81" s="1326"/>
      <c r="T81" s="1330"/>
      <c r="U81" s="1319" t="s">
        <v>774</v>
      </c>
      <c r="V81" s="1319"/>
      <c r="W81" s="1319"/>
      <c r="X81" s="1319"/>
      <c r="Y81" s="1319"/>
      <c r="Z81" s="1319"/>
      <c r="AA81" s="1319"/>
      <c r="AB81" s="1319"/>
      <c r="AC81" s="1319"/>
      <c r="AD81" s="1319"/>
      <c r="AE81" s="1319"/>
      <c r="AF81" s="1319"/>
      <c r="AG81" s="1320"/>
      <c r="AL81" s="645"/>
      <c r="AM81" s="645"/>
      <c r="AN81" s="645"/>
      <c r="AO81" s="645"/>
      <c r="AP81" s="645"/>
      <c r="AQ81" s="645"/>
      <c r="AR81" s="645"/>
      <c r="AS81" s="645"/>
      <c r="AT81" s="645"/>
      <c r="AU81" s="645"/>
      <c r="AV81" s="645"/>
      <c r="AW81" s="645"/>
      <c r="AX81" s="645"/>
      <c r="AY81" s="645"/>
      <c r="AZ81" s="645"/>
      <c r="BA81" s="645"/>
      <c r="BB81" s="645"/>
      <c r="BC81" s="645"/>
      <c r="BD81" s="645"/>
      <c r="BE81" s="645"/>
    </row>
    <row r="82" spans="1:70" s="27" customFormat="1" ht="14.4" customHeight="1">
      <c r="A82" s="669"/>
      <c r="B82" s="1326" t="s">
        <v>770</v>
      </c>
      <c r="C82" s="1326"/>
      <c r="D82" s="1326"/>
      <c r="E82" s="1326"/>
      <c r="F82" s="1326"/>
      <c r="G82" s="1326"/>
      <c r="H82" s="1326"/>
      <c r="I82" s="1326"/>
      <c r="J82" s="1326"/>
      <c r="K82" s="1326"/>
      <c r="L82" s="1326"/>
      <c r="M82" s="1326"/>
      <c r="N82" s="1326"/>
      <c r="O82" s="1326"/>
      <c r="P82" s="1326"/>
      <c r="Q82" s="1326"/>
      <c r="R82" s="1326"/>
      <c r="S82" s="1326"/>
      <c r="T82" s="1330"/>
      <c r="U82" s="1319" t="s">
        <v>774</v>
      </c>
      <c r="V82" s="1319"/>
      <c r="W82" s="1319"/>
      <c r="X82" s="1319"/>
      <c r="Y82" s="1319"/>
      <c r="Z82" s="1319"/>
      <c r="AA82" s="1319"/>
      <c r="AB82" s="1319"/>
      <c r="AC82" s="1319"/>
      <c r="AD82" s="1319"/>
      <c r="AE82" s="1319"/>
      <c r="AF82" s="1319"/>
      <c r="AG82" s="1320"/>
      <c r="AL82" s="645"/>
      <c r="AM82" s="645"/>
      <c r="AN82" s="645"/>
      <c r="AO82" s="645"/>
      <c r="AP82" s="645"/>
      <c r="AQ82" s="645"/>
      <c r="AR82" s="645"/>
      <c r="AS82" s="645"/>
      <c r="AT82" s="645"/>
      <c r="AU82" s="645"/>
      <c r="AV82" s="645"/>
      <c r="AW82" s="645"/>
      <c r="AX82" s="645"/>
      <c r="AY82" s="645"/>
      <c r="AZ82" s="645"/>
      <c r="BA82" s="645"/>
      <c r="BB82" s="645"/>
      <c r="BC82" s="645"/>
      <c r="BD82" s="645"/>
      <c r="BE82" s="645"/>
    </row>
    <row r="83" spans="1:70" s="27" customFormat="1" ht="14.4" customHeight="1">
      <c r="A83" s="669"/>
      <c r="B83" s="1326" t="s">
        <v>776</v>
      </c>
      <c r="C83" s="1326"/>
      <c r="D83" s="1326"/>
      <c r="E83" s="1326"/>
      <c r="F83" s="1326"/>
      <c r="G83" s="1326"/>
      <c r="H83" s="1326"/>
      <c r="I83" s="1326"/>
      <c r="J83" s="1326"/>
      <c r="K83" s="1326"/>
      <c r="L83" s="1326"/>
      <c r="M83" s="1326"/>
      <c r="N83" s="1326"/>
      <c r="O83" s="1326"/>
      <c r="P83" s="1326"/>
      <c r="Q83" s="1326"/>
      <c r="R83" s="1326"/>
      <c r="S83" s="1326"/>
      <c r="T83" s="1330"/>
      <c r="U83" s="1319" t="s">
        <v>774</v>
      </c>
      <c r="V83" s="1319"/>
      <c r="W83" s="1319"/>
      <c r="X83" s="1319"/>
      <c r="Y83" s="1319"/>
      <c r="Z83" s="1319"/>
      <c r="AA83" s="1319"/>
      <c r="AB83" s="1319"/>
      <c r="AC83" s="1319"/>
      <c r="AD83" s="1319"/>
      <c r="AE83" s="1319"/>
      <c r="AF83" s="1319"/>
      <c r="AG83" s="1320"/>
      <c r="AL83" s="645"/>
      <c r="AM83" s="645"/>
      <c r="AN83" s="645"/>
      <c r="AO83" s="645"/>
      <c r="AP83" s="645"/>
      <c r="AQ83" s="645"/>
      <c r="AR83" s="645"/>
      <c r="AS83" s="645"/>
      <c r="AT83" s="645"/>
      <c r="AU83" s="645"/>
      <c r="AV83" s="645"/>
      <c r="AW83" s="645"/>
      <c r="AX83" s="645"/>
      <c r="AY83" s="645"/>
      <c r="AZ83" s="645"/>
      <c r="BA83" s="645"/>
      <c r="BB83" s="645"/>
      <c r="BC83" s="645"/>
      <c r="BD83" s="645"/>
      <c r="BE83" s="645"/>
    </row>
    <row r="84" spans="1:70" s="27" customFormat="1" ht="14.4" customHeight="1">
      <c r="A84" s="669"/>
      <c r="B84" s="1326" t="s">
        <v>771</v>
      </c>
      <c r="C84" s="1326"/>
      <c r="D84" s="1326"/>
      <c r="E84" s="1326"/>
      <c r="F84" s="1326"/>
      <c r="G84" s="1326"/>
      <c r="H84" s="1326"/>
      <c r="I84" s="1326"/>
      <c r="J84" s="1326"/>
      <c r="K84" s="1326"/>
      <c r="L84" s="1326"/>
      <c r="M84" s="1326"/>
      <c r="N84" s="1326"/>
      <c r="O84" s="1326"/>
      <c r="P84" s="1326"/>
      <c r="Q84" s="1326"/>
      <c r="R84" s="1326"/>
      <c r="S84" s="1326"/>
      <c r="T84" s="1330"/>
      <c r="U84" s="1319" t="s">
        <v>774</v>
      </c>
      <c r="V84" s="1319"/>
      <c r="W84" s="1319"/>
      <c r="X84" s="1319"/>
      <c r="Y84" s="1319"/>
      <c r="Z84" s="1319"/>
      <c r="AA84" s="1319"/>
      <c r="AB84" s="1319"/>
      <c r="AC84" s="1319"/>
      <c r="AD84" s="1319"/>
      <c r="AE84" s="1319"/>
      <c r="AF84" s="1319"/>
      <c r="AG84" s="1320"/>
      <c r="AH84" s="645"/>
      <c r="AL84" s="645"/>
      <c r="AM84" s="645"/>
      <c r="AN84" s="645"/>
      <c r="AO84" s="645"/>
      <c r="AP84" s="645"/>
      <c r="AQ84" s="645"/>
      <c r="AR84" s="645"/>
      <c r="AS84" s="645"/>
      <c r="AT84" s="645"/>
      <c r="AU84" s="645"/>
      <c r="AV84" s="645"/>
      <c r="AW84" s="645"/>
      <c r="AX84" s="645"/>
      <c r="AY84" s="645"/>
      <c r="AZ84" s="645"/>
      <c r="BA84" s="645"/>
      <c r="BB84" s="645"/>
      <c r="BC84" s="645"/>
      <c r="BD84" s="645"/>
      <c r="BE84" s="645"/>
    </row>
    <row r="85" spans="1:70" ht="14.4" customHeight="1">
      <c r="A85" s="669"/>
      <c r="B85" s="1326" t="s">
        <v>786</v>
      </c>
      <c r="C85" s="1326"/>
      <c r="D85" s="1326"/>
      <c r="E85" s="1326"/>
      <c r="F85" s="1326"/>
      <c r="G85" s="1326"/>
      <c r="H85" s="1326"/>
      <c r="I85" s="1326"/>
      <c r="J85" s="1326"/>
      <c r="K85" s="1326"/>
      <c r="L85" s="1326"/>
      <c r="M85" s="1326"/>
      <c r="N85" s="1326"/>
      <c r="O85" s="1326"/>
      <c r="P85" s="1326"/>
      <c r="Q85" s="1326"/>
      <c r="R85" s="1326"/>
      <c r="S85" s="1326"/>
      <c r="T85" s="1330"/>
      <c r="U85" s="1319" t="s">
        <v>774</v>
      </c>
      <c r="V85" s="1319"/>
      <c r="W85" s="1319"/>
      <c r="X85" s="1319"/>
      <c r="Y85" s="1319"/>
      <c r="Z85" s="1319"/>
      <c r="AA85" s="1319"/>
      <c r="AB85" s="1319"/>
      <c r="AC85" s="1319"/>
      <c r="AD85" s="1319"/>
      <c r="AE85" s="1319"/>
      <c r="AF85" s="1319"/>
      <c r="AG85" s="1320"/>
      <c r="AH85" s="1"/>
      <c r="AI85" s="27"/>
      <c r="AJ85" s="27"/>
      <c r="AK85" s="27"/>
      <c r="AL85" s="645"/>
      <c r="AM85" s="645"/>
      <c r="AN85" s="645"/>
      <c r="AO85" s="645"/>
      <c r="AP85" s="645"/>
      <c r="AQ85" s="645"/>
      <c r="AR85" s="645"/>
      <c r="AS85" s="645"/>
      <c r="AT85" s="645"/>
      <c r="AU85" s="645"/>
      <c r="AV85" s="645"/>
      <c r="AW85" s="645"/>
      <c r="AX85" s="645"/>
      <c r="AY85" s="645"/>
      <c r="AZ85" s="645"/>
      <c r="BA85" s="645"/>
      <c r="BB85" s="645"/>
      <c r="BC85" s="645"/>
      <c r="BD85" s="645"/>
      <c r="BE85" s="645"/>
    </row>
    <row r="86" spans="1:70" ht="14.4" customHeight="1" thickBot="1">
      <c r="A86" s="670"/>
      <c r="B86" s="1537" t="s">
        <v>780</v>
      </c>
      <c r="C86" s="1537"/>
      <c r="D86" s="1537"/>
      <c r="E86" s="1537"/>
      <c r="F86" s="1537"/>
      <c r="G86" s="1537"/>
      <c r="H86" s="1537"/>
      <c r="I86" s="1537"/>
      <c r="J86" s="1537"/>
      <c r="K86" s="1537"/>
      <c r="L86" s="1537"/>
      <c r="M86" s="1537"/>
      <c r="N86" s="1537"/>
      <c r="O86" s="1537"/>
      <c r="P86" s="1537"/>
      <c r="Q86" s="1537"/>
      <c r="R86" s="1537"/>
      <c r="S86" s="1537"/>
      <c r="T86" s="1538"/>
      <c r="U86" s="1539" t="s">
        <v>781</v>
      </c>
      <c r="V86" s="1539"/>
      <c r="W86" s="1539"/>
      <c r="X86" s="1539"/>
      <c r="Y86" s="1539"/>
      <c r="Z86" s="1539"/>
      <c r="AA86" s="1539"/>
      <c r="AB86" s="1539"/>
      <c r="AC86" s="1539"/>
      <c r="AD86" s="1539"/>
      <c r="AE86" s="1539"/>
      <c r="AF86" s="1539"/>
      <c r="AG86" s="1540"/>
      <c r="AH86" s="1"/>
      <c r="AI86" s="27"/>
      <c r="AJ86" s="27"/>
      <c r="AK86" s="27"/>
      <c r="AL86" s="645"/>
      <c r="AM86" s="645"/>
      <c r="AN86" s="645"/>
      <c r="AO86" s="645"/>
      <c r="AP86" s="645"/>
      <c r="AQ86" s="645"/>
      <c r="AR86" s="645"/>
      <c r="AS86" s="645"/>
      <c r="AT86" s="645"/>
      <c r="AU86" s="645"/>
      <c r="AV86" s="645"/>
      <c r="AW86" s="645"/>
      <c r="AX86" s="645"/>
      <c r="AY86" s="645"/>
      <c r="AZ86" s="645"/>
      <c r="BA86" s="645"/>
      <c r="BB86" s="645"/>
      <c r="BC86" s="645"/>
      <c r="BD86" s="645"/>
      <c r="BE86" s="645"/>
    </row>
    <row r="87" spans="1:70" ht="26.4" customHeight="1">
      <c r="A87" s="668"/>
      <c r="AU87" s="13"/>
      <c r="AV87" s="13"/>
      <c r="AW87" s="13"/>
      <c r="AX87" s="13"/>
      <c r="AY87" s="27"/>
      <c r="AZ87" s="27"/>
      <c r="BA87" s="27"/>
      <c r="BB87" s="27"/>
      <c r="BC87" s="27"/>
      <c r="BD87" s="27"/>
      <c r="BE87" s="27"/>
      <c r="BF87" s="27"/>
      <c r="BG87" s="27"/>
      <c r="BH87" s="27"/>
      <c r="BI87" s="27"/>
      <c r="BJ87" s="27"/>
      <c r="BK87" s="27"/>
      <c r="BL87" s="27"/>
      <c r="BM87" s="27"/>
      <c r="BN87" s="27"/>
      <c r="BO87" s="27"/>
      <c r="BP87" s="27"/>
      <c r="BQ87" s="27"/>
      <c r="BR87" s="27"/>
    </row>
    <row r="88" spans="1:70" ht="26.4" customHeight="1">
      <c r="B88" s="1544"/>
      <c r="C88" s="1544"/>
      <c r="D88" s="1544"/>
      <c r="E88" s="1544"/>
      <c r="F88" s="1544"/>
      <c r="G88" s="1544"/>
      <c r="H88" s="1544"/>
      <c r="I88" s="1544"/>
      <c r="J88" s="1544"/>
      <c r="K88" s="1544"/>
      <c r="L88" s="1544"/>
      <c r="M88" s="1544"/>
      <c r="N88" s="1544"/>
      <c r="O88" s="1544"/>
      <c r="P88" s="1544"/>
      <c r="Q88" s="1544"/>
      <c r="R88" s="1544"/>
      <c r="S88" s="1544"/>
      <c r="T88" s="1544"/>
    </row>
    <row r="89" spans="1:70" ht="26.4" customHeight="1"/>
    <row r="90" spans="1:70" ht="26.4" customHeight="1"/>
    <row r="91" spans="1:70" ht="26.4" customHeight="1"/>
    <row r="92" spans="1:70" ht="26.4" customHeight="1"/>
  </sheetData>
  <mergeCells count="141">
    <mergeCell ref="B88:T88"/>
    <mergeCell ref="J22:AG22"/>
    <mergeCell ref="A21:Z21"/>
    <mergeCell ref="A29:AG29"/>
    <mergeCell ref="A30:AG30"/>
    <mergeCell ref="A31:E32"/>
    <mergeCell ref="A33:E34"/>
    <mergeCell ref="A22:I22"/>
    <mergeCell ref="A23:I23"/>
    <mergeCell ref="A24:I24"/>
    <mergeCell ref="A25:I25"/>
    <mergeCell ref="A26:AG26"/>
    <mergeCell ref="A27:I27"/>
    <mergeCell ref="A28:I28"/>
    <mergeCell ref="W25:Z25"/>
    <mergeCell ref="K41:M41"/>
    <mergeCell ref="O41:P41"/>
    <mergeCell ref="R41:S41"/>
    <mergeCell ref="U41:AG41"/>
    <mergeCell ref="B39:K39"/>
    <mergeCell ref="M39:AC39"/>
    <mergeCell ref="AD39:AG39"/>
    <mergeCell ref="A40:F41"/>
    <mergeCell ref="G40:J40"/>
    <mergeCell ref="A1:AG1"/>
    <mergeCell ref="A2:AG2"/>
    <mergeCell ref="A4:E4"/>
    <mergeCell ref="F4:AG4"/>
    <mergeCell ref="A5:AG5"/>
    <mergeCell ref="B7:J7"/>
    <mergeCell ref="M7:P7"/>
    <mergeCell ref="Q7:AG7"/>
    <mergeCell ref="B14:J17"/>
    <mergeCell ref="L14:M14"/>
    <mergeCell ref="L15:M15"/>
    <mergeCell ref="T16:AG16"/>
    <mergeCell ref="T17:AG17"/>
    <mergeCell ref="B8:J8"/>
    <mergeCell ref="L8:AG8"/>
    <mergeCell ref="B9:J9"/>
    <mergeCell ref="L9:AG9"/>
    <mergeCell ref="B10:J13"/>
    <mergeCell ref="L10:M10"/>
    <mergeCell ref="L11:M11"/>
    <mergeCell ref="T12:AG12"/>
    <mergeCell ref="T13:AG13"/>
    <mergeCell ref="A20:I20"/>
    <mergeCell ref="J20:AG20"/>
    <mergeCell ref="B37:K37"/>
    <mergeCell ref="M37:AC37"/>
    <mergeCell ref="AD37:AG37"/>
    <mergeCell ref="B38:K38"/>
    <mergeCell ref="M38:AC38"/>
    <mergeCell ref="AD38:AG38"/>
    <mergeCell ref="A35:F36"/>
    <mergeCell ref="G35:L35"/>
    <mergeCell ref="M35:AG35"/>
    <mergeCell ref="G36:L36"/>
    <mergeCell ref="M36:AG36"/>
    <mergeCell ref="K40:M40"/>
    <mergeCell ref="O40:P40"/>
    <mergeCell ref="R40:S40"/>
    <mergeCell ref="U40:AG40"/>
    <mergeCell ref="G41:J41"/>
    <mergeCell ref="A42:L42"/>
    <mergeCell ref="A43:AG44"/>
    <mergeCell ref="A51:AG52"/>
    <mergeCell ref="A53:Z53"/>
    <mergeCell ref="B54:AF54"/>
    <mergeCell ref="A55:AG56"/>
    <mergeCell ref="A58:B58"/>
    <mergeCell ref="F58:G58"/>
    <mergeCell ref="A45:V45"/>
    <mergeCell ref="A46:AG48"/>
    <mergeCell ref="A49:AF49"/>
    <mergeCell ref="B50:AF50"/>
    <mergeCell ref="B64:H64"/>
    <mergeCell ref="J64:R64"/>
    <mergeCell ref="S64:AG64"/>
    <mergeCell ref="B65:H65"/>
    <mergeCell ref="J65:R65"/>
    <mergeCell ref="S65:AG65"/>
    <mergeCell ref="B59:G59"/>
    <mergeCell ref="I59:AG59"/>
    <mergeCell ref="A61:V61"/>
    <mergeCell ref="A63:I63"/>
    <mergeCell ref="J63:R63"/>
    <mergeCell ref="S63:AG63"/>
    <mergeCell ref="A68:I68"/>
    <mergeCell ref="J68:R68"/>
    <mergeCell ref="S68:AG68"/>
    <mergeCell ref="A71:E71"/>
    <mergeCell ref="F71:J71"/>
    <mergeCell ref="K71:Q71"/>
    <mergeCell ref="R71:X71"/>
    <mergeCell ref="Y71:AG71"/>
    <mergeCell ref="B66:H66"/>
    <mergeCell ref="J66:R66"/>
    <mergeCell ref="S66:AG66"/>
    <mergeCell ref="B67:H67"/>
    <mergeCell ref="J67:R67"/>
    <mergeCell ref="S67:AG67"/>
    <mergeCell ref="A72:E72"/>
    <mergeCell ref="F72:J72"/>
    <mergeCell ref="K72:Q72"/>
    <mergeCell ref="R72:X72"/>
    <mergeCell ref="Y72:AG72"/>
    <mergeCell ref="A73:E73"/>
    <mergeCell ref="F73:J73"/>
    <mergeCell ref="K73:Q73"/>
    <mergeCell ref="R73:X73"/>
    <mergeCell ref="Y73:AG73"/>
    <mergeCell ref="A76:J76"/>
    <mergeCell ref="K76:Q76"/>
    <mergeCell ref="R76:X76"/>
    <mergeCell ref="Y76:AG76"/>
    <mergeCell ref="A79:T79"/>
    <mergeCell ref="U79:AG79"/>
    <mergeCell ref="A74:E74"/>
    <mergeCell ref="F74:J74"/>
    <mergeCell ref="K74:Q74"/>
    <mergeCell ref="R74:X74"/>
    <mergeCell ref="Y74:AG74"/>
    <mergeCell ref="A75:E75"/>
    <mergeCell ref="F75:J75"/>
    <mergeCell ref="K75:Q75"/>
    <mergeCell ref="R75:X75"/>
    <mergeCell ref="Y75:AG75"/>
    <mergeCell ref="B86:T86"/>
    <mergeCell ref="U86:AG86"/>
    <mergeCell ref="B84:T84"/>
    <mergeCell ref="U84:AG84"/>
    <mergeCell ref="B85:T85"/>
    <mergeCell ref="U85:AG85"/>
    <mergeCell ref="U80:AG80"/>
    <mergeCell ref="B81:T81"/>
    <mergeCell ref="U81:AG81"/>
    <mergeCell ref="B82:T82"/>
    <mergeCell ref="U82:AG82"/>
    <mergeCell ref="B83:T83"/>
    <mergeCell ref="U83:AG83"/>
  </mergeCells>
  <phoneticPr fontId="10"/>
  <dataValidations count="4">
    <dataValidation type="list" allowBlank="1" showInputMessage="1" showErrorMessage="1" sqref="A73:E75" xr:uid="{824D4B76-74B5-4A69-940E-D42EFC2786FB}">
      <formula1>#REF!</formula1>
    </dataValidation>
    <dataValidation type="list" allowBlank="1" showInputMessage="1" showErrorMessage="1" sqref="A72:E72" xr:uid="{1BCC910D-025A-4D27-87CF-6217BCA109CB}">
      <formula1>$AI$72:$AI$75</formula1>
    </dataValidation>
    <dataValidation type="list" allowBlank="1" showInputMessage="1" showErrorMessage="1" sqref="I59:AG59" xr:uid="{4D0DCC15-6A0E-45BF-B1A0-0606C57ACDE5}">
      <formula1>$AL$59:$AL$63</formula1>
    </dataValidation>
    <dataValidation type="list" allowBlank="1" showInputMessage="1" showErrorMessage="1" sqref="J22:AG22" xr:uid="{C26404A4-AE54-421F-B409-B0C7EB3BD5EA}">
      <formula1>$AJ$23:$AJ$25</formula1>
    </dataValidation>
  </dataValidations>
  <printOptions horizontalCentered="1"/>
  <pageMargins left="0.78740157480314965" right="0.78740157480314965" top="0.59055118110236227" bottom="0.39370078740157483" header="0.39370078740157483" footer="0.39370078740157483"/>
  <pageSetup paperSize="9" fitToHeight="0" orientation="portrait" r:id="rId1"/>
  <headerFooter alignWithMargins="0"/>
  <rowBreaks count="3" manualBreakCount="3">
    <brk id="28" max="32" man="1"/>
    <brk id="60" max="32"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9185" r:id="rId4" name="Check Box 1">
              <controlPr defaultSize="0" autoFill="0" autoLine="0" autoPict="0">
                <anchor moveWithCells="1">
                  <from>
                    <xdr:col>11</xdr:col>
                    <xdr:colOff>106680</xdr:colOff>
                    <xdr:row>9</xdr:row>
                    <xdr:rowOff>38100</xdr:rowOff>
                  </from>
                  <to>
                    <xdr:col>13</xdr:col>
                    <xdr:colOff>60960</xdr:colOff>
                    <xdr:row>9</xdr:row>
                    <xdr:rowOff>297180</xdr:rowOff>
                  </to>
                </anchor>
              </controlPr>
            </control>
          </mc:Choice>
        </mc:AlternateContent>
        <mc:AlternateContent xmlns:mc="http://schemas.openxmlformats.org/markup-compatibility/2006">
          <mc:Choice Requires="x14">
            <control shapeId="349186" r:id="rId5" name="Check Box 2">
              <controlPr defaultSize="0" autoFill="0" autoLine="0" autoPict="0">
                <anchor moveWithCells="1">
                  <from>
                    <xdr:col>11</xdr:col>
                    <xdr:colOff>99060</xdr:colOff>
                    <xdr:row>10</xdr:row>
                    <xdr:rowOff>22860</xdr:rowOff>
                  </from>
                  <to>
                    <xdr:col>13</xdr:col>
                    <xdr:colOff>22860</xdr:colOff>
                    <xdr:row>10</xdr:row>
                    <xdr:rowOff>297180</xdr:rowOff>
                  </to>
                </anchor>
              </controlPr>
            </control>
          </mc:Choice>
        </mc:AlternateContent>
        <mc:AlternateContent xmlns:mc="http://schemas.openxmlformats.org/markup-compatibility/2006">
          <mc:Choice Requires="x14">
            <control shapeId="349187" r:id="rId6" name="Check Box 3">
              <controlPr defaultSize="0" autoFill="0" autoLine="0" autoPict="0">
                <anchor moveWithCells="1">
                  <from>
                    <xdr:col>0</xdr:col>
                    <xdr:colOff>99060</xdr:colOff>
                    <xdr:row>57</xdr:row>
                    <xdr:rowOff>22860</xdr:rowOff>
                  </from>
                  <to>
                    <xdr:col>2</xdr:col>
                    <xdr:colOff>22860</xdr:colOff>
                    <xdr:row>57</xdr:row>
                    <xdr:rowOff>297180</xdr:rowOff>
                  </to>
                </anchor>
              </controlPr>
            </control>
          </mc:Choice>
        </mc:AlternateContent>
        <mc:AlternateContent xmlns:mc="http://schemas.openxmlformats.org/markup-compatibility/2006">
          <mc:Choice Requires="x14">
            <control shapeId="349188" r:id="rId7" name="Check Box 4">
              <controlPr defaultSize="0" autoFill="0" autoLine="0" autoPict="0">
                <anchor moveWithCells="1">
                  <from>
                    <xdr:col>5</xdr:col>
                    <xdr:colOff>99060</xdr:colOff>
                    <xdr:row>57</xdr:row>
                    <xdr:rowOff>22860</xdr:rowOff>
                  </from>
                  <to>
                    <xdr:col>7</xdr:col>
                    <xdr:colOff>22860</xdr:colOff>
                    <xdr:row>57</xdr:row>
                    <xdr:rowOff>297180</xdr:rowOff>
                  </to>
                </anchor>
              </controlPr>
            </control>
          </mc:Choice>
        </mc:AlternateContent>
        <mc:AlternateContent xmlns:mc="http://schemas.openxmlformats.org/markup-compatibility/2006">
          <mc:Choice Requires="x14">
            <control shapeId="349189" r:id="rId8" name="Check Box 5">
              <controlPr defaultSize="0" autoFill="0" autoLine="0" autoPict="0">
                <anchor moveWithCells="1" sizeWithCells="1">
                  <from>
                    <xdr:col>11</xdr:col>
                    <xdr:colOff>106680</xdr:colOff>
                    <xdr:row>13</xdr:row>
                    <xdr:rowOff>30480</xdr:rowOff>
                  </from>
                  <to>
                    <xdr:col>13</xdr:col>
                    <xdr:colOff>45720</xdr:colOff>
                    <xdr:row>13</xdr:row>
                    <xdr:rowOff>297180</xdr:rowOff>
                  </to>
                </anchor>
              </controlPr>
            </control>
          </mc:Choice>
        </mc:AlternateContent>
        <mc:AlternateContent xmlns:mc="http://schemas.openxmlformats.org/markup-compatibility/2006">
          <mc:Choice Requires="x14">
            <control shapeId="349190" r:id="rId9" name="Check Box 6">
              <controlPr defaultSize="0" autoFill="0" autoLine="0" autoPict="0">
                <anchor moveWithCells="1" sizeWithCells="1">
                  <from>
                    <xdr:col>11</xdr:col>
                    <xdr:colOff>106680</xdr:colOff>
                    <xdr:row>14</xdr:row>
                    <xdr:rowOff>45720</xdr:rowOff>
                  </from>
                  <to>
                    <xdr:col>13</xdr:col>
                    <xdr:colOff>60960</xdr:colOff>
                    <xdr:row>14</xdr:row>
                    <xdr:rowOff>297180</xdr:rowOff>
                  </to>
                </anchor>
              </controlPr>
            </control>
          </mc:Choice>
        </mc:AlternateContent>
        <mc:AlternateContent xmlns:mc="http://schemas.openxmlformats.org/markup-compatibility/2006">
          <mc:Choice Requires="x14">
            <control shapeId="349191" r:id="rId10" name="Check Box 7">
              <controlPr defaultSize="0" autoFill="0" autoLine="0" autoPict="0">
                <anchor moveWithCells="1">
                  <from>
                    <xdr:col>0</xdr:col>
                    <xdr:colOff>0</xdr:colOff>
                    <xdr:row>78</xdr:row>
                    <xdr:rowOff>144780</xdr:rowOff>
                  </from>
                  <to>
                    <xdr:col>1</xdr:col>
                    <xdr:colOff>106680</xdr:colOff>
                    <xdr:row>80</xdr:row>
                    <xdr:rowOff>45720</xdr:rowOff>
                  </to>
                </anchor>
              </controlPr>
            </control>
          </mc:Choice>
        </mc:AlternateContent>
        <mc:AlternateContent xmlns:mc="http://schemas.openxmlformats.org/markup-compatibility/2006">
          <mc:Choice Requires="x14">
            <control shapeId="349192" r:id="rId11" name="Check Box 8">
              <controlPr defaultSize="0" autoFill="0" autoLine="0" autoPict="0">
                <anchor moveWithCells="1">
                  <from>
                    <xdr:col>0</xdr:col>
                    <xdr:colOff>0</xdr:colOff>
                    <xdr:row>79</xdr:row>
                    <xdr:rowOff>144780</xdr:rowOff>
                  </from>
                  <to>
                    <xdr:col>1</xdr:col>
                    <xdr:colOff>106680</xdr:colOff>
                    <xdr:row>81</xdr:row>
                    <xdr:rowOff>45720</xdr:rowOff>
                  </to>
                </anchor>
              </controlPr>
            </control>
          </mc:Choice>
        </mc:AlternateContent>
        <mc:AlternateContent xmlns:mc="http://schemas.openxmlformats.org/markup-compatibility/2006">
          <mc:Choice Requires="x14">
            <control shapeId="349193" r:id="rId12" name="Check Box 9">
              <controlPr defaultSize="0" autoFill="0" autoLine="0" autoPict="0">
                <anchor moveWithCells="1">
                  <from>
                    <xdr:col>0</xdr:col>
                    <xdr:colOff>0</xdr:colOff>
                    <xdr:row>80</xdr:row>
                    <xdr:rowOff>144780</xdr:rowOff>
                  </from>
                  <to>
                    <xdr:col>1</xdr:col>
                    <xdr:colOff>106680</xdr:colOff>
                    <xdr:row>82</xdr:row>
                    <xdr:rowOff>45720</xdr:rowOff>
                  </to>
                </anchor>
              </controlPr>
            </control>
          </mc:Choice>
        </mc:AlternateContent>
        <mc:AlternateContent xmlns:mc="http://schemas.openxmlformats.org/markup-compatibility/2006">
          <mc:Choice Requires="x14">
            <control shapeId="349194" r:id="rId13" name="Check Box 10">
              <controlPr defaultSize="0" autoFill="0" autoLine="0" autoPict="0">
                <anchor moveWithCells="1">
                  <from>
                    <xdr:col>0</xdr:col>
                    <xdr:colOff>0</xdr:colOff>
                    <xdr:row>81</xdr:row>
                    <xdr:rowOff>144780</xdr:rowOff>
                  </from>
                  <to>
                    <xdr:col>1</xdr:col>
                    <xdr:colOff>106680</xdr:colOff>
                    <xdr:row>83</xdr:row>
                    <xdr:rowOff>45720</xdr:rowOff>
                  </to>
                </anchor>
              </controlPr>
            </control>
          </mc:Choice>
        </mc:AlternateContent>
        <mc:AlternateContent xmlns:mc="http://schemas.openxmlformats.org/markup-compatibility/2006">
          <mc:Choice Requires="x14">
            <control shapeId="349195" r:id="rId14" name="Check Box 11">
              <controlPr defaultSize="0" autoFill="0" autoLine="0" autoPict="0">
                <anchor moveWithCells="1">
                  <from>
                    <xdr:col>0</xdr:col>
                    <xdr:colOff>0</xdr:colOff>
                    <xdr:row>82</xdr:row>
                    <xdr:rowOff>144780</xdr:rowOff>
                  </from>
                  <to>
                    <xdr:col>1</xdr:col>
                    <xdr:colOff>106680</xdr:colOff>
                    <xdr:row>84</xdr:row>
                    <xdr:rowOff>45720</xdr:rowOff>
                  </to>
                </anchor>
              </controlPr>
            </control>
          </mc:Choice>
        </mc:AlternateContent>
        <mc:AlternateContent xmlns:mc="http://schemas.openxmlformats.org/markup-compatibility/2006">
          <mc:Choice Requires="x14">
            <control shapeId="349197" r:id="rId15" name="Check Box 13">
              <controlPr defaultSize="0" autoFill="0" autoLine="0" autoPict="0">
                <anchor moveWithCells="1">
                  <from>
                    <xdr:col>0</xdr:col>
                    <xdr:colOff>0</xdr:colOff>
                    <xdr:row>83</xdr:row>
                    <xdr:rowOff>144780</xdr:rowOff>
                  </from>
                  <to>
                    <xdr:col>1</xdr:col>
                    <xdr:colOff>106680</xdr:colOff>
                    <xdr:row>85</xdr:row>
                    <xdr:rowOff>45720</xdr:rowOff>
                  </to>
                </anchor>
              </controlPr>
            </control>
          </mc:Choice>
        </mc:AlternateContent>
        <mc:AlternateContent xmlns:mc="http://schemas.openxmlformats.org/markup-compatibility/2006">
          <mc:Choice Requires="x14">
            <control shapeId="349198" r:id="rId16" name="Check Box 14">
              <controlPr defaultSize="0" autoFill="0" autoLine="0" autoPict="0">
                <anchor moveWithCells="1">
                  <from>
                    <xdr:col>0</xdr:col>
                    <xdr:colOff>0</xdr:colOff>
                    <xdr:row>78</xdr:row>
                    <xdr:rowOff>144780</xdr:rowOff>
                  </from>
                  <to>
                    <xdr:col>1</xdr:col>
                    <xdr:colOff>106680</xdr:colOff>
                    <xdr:row>80</xdr:row>
                    <xdr:rowOff>45720</xdr:rowOff>
                  </to>
                </anchor>
              </controlPr>
            </control>
          </mc:Choice>
        </mc:AlternateContent>
        <mc:AlternateContent xmlns:mc="http://schemas.openxmlformats.org/markup-compatibility/2006">
          <mc:Choice Requires="x14">
            <control shapeId="349199" r:id="rId17" name="Check Box 15">
              <controlPr defaultSize="0" autoFill="0" autoLine="0" autoPict="0">
                <anchor moveWithCells="1">
                  <from>
                    <xdr:col>0</xdr:col>
                    <xdr:colOff>0</xdr:colOff>
                    <xdr:row>79</xdr:row>
                    <xdr:rowOff>144780</xdr:rowOff>
                  </from>
                  <to>
                    <xdr:col>1</xdr:col>
                    <xdr:colOff>106680</xdr:colOff>
                    <xdr:row>81</xdr:row>
                    <xdr:rowOff>45720</xdr:rowOff>
                  </to>
                </anchor>
              </controlPr>
            </control>
          </mc:Choice>
        </mc:AlternateContent>
        <mc:AlternateContent xmlns:mc="http://schemas.openxmlformats.org/markup-compatibility/2006">
          <mc:Choice Requires="x14">
            <control shapeId="349200" r:id="rId18" name="Check Box 16">
              <controlPr defaultSize="0" autoFill="0" autoLine="0" autoPict="0">
                <anchor moveWithCells="1">
                  <from>
                    <xdr:col>0</xdr:col>
                    <xdr:colOff>0</xdr:colOff>
                    <xdr:row>80</xdr:row>
                    <xdr:rowOff>144780</xdr:rowOff>
                  </from>
                  <to>
                    <xdr:col>1</xdr:col>
                    <xdr:colOff>106680</xdr:colOff>
                    <xdr:row>82</xdr:row>
                    <xdr:rowOff>45720</xdr:rowOff>
                  </to>
                </anchor>
              </controlPr>
            </control>
          </mc:Choice>
        </mc:AlternateContent>
        <mc:AlternateContent xmlns:mc="http://schemas.openxmlformats.org/markup-compatibility/2006">
          <mc:Choice Requires="x14">
            <control shapeId="349201" r:id="rId19" name="Check Box 17">
              <controlPr defaultSize="0" autoFill="0" autoLine="0" autoPict="0">
                <anchor moveWithCells="1">
                  <from>
                    <xdr:col>0</xdr:col>
                    <xdr:colOff>0</xdr:colOff>
                    <xdr:row>81</xdr:row>
                    <xdr:rowOff>144780</xdr:rowOff>
                  </from>
                  <to>
                    <xdr:col>1</xdr:col>
                    <xdr:colOff>106680</xdr:colOff>
                    <xdr:row>83</xdr:row>
                    <xdr:rowOff>45720</xdr:rowOff>
                  </to>
                </anchor>
              </controlPr>
            </control>
          </mc:Choice>
        </mc:AlternateContent>
        <mc:AlternateContent xmlns:mc="http://schemas.openxmlformats.org/markup-compatibility/2006">
          <mc:Choice Requires="x14">
            <control shapeId="349203" r:id="rId20" name="Check Box 19">
              <controlPr defaultSize="0" autoFill="0" autoLine="0" autoPict="0">
                <anchor moveWithCells="1">
                  <from>
                    <xdr:col>0</xdr:col>
                    <xdr:colOff>0</xdr:colOff>
                    <xdr:row>83</xdr:row>
                    <xdr:rowOff>144780</xdr:rowOff>
                  </from>
                  <to>
                    <xdr:col>1</xdr:col>
                    <xdr:colOff>106680</xdr:colOff>
                    <xdr:row>85</xdr:row>
                    <xdr:rowOff>45720</xdr:rowOff>
                  </to>
                </anchor>
              </controlPr>
            </control>
          </mc:Choice>
        </mc:AlternateContent>
        <mc:AlternateContent xmlns:mc="http://schemas.openxmlformats.org/markup-compatibility/2006">
          <mc:Choice Requires="x14">
            <control shapeId="349204" r:id="rId21" name="Check Box 20">
              <controlPr defaultSize="0" autoFill="0" autoLine="0" autoPict="0">
                <anchor moveWithCells="1">
                  <from>
                    <xdr:col>0</xdr:col>
                    <xdr:colOff>0</xdr:colOff>
                    <xdr:row>84</xdr:row>
                    <xdr:rowOff>144780</xdr:rowOff>
                  </from>
                  <to>
                    <xdr:col>1</xdr:col>
                    <xdr:colOff>106680</xdr:colOff>
                    <xdr:row>86</xdr:row>
                    <xdr:rowOff>60960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A14C0-29BC-4ED3-8A2C-8C5BEA579F9A}">
  <sheetPr>
    <tabColor rgb="FFFFC000"/>
    <pageSetUpPr fitToPage="1"/>
  </sheetPr>
  <dimension ref="A1:BR80"/>
  <sheetViews>
    <sheetView showZeros="0" view="pageBreakPreview" topLeftCell="A55" zoomScaleNormal="100" zoomScaleSheetLayoutView="100" workbookViewId="0">
      <selection activeCell="A59" sqref="A59:E59"/>
    </sheetView>
  </sheetViews>
  <sheetFormatPr defaultColWidth="3.125" defaultRowHeight="24.75" customHeight="1"/>
  <cols>
    <col min="1" max="4" width="3.125" style="1" customWidth="1"/>
    <col min="5" max="5" width="3.875" style="1" customWidth="1"/>
    <col min="6" max="9" width="3.125" style="1" customWidth="1"/>
    <col min="10" max="10" width="3.125" style="2" customWidth="1"/>
    <col min="11" max="33" width="3.125" style="1" customWidth="1"/>
    <col min="34" max="34" width="3.125" style="437"/>
    <col min="35" max="35" width="4" style="1" customWidth="1"/>
    <col min="36" max="36" width="6.5" style="1" customWidth="1"/>
    <col min="37" max="37" width="7.375" style="1" customWidth="1"/>
    <col min="38" max="38" width="21" style="1" customWidth="1"/>
    <col min="39" max="39" width="44" style="1" customWidth="1"/>
    <col min="40" max="40" width="6.5" style="1" customWidth="1"/>
    <col min="41" max="41" width="16" style="1" bestFit="1" customWidth="1"/>
    <col min="42" max="42" width="6.5" style="1" customWidth="1"/>
    <col min="43" max="16384" width="3.125" style="1"/>
  </cols>
  <sheetData>
    <row r="1" spans="1:34" ht="25.5" customHeight="1">
      <c r="A1" s="852" t="s">
        <v>880</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row>
    <row r="2" spans="1:34" ht="21"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4" s="27" customFormat="1"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493"/>
    </row>
    <row r="4" spans="1:34" s="27" customFormat="1" ht="25.95" customHeight="1" thickBot="1">
      <c r="A4" s="1296" t="s">
        <v>84</v>
      </c>
      <c r="B4" s="1297"/>
      <c r="C4" s="1297"/>
      <c r="D4" s="1297"/>
      <c r="E4" s="1297"/>
      <c r="F4" s="1298">
        <f>'1_交付申請書'!V10</f>
        <v>0</v>
      </c>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9"/>
    </row>
    <row r="5" spans="1:34" ht="7.9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4" ht="21" customHeight="1" thickBot="1">
      <c r="A6" s="6" t="s">
        <v>794</v>
      </c>
      <c r="B6"/>
      <c r="C6"/>
      <c r="D6"/>
      <c r="E6"/>
      <c r="F6"/>
      <c r="G6"/>
      <c r="H6"/>
      <c r="I6"/>
      <c r="J6"/>
      <c r="K6"/>
      <c r="L6"/>
      <c r="M6"/>
      <c r="N6"/>
      <c r="O6"/>
      <c r="P6"/>
      <c r="Q6"/>
      <c r="R6"/>
      <c r="S6"/>
      <c r="T6"/>
      <c r="U6"/>
      <c r="V6"/>
      <c r="W6"/>
      <c r="X6"/>
      <c r="Y6"/>
      <c r="Z6"/>
      <c r="AA6"/>
      <c r="AB6"/>
      <c r="AC6"/>
      <c r="AD6"/>
      <c r="AE6"/>
      <c r="AF6"/>
      <c r="AG6"/>
    </row>
    <row r="7" spans="1:34" ht="25.2" customHeight="1">
      <c r="A7" s="228"/>
      <c r="B7" s="1015" t="s">
        <v>7</v>
      </c>
      <c r="C7" s="1015"/>
      <c r="D7" s="1015"/>
      <c r="E7" s="1015"/>
      <c r="F7" s="1015"/>
      <c r="G7" s="1015"/>
      <c r="H7" s="1015"/>
      <c r="I7" s="1015"/>
      <c r="J7" s="1015"/>
      <c r="K7" s="229"/>
      <c r="L7" s="647" t="s">
        <v>220</v>
      </c>
      <c r="M7" s="1393"/>
      <c r="N7" s="1393"/>
      <c r="O7" s="1393"/>
      <c r="P7" s="1393"/>
      <c r="Q7" s="1394"/>
      <c r="R7" s="1394"/>
      <c r="S7" s="1394"/>
      <c r="T7" s="1394"/>
      <c r="U7" s="1394"/>
      <c r="V7" s="1394"/>
      <c r="W7" s="1394"/>
      <c r="X7" s="1394"/>
      <c r="Y7" s="1394"/>
      <c r="Z7" s="1394"/>
      <c r="AA7" s="1394"/>
      <c r="AB7" s="1394"/>
      <c r="AC7" s="1394"/>
      <c r="AD7" s="1394"/>
      <c r="AE7" s="1394"/>
      <c r="AF7" s="1394"/>
      <c r="AG7" s="1395"/>
    </row>
    <row r="8" spans="1:34" ht="25.2" customHeight="1">
      <c r="A8" s="293"/>
      <c r="B8" s="1388" t="s">
        <v>359</v>
      </c>
      <c r="C8" s="1388"/>
      <c r="D8" s="1388"/>
      <c r="E8" s="1388"/>
      <c r="F8" s="1388"/>
      <c r="G8" s="1388"/>
      <c r="H8" s="1388"/>
      <c r="I8" s="1388"/>
      <c r="J8" s="1388"/>
      <c r="K8" s="294"/>
      <c r="L8" s="1360"/>
      <c r="M8" s="1361"/>
      <c r="N8" s="1361"/>
      <c r="O8" s="1361"/>
      <c r="P8" s="1361"/>
      <c r="Q8" s="1361"/>
      <c r="R8" s="1361"/>
      <c r="S8" s="1361"/>
      <c r="T8" s="1361"/>
      <c r="U8" s="1361"/>
      <c r="V8" s="1361"/>
      <c r="W8" s="1361"/>
      <c r="X8" s="1361"/>
      <c r="Y8" s="1361"/>
      <c r="Z8" s="1361"/>
      <c r="AA8" s="1361"/>
      <c r="AB8" s="1361"/>
      <c r="AC8" s="1361"/>
      <c r="AD8" s="1361"/>
      <c r="AE8" s="1361"/>
      <c r="AF8" s="1361"/>
      <c r="AG8" s="1362"/>
    </row>
    <row r="9" spans="1:34" ht="25.2" customHeight="1">
      <c r="A9" s="293"/>
      <c r="B9" s="1388" t="s">
        <v>358</v>
      </c>
      <c r="C9" s="1388"/>
      <c r="D9" s="1388"/>
      <c r="E9" s="1388"/>
      <c r="F9" s="1388"/>
      <c r="G9" s="1388"/>
      <c r="H9" s="1388"/>
      <c r="I9" s="1388"/>
      <c r="J9" s="1388"/>
      <c r="K9" s="231"/>
      <c r="L9" s="1360"/>
      <c r="M9" s="1361"/>
      <c r="N9" s="1361"/>
      <c r="O9" s="1361"/>
      <c r="P9" s="1361"/>
      <c r="Q9" s="1361"/>
      <c r="R9" s="1361"/>
      <c r="S9" s="1361"/>
      <c r="T9" s="1361"/>
      <c r="U9" s="1361"/>
      <c r="V9" s="1361"/>
      <c r="W9" s="1361"/>
      <c r="X9" s="1361"/>
      <c r="Y9" s="1361"/>
      <c r="Z9" s="1361"/>
      <c r="AA9" s="1361"/>
      <c r="AB9" s="1361"/>
      <c r="AC9" s="1361"/>
      <c r="AD9" s="1361"/>
      <c r="AE9" s="1361"/>
      <c r="AF9" s="1361"/>
      <c r="AG9" s="1362"/>
    </row>
    <row r="10" spans="1:34" ht="25.2" customHeight="1">
      <c r="A10" s="297"/>
      <c r="B10" s="1417" t="s">
        <v>365</v>
      </c>
      <c r="C10" s="1417"/>
      <c r="D10" s="1417"/>
      <c r="E10" s="1417"/>
      <c r="F10" s="1417"/>
      <c r="G10" s="1417"/>
      <c r="H10" s="1417"/>
      <c r="I10" s="1417"/>
      <c r="J10" s="1417"/>
      <c r="K10" s="405"/>
      <c r="L10" s="1412"/>
      <c r="M10" s="1413"/>
      <c r="N10" s="404" t="s">
        <v>364</v>
      </c>
      <c r="O10" s="404"/>
      <c r="P10" s="246"/>
      <c r="Q10" s="246"/>
      <c r="R10" s="246"/>
      <c r="S10" s="246"/>
      <c r="T10" s="246"/>
      <c r="U10" s="246"/>
      <c r="V10" s="341"/>
      <c r="W10" s="341"/>
      <c r="X10" s="341"/>
      <c r="Y10" s="341"/>
      <c r="Z10" s="341"/>
      <c r="AA10" s="341"/>
      <c r="AB10" s="341"/>
      <c r="AC10" s="341"/>
      <c r="AD10" s="403"/>
      <c r="AE10" s="246"/>
      <c r="AF10" s="403"/>
      <c r="AG10" s="402"/>
    </row>
    <row r="11" spans="1:34" ht="25.2" customHeight="1">
      <c r="A11" s="351"/>
      <c r="B11" s="1418"/>
      <c r="C11" s="1418"/>
      <c r="D11" s="1418"/>
      <c r="E11" s="1418"/>
      <c r="F11" s="1418"/>
      <c r="G11" s="1418"/>
      <c r="H11" s="1418"/>
      <c r="I11" s="1418"/>
      <c r="J11" s="1418"/>
      <c r="K11" s="399"/>
      <c r="L11" s="1429"/>
      <c r="M11" s="1430"/>
      <c r="N11" s="401" t="s">
        <v>362</v>
      </c>
      <c r="O11" s="401"/>
      <c r="P11" s="401"/>
      <c r="Q11" s="401"/>
      <c r="R11" s="401"/>
      <c r="S11" s="401"/>
      <c r="T11" s="401"/>
      <c r="U11" s="401"/>
      <c r="V11" s="401"/>
      <c r="W11" s="401"/>
      <c r="X11" s="401"/>
      <c r="Y11" s="401"/>
      <c r="Z11" s="401"/>
      <c r="AA11" s="401"/>
      <c r="AB11" s="400"/>
      <c r="AC11" s="400"/>
      <c r="AD11" s="400"/>
      <c r="AE11" s="401"/>
      <c r="AF11" s="400"/>
      <c r="AG11" s="390"/>
    </row>
    <row r="12" spans="1:34" ht="25.2" customHeight="1">
      <c r="A12" s="351"/>
      <c r="B12" s="1418"/>
      <c r="C12" s="1418"/>
      <c r="D12" s="1418"/>
      <c r="E12" s="1418"/>
      <c r="F12" s="1418"/>
      <c r="G12" s="1418"/>
      <c r="H12" s="1418"/>
      <c r="I12" s="1418"/>
      <c r="J12" s="1418"/>
      <c r="K12" s="399"/>
      <c r="L12" s="398"/>
      <c r="M12" s="397" t="s">
        <v>361</v>
      </c>
      <c r="N12" s="396"/>
      <c r="O12" s="396"/>
      <c r="P12" s="396"/>
      <c r="Q12" s="396"/>
      <c r="R12" s="396"/>
      <c r="S12" s="395"/>
      <c r="T12" s="1409"/>
      <c r="U12" s="1410"/>
      <c r="V12" s="1410"/>
      <c r="W12" s="1410"/>
      <c r="X12" s="1410"/>
      <c r="Y12" s="1410"/>
      <c r="Z12" s="1410"/>
      <c r="AA12" s="1410"/>
      <c r="AB12" s="1410"/>
      <c r="AC12" s="1410"/>
      <c r="AD12" s="1410"/>
      <c r="AE12" s="1410"/>
      <c r="AF12" s="1410"/>
      <c r="AG12" s="1411"/>
    </row>
    <row r="13" spans="1:34" ht="25.2" customHeight="1">
      <c r="A13" s="386"/>
      <c r="B13" s="1419"/>
      <c r="C13" s="1419"/>
      <c r="D13" s="1419"/>
      <c r="E13" s="1419"/>
      <c r="F13" s="1419"/>
      <c r="G13" s="1419"/>
      <c r="H13" s="1419"/>
      <c r="I13" s="1419"/>
      <c r="J13" s="1419"/>
      <c r="K13" s="394"/>
      <c r="L13" s="7"/>
      <c r="M13" s="393" t="s">
        <v>360</v>
      </c>
      <c r="N13" s="8"/>
      <c r="O13" s="8"/>
      <c r="P13" s="8"/>
      <c r="Q13" s="8"/>
      <c r="R13" s="8"/>
      <c r="S13" s="392"/>
      <c r="T13" s="1414"/>
      <c r="U13" s="1415"/>
      <c r="V13" s="1415"/>
      <c r="W13" s="1415"/>
      <c r="X13" s="1415"/>
      <c r="Y13" s="1415"/>
      <c r="Z13" s="1415"/>
      <c r="AA13" s="1415"/>
      <c r="AB13" s="1415"/>
      <c r="AC13" s="1415"/>
      <c r="AD13" s="1415"/>
      <c r="AE13" s="1415"/>
      <c r="AF13" s="1415"/>
      <c r="AG13" s="1416"/>
    </row>
    <row r="14" spans="1:34" ht="25.2" customHeight="1">
      <c r="A14" s="297"/>
      <c r="B14" s="1417" t="s">
        <v>357</v>
      </c>
      <c r="C14" s="1417"/>
      <c r="D14" s="1417"/>
      <c r="E14" s="1417"/>
      <c r="F14" s="1417"/>
      <c r="G14" s="1417"/>
      <c r="H14" s="1417"/>
      <c r="I14" s="1417"/>
      <c r="J14" s="1417"/>
      <c r="K14" s="405"/>
      <c r="L14" s="1412"/>
      <c r="M14" s="1413"/>
      <c r="N14" s="404" t="s">
        <v>356</v>
      </c>
      <c r="O14" s="404"/>
      <c r="P14" s="246"/>
      <c r="Q14" s="246"/>
      <c r="R14" s="246"/>
      <c r="S14" s="246"/>
      <c r="T14" s="246"/>
      <c r="U14" s="246"/>
      <c r="V14" s="341"/>
      <c r="W14" s="341"/>
      <c r="X14" s="341"/>
      <c r="Y14" s="341"/>
      <c r="Z14" s="341"/>
      <c r="AA14" s="341"/>
      <c r="AB14" s="341"/>
      <c r="AC14" s="341"/>
      <c r="AD14" s="403"/>
      <c r="AE14" s="246"/>
      <c r="AF14" s="403"/>
      <c r="AG14" s="402"/>
    </row>
    <row r="15" spans="1:34" ht="25.2" customHeight="1">
      <c r="A15" s="351"/>
      <c r="B15" s="1418"/>
      <c r="C15" s="1418"/>
      <c r="D15" s="1418"/>
      <c r="E15" s="1418"/>
      <c r="F15" s="1418"/>
      <c r="G15" s="1418"/>
      <c r="H15" s="1418"/>
      <c r="I15" s="1418"/>
      <c r="J15" s="1418"/>
      <c r="K15" s="399"/>
      <c r="L15" s="1429"/>
      <c r="M15" s="1430"/>
      <c r="N15" s="401" t="s">
        <v>355</v>
      </c>
      <c r="O15" s="401"/>
      <c r="P15" s="401"/>
      <c r="Q15" s="401"/>
      <c r="R15" s="401"/>
      <c r="S15" s="401"/>
      <c r="T15" s="401"/>
      <c r="U15" s="401"/>
      <c r="V15" s="401"/>
      <c r="W15" s="401"/>
      <c r="X15" s="401"/>
      <c r="Y15" s="401"/>
      <c r="Z15" s="401"/>
      <c r="AA15" s="401"/>
      <c r="AB15" s="400"/>
      <c r="AC15" s="400"/>
      <c r="AD15" s="400"/>
      <c r="AE15" s="401"/>
      <c r="AF15" s="400"/>
      <c r="AG15" s="390"/>
    </row>
    <row r="16" spans="1:34" ht="25.2" customHeight="1">
      <c r="A16" s="351"/>
      <c r="B16" s="1418"/>
      <c r="C16" s="1418"/>
      <c r="D16" s="1418"/>
      <c r="E16" s="1418"/>
      <c r="F16" s="1418"/>
      <c r="G16" s="1418"/>
      <c r="H16" s="1418"/>
      <c r="I16" s="1418"/>
      <c r="J16" s="1418"/>
      <c r="K16" s="399"/>
      <c r="L16" s="398"/>
      <c r="M16" s="397" t="s">
        <v>354</v>
      </c>
      <c r="N16" s="396"/>
      <c r="O16" s="396"/>
      <c r="P16" s="396"/>
      <c r="Q16" s="396"/>
      <c r="R16" s="396"/>
      <c r="S16" s="395"/>
      <c r="T16" s="1409"/>
      <c r="U16" s="1410"/>
      <c r="V16" s="1410"/>
      <c r="W16" s="1410"/>
      <c r="X16" s="1410"/>
      <c r="Y16" s="1410"/>
      <c r="Z16" s="1410"/>
      <c r="AA16" s="1410"/>
      <c r="AB16" s="1410"/>
      <c r="AC16" s="1410"/>
      <c r="AD16" s="1410"/>
      <c r="AE16" s="1410"/>
      <c r="AF16" s="1410"/>
      <c r="AG16" s="1411"/>
    </row>
    <row r="17" spans="1:41" ht="25.2" customHeight="1" thickBot="1">
      <c r="A17" s="648"/>
      <c r="B17" s="1431"/>
      <c r="C17" s="1431"/>
      <c r="D17" s="1431"/>
      <c r="E17" s="1431"/>
      <c r="F17" s="1431"/>
      <c r="G17" s="1431"/>
      <c r="H17" s="1431"/>
      <c r="I17" s="1431"/>
      <c r="J17" s="1431"/>
      <c r="K17" s="649"/>
      <c r="L17" s="650"/>
      <c r="M17" s="651" t="s">
        <v>353</v>
      </c>
      <c r="N17" s="224"/>
      <c r="O17" s="224"/>
      <c r="P17" s="224"/>
      <c r="Q17" s="224"/>
      <c r="R17" s="224"/>
      <c r="S17" s="652"/>
      <c r="T17" s="1423"/>
      <c r="U17" s="1424"/>
      <c r="V17" s="1424"/>
      <c r="W17" s="1424"/>
      <c r="X17" s="1424"/>
      <c r="Y17" s="1424"/>
      <c r="Z17" s="1424"/>
      <c r="AA17" s="1424"/>
      <c r="AB17" s="1424"/>
      <c r="AC17" s="1424"/>
      <c r="AD17" s="1424"/>
      <c r="AE17" s="1424"/>
      <c r="AF17" s="1424"/>
      <c r="AG17" s="1425"/>
      <c r="AH17" s="1"/>
    </row>
    <row r="18" spans="1:41" ht="9.6" customHeight="1"/>
    <row r="19" spans="1:41" s="27" customFormat="1" ht="21" customHeight="1" thickBot="1">
      <c r="A19" s="6" t="s">
        <v>791</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493"/>
    </row>
    <row r="20" spans="1:41" s="27" customFormat="1" ht="24.6" customHeight="1">
      <c r="A20" s="821" t="s">
        <v>728</v>
      </c>
      <c r="B20" s="822"/>
      <c r="C20" s="822"/>
      <c r="D20" s="822"/>
      <c r="E20" s="822"/>
      <c r="F20" s="822"/>
      <c r="G20" s="822"/>
      <c r="H20" s="822"/>
      <c r="I20" s="823"/>
      <c r="J20" s="1559" t="s">
        <v>878</v>
      </c>
      <c r="K20" s="1560"/>
      <c r="L20" s="1560"/>
      <c r="M20" s="1560"/>
      <c r="N20" s="1560"/>
      <c r="O20" s="1560"/>
      <c r="P20" s="1560"/>
      <c r="Q20" s="1560"/>
      <c r="R20" s="1560"/>
      <c r="S20" s="1560"/>
      <c r="T20" s="1560"/>
      <c r="U20" s="1560"/>
      <c r="V20" s="1560"/>
      <c r="W20" s="1560"/>
      <c r="X20" s="1560"/>
      <c r="Y20" s="1560"/>
      <c r="Z20" s="1560"/>
      <c r="AA20" s="1560"/>
      <c r="AB20" s="1560"/>
      <c r="AC20" s="1560"/>
      <c r="AD20" s="1560"/>
      <c r="AE20" s="1560"/>
      <c r="AF20" s="1560"/>
      <c r="AG20" s="1561"/>
      <c r="AH20" s="493"/>
      <c r="AI20" s="1"/>
      <c r="AJ20" s="1" t="s">
        <v>338</v>
      </c>
      <c r="AK20" s="1"/>
      <c r="AL20" s="1"/>
      <c r="AM20" s="1"/>
      <c r="AN20" s="1"/>
      <c r="AO20" s="1"/>
    </row>
    <row r="21" spans="1:41" ht="25.5" customHeight="1">
      <c r="A21" s="1553" t="s">
        <v>428</v>
      </c>
      <c r="B21" s="1365"/>
      <c r="C21" s="1365"/>
      <c r="D21" s="1365"/>
      <c r="E21" s="1365"/>
      <c r="F21" s="1365"/>
      <c r="G21" s="1365"/>
      <c r="H21" s="1365"/>
      <c r="I21" s="1366"/>
      <c r="J21" s="681"/>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3"/>
      <c r="AH21" s="1"/>
      <c r="AI21" s="437"/>
    </row>
    <row r="22" spans="1:41" ht="25.5" customHeight="1" thickBot="1">
      <c r="A22" s="868" t="s">
        <v>427</v>
      </c>
      <c r="B22" s="869"/>
      <c r="C22" s="869"/>
      <c r="D22" s="869"/>
      <c r="E22" s="869"/>
      <c r="F22" s="869"/>
      <c r="G22" s="869"/>
      <c r="H22" s="869"/>
      <c r="I22" s="870"/>
      <c r="J22" s="688"/>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80"/>
      <c r="AH22" s="1"/>
      <c r="AI22" s="437"/>
    </row>
    <row r="23" spans="1:41" s="27" customFormat="1" ht="25.2" customHeight="1">
      <c r="A23" s="907" t="s">
        <v>216</v>
      </c>
      <c r="B23" s="790"/>
      <c r="C23" s="790"/>
      <c r="D23" s="790"/>
      <c r="E23" s="790"/>
      <c r="F23" s="908"/>
      <c r="G23" s="1441" t="s">
        <v>213</v>
      </c>
      <c r="H23" s="1442"/>
      <c r="I23" s="1442"/>
      <c r="J23" s="1442"/>
      <c r="K23" s="1442"/>
      <c r="L23" s="1443"/>
      <c r="M23" s="1444"/>
      <c r="N23" s="1445"/>
      <c r="O23" s="1445"/>
      <c r="P23" s="1445"/>
      <c r="Q23" s="1445"/>
      <c r="R23" s="1445"/>
      <c r="S23" s="1445"/>
      <c r="T23" s="1445"/>
      <c r="U23" s="1445"/>
      <c r="V23" s="1445"/>
      <c r="W23" s="1445"/>
      <c r="X23" s="1445"/>
      <c r="Y23" s="1445"/>
      <c r="Z23" s="1445"/>
      <c r="AA23" s="1445"/>
      <c r="AB23" s="1445"/>
      <c r="AC23" s="1445"/>
      <c r="AD23" s="1445"/>
      <c r="AE23" s="1445"/>
      <c r="AF23" s="1445"/>
      <c r="AG23" s="1446"/>
      <c r="AH23" s="493"/>
    </row>
    <row r="24" spans="1:41" s="27" customFormat="1" ht="25.2" customHeight="1">
      <c r="A24" s="1012"/>
      <c r="B24" s="1013"/>
      <c r="C24" s="1013"/>
      <c r="D24" s="1013"/>
      <c r="E24" s="1013"/>
      <c r="F24" s="1014"/>
      <c r="G24" s="832" t="s">
        <v>21</v>
      </c>
      <c r="H24" s="807"/>
      <c r="I24" s="807"/>
      <c r="J24" s="807"/>
      <c r="K24" s="807"/>
      <c r="L24" s="808"/>
      <c r="M24" s="809"/>
      <c r="N24" s="810"/>
      <c r="O24" s="810"/>
      <c r="P24" s="810"/>
      <c r="Q24" s="810"/>
      <c r="R24" s="810"/>
      <c r="S24" s="810"/>
      <c r="T24" s="810"/>
      <c r="U24" s="810"/>
      <c r="V24" s="810"/>
      <c r="W24" s="810"/>
      <c r="X24" s="810"/>
      <c r="Y24" s="810"/>
      <c r="Z24" s="810"/>
      <c r="AA24" s="810"/>
      <c r="AB24" s="810"/>
      <c r="AC24" s="810"/>
      <c r="AD24" s="810"/>
      <c r="AE24" s="810"/>
      <c r="AF24" s="810"/>
      <c r="AG24" s="811"/>
      <c r="AH24" s="493"/>
    </row>
    <row r="25" spans="1:41" s="27" customFormat="1" ht="25.2" customHeight="1">
      <c r="A25" s="230"/>
      <c r="B25" s="879" t="s">
        <v>24</v>
      </c>
      <c r="C25" s="879"/>
      <c r="D25" s="879"/>
      <c r="E25" s="879"/>
      <c r="F25" s="879"/>
      <c r="G25" s="879"/>
      <c r="H25" s="879"/>
      <c r="I25" s="879"/>
      <c r="J25" s="879"/>
      <c r="K25" s="879"/>
      <c r="L25" s="235"/>
      <c r="M25" s="977">
        <f>K63</f>
        <v>0</v>
      </c>
      <c r="N25" s="978"/>
      <c r="O25" s="978"/>
      <c r="P25" s="978"/>
      <c r="Q25" s="978"/>
      <c r="R25" s="978"/>
      <c r="S25" s="978"/>
      <c r="T25" s="978"/>
      <c r="U25" s="978"/>
      <c r="V25" s="978"/>
      <c r="W25" s="978"/>
      <c r="X25" s="978"/>
      <c r="Y25" s="978"/>
      <c r="Z25" s="978"/>
      <c r="AA25" s="978"/>
      <c r="AB25" s="978"/>
      <c r="AC25" s="978"/>
      <c r="AD25" s="987" t="s">
        <v>796</v>
      </c>
      <c r="AE25" s="987"/>
      <c r="AF25" s="987"/>
      <c r="AG25" s="988"/>
      <c r="AI25" s="27" t="s">
        <v>338</v>
      </c>
    </row>
    <row r="26" spans="1:41" s="27" customFormat="1" ht="25.2" customHeight="1">
      <c r="A26" s="230"/>
      <c r="B26" s="879" t="s">
        <v>22</v>
      </c>
      <c r="C26" s="879"/>
      <c r="D26" s="879"/>
      <c r="E26" s="879"/>
      <c r="F26" s="879"/>
      <c r="G26" s="879"/>
      <c r="H26" s="879"/>
      <c r="I26" s="879"/>
      <c r="J26" s="879"/>
      <c r="K26" s="879"/>
      <c r="L26" s="235"/>
      <c r="M26" s="977">
        <f>R63</f>
        <v>0</v>
      </c>
      <c r="N26" s="978"/>
      <c r="O26" s="978"/>
      <c r="P26" s="978"/>
      <c r="Q26" s="978"/>
      <c r="R26" s="978"/>
      <c r="S26" s="978"/>
      <c r="T26" s="978"/>
      <c r="U26" s="978"/>
      <c r="V26" s="978"/>
      <c r="W26" s="978"/>
      <c r="X26" s="978"/>
      <c r="Y26" s="978"/>
      <c r="Z26" s="978"/>
      <c r="AA26" s="978"/>
      <c r="AB26" s="978"/>
      <c r="AC26" s="978"/>
      <c r="AD26" s="987" t="s">
        <v>796</v>
      </c>
      <c r="AE26" s="987"/>
      <c r="AF26" s="987"/>
      <c r="AG26" s="988"/>
      <c r="AI26" s="27" t="s">
        <v>338</v>
      </c>
    </row>
    <row r="27" spans="1:41" s="27" customFormat="1" ht="25.2" customHeight="1">
      <c r="A27" s="230"/>
      <c r="B27" s="879" t="s">
        <v>23</v>
      </c>
      <c r="C27" s="879"/>
      <c r="D27" s="879"/>
      <c r="E27" s="879"/>
      <c r="F27" s="879"/>
      <c r="G27" s="879"/>
      <c r="H27" s="879"/>
      <c r="I27" s="879"/>
      <c r="J27" s="879"/>
      <c r="K27" s="879"/>
      <c r="L27" s="235"/>
      <c r="M27" s="977">
        <f>J53</f>
        <v>0</v>
      </c>
      <c r="N27" s="978"/>
      <c r="O27" s="978"/>
      <c r="P27" s="978"/>
      <c r="Q27" s="978"/>
      <c r="R27" s="978"/>
      <c r="S27" s="978"/>
      <c r="T27" s="978"/>
      <c r="U27" s="978"/>
      <c r="V27" s="978"/>
      <c r="W27" s="978"/>
      <c r="X27" s="978"/>
      <c r="Y27" s="978"/>
      <c r="Z27" s="978"/>
      <c r="AA27" s="978"/>
      <c r="AB27" s="978"/>
      <c r="AC27" s="978"/>
      <c r="AD27" s="987" t="s">
        <v>2</v>
      </c>
      <c r="AE27" s="987"/>
      <c r="AF27" s="987"/>
      <c r="AG27" s="988"/>
    </row>
    <row r="28" spans="1:41" s="27" customFormat="1" ht="25.2" customHeight="1">
      <c r="A28" s="989" t="s">
        <v>761</v>
      </c>
      <c r="B28" s="990"/>
      <c r="C28" s="990"/>
      <c r="D28" s="990"/>
      <c r="E28" s="990"/>
      <c r="F28" s="990"/>
      <c r="G28" s="935" t="s">
        <v>762</v>
      </c>
      <c r="H28" s="935"/>
      <c r="I28" s="935"/>
      <c r="J28" s="935"/>
      <c r="K28" s="936"/>
      <c r="L28" s="937"/>
      <c r="M28" s="937"/>
      <c r="N28" s="236" t="s">
        <v>730</v>
      </c>
      <c r="O28" s="937"/>
      <c r="P28" s="937"/>
      <c r="Q28" s="236" t="s">
        <v>731</v>
      </c>
      <c r="R28" s="937"/>
      <c r="S28" s="937"/>
      <c r="T28" s="235" t="s">
        <v>732</v>
      </c>
      <c r="U28" s="984" t="s">
        <v>94</v>
      </c>
      <c r="V28" s="985"/>
      <c r="W28" s="985"/>
      <c r="X28" s="985"/>
      <c r="Y28" s="985"/>
      <c r="Z28" s="985"/>
      <c r="AA28" s="985"/>
      <c r="AB28" s="985"/>
      <c r="AC28" s="985"/>
      <c r="AD28" s="985"/>
      <c r="AE28" s="985"/>
      <c r="AF28" s="985"/>
      <c r="AG28" s="986"/>
    </row>
    <row r="29" spans="1:41" s="27" customFormat="1" ht="25.2" customHeight="1" thickBot="1">
      <c r="A29" s="991"/>
      <c r="B29" s="992"/>
      <c r="C29" s="992"/>
      <c r="D29" s="992"/>
      <c r="E29" s="992"/>
      <c r="F29" s="992"/>
      <c r="G29" s="934" t="s">
        <v>763</v>
      </c>
      <c r="H29" s="934"/>
      <c r="I29" s="934"/>
      <c r="J29" s="934"/>
      <c r="K29" s="938"/>
      <c r="L29" s="939"/>
      <c r="M29" s="939"/>
      <c r="N29" s="478" t="s">
        <v>730</v>
      </c>
      <c r="O29" s="939"/>
      <c r="P29" s="939"/>
      <c r="Q29" s="478" t="s">
        <v>731</v>
      </c>
      <c r="R29" s="939"/>
      <c r="S29" s="939"/>
      <c r="T29" s="239" t="s">
        <v>732</v>
      </c>
      <c r="U29" s="981" t="s">
        <v>226</v>
      </c>
      <c r="V29" s="982"/>
      <c r="W29" s="982"/>
      <c r="X29" s="982"/>
      <c r="Y29" s="982"/>
      <c r="Z29" s="982"/>
      <c r="AA29" s="982"/>
      <c r="AB29" s="982"/>
      <c r="AC29" s="982"/>
      <c r="AD29" s="982"/>
      <c r="AE29" s="982"/>
      <c r="AF29" s="982"/>
      <c r="AG29" s="983"/>
    </row>
    <row r="30" spans="1:41" ht="21" customHeight="1">
      <c r="A30" s="1363" t="s">
        <v>339</v>
      </c>
      <c r="B30" s="1364"/>
      <c r="C30" s="1364"/>
      <c r="D30" s="1364"/>
      <c r="E30" s="1364"/>
      <c r="F30" s="1364"/>
      <c r="G30" s="1364"/>
      <c r="H30" s="1364"/>
      <c r="I30" s="1364"/>
      <c r="J30" s="1364"/>
      <c r="K30" s="1364"/>
      <c r="L30" s="1364"/>
      <c r="M30" s="303"/>
      <c r="N30" s="303"/>
      <c r="O30" s="303"/>
      <c r="P30" s="303"/>
      <c r="Q30" s="303"/>
      <c r="R30" s="303"/>
      <c r="S30" s="303"/>
      <c r="T30" s="303"/>
      <c r="U30" s="303"/>
      <c r="V30" s="303"/>
      <c r="W30" s="303"/>
      <c r="X30" s="303"/>
      <c r="Y30" s="303"/>
      <c r="Z30" s="303"/>
      <c r="AA30" s="303"/>
      <c r="AB30" s="303"/>
      <c r="AC30" s="303"/>
      <c r="AD30" s="303"/>
      <c r="AE30" s="303"/>
      <c r="AF30" s="303"/>
      <c r="AG30" s="342"/>
    </row>
    <row r="31" spans="1:41" ht="25.5" customHeight="1">
      <c r="A31" s="1479"/>
      <c r="B31" s="1480"/>
      <c r="C31" s="1480"/>
      <c r="D31" s="1480"/>
      <c r="E31" s="1480"/>
      <c r="F31" s="1480"/>
      <c r="G31" s="1480"/>
      <c r="H31" s="1480"/>
      <c r="I31" s="1480"/>
      <c r="J31" s="1480"/>
      <c r="K31" s="1480"/>
      <c r="L31" s="1480"/>
      <c r="M31" s="1480"/>
      <c r="N31" s="1480"/>
      <c r="O31" s="1480"/>
      <c r="P31" s="1480"/>
      <c r="Q31" s="1480"/>
      <c r="R31" s="1480"/>
      <c r="S31" s="1480"/>
      <c r="T31" s="1480"/>
      <c r="U31" s="1480"/>
      <c r="V31" s="1480"/>
      <c r="W31" s="1480"/>
      <c r="X31" s="1480"/>
      <c r="Y31" s="1480"/>
      <c r="Z31" s="1480"/>
      <c r="AA31" s="1480"/>
      <c r="AB31" s="1480"/>
      <c r="AC31" s="1480"/>
      <c r="AD31" s="1480"/>
      <c r="AE31" s="1480"/>
      <c r="AF31" s="1480"/>
      <c r="AG31" s="1481"/>
    </row>
    <row r="32" spans="1:41" ht="25.5" customHeight="1" thickBot="1">
      <c r="A32" s="1340"/>
      <c r="B32" s="1341"/>
      <c r="C32" s="1341"/>
      <c r="D32" s="1341"/>
      <c r="E32" s="1341"/>
      <c r="F32" s="1341"/>
      <c r="G32" s="1341"/>
      <c r="H32" s="1341"/>
      <c r="I32" s="1341"/>
      <c r="J32" s="1341"/>
      <c r="K32" s="1341"/>
      <c r="L32" s="1341"/>
      <c r="M32" s="1341"/>
      <c r="N32" s="1341"/>
      <c r="O32" s="1341"/>
      <c r="P32" s="1341"/>
      <c r="Q32" s="1341"/>
      <c r="R32" s="1341"/>
      <c r="S32" s="1341"/>
      <c r="T32" s="1341"/>
      <c r="U32" s="1341"/>
      <c r="V32" s="1341"/>
      <c r="W32" s="1341"/>
      <c r="X32" s="1341"/>
      <c r="Y32" s="1341"/>
      <c r="Z32" s="1341"/>
      <c r="AA32" s="1341"/>
      <c r="AB32" s="1341"/>
      <c r="AC32" s="1341"/>
      <c r="AD32" s="1341"/>
      <c r="AE32" s="1341"/>
      <c r="AF32" s="1341"/>
      <c r="AG32" s="1342"/>
    </row>
    <row r="33" spans="1:38" ht="21" customHeight="1">
      <c r="A33" s="1338" t="s">
        <v>877</v>
      </c>
      <c r="B33" s="1339"/>
      <c r="C33" s="1339"/>
      <c r="D33" s="1339"/>
      <c r="E33" s="1339"/>
      <c r="F33" s="1339"/>
      <c r="G33" s="1339"/>
      <c r="H33" s="1339"/>
      <c r="I33" s="1339"/>
      <c r="J33" s="1339"/>
      <c r="K33" s="1339"/>
      <c r="L33" s="1339"/>
      <c r="M33" s="1339"/>
      <c r="N33" s="1339"/>
      <c r="O33" s="1339"/>
      <c r="P33" s="1339"/>
      <c r="Q33" s="1339"/>
      <c r="R33" s="1339"/>
      <c r="S33" s="1339"/>
      <c r="T33" s="1339"/>
      <c r="U33" s="1339"/>
      <c r="V33" s="1339"/>
      <c r="W33" s="303"/>
      <c r="X33" s="303"/>
      <c r="Y33" s="303"/>
      <c r="Z33" s="303"/>
      <c r="AA33" s="303"/>
      <c r="AB33" s="303"/>
      <c r="AC33" s="303"/>
      <c r="AD33" s="303"/>
      <c r="AE33" s="303"/>
      <c r="AF33" s="303"/>
      <c r="AG33" s="342"/>
      <c r="AH33" s="1"/>
      <c r="AI33" s="1" t="s">
        <v>338</v>
      </c>
    </row>
    <row r="34" spans="1:38" ht="25.5" customHeight="1">
      <c r="A34" s="1479"/>
      <c r="B34" s="1480"/>
      <c r="C34" s="1480"/>
      <c r="D34" s="1480"/>
      <c r="E34" s="1480"/>
      <c r="F34" s="1480"/>
      <c r="G34" s="1480"/>
      <c r="H34" s="1480"/>
      <c r="I34" s="1480"/>
      <c r="J34" s="1480"/>
      <c r="K34" s="1480"/>
      <c r="L34" s="1480"/>
      <c r="M34" s="1480"/>
      <c r="N34" s="1480"/>
      <c r="O34" s="1480"/>
      <c r="P34" s="1480"/>
      <c r="Q34" s="1480"/>
      <c r="R34" s="1480"/>
      <c r="S34" s="1480"/>
      <c r="T34" s="1480"/>
      <c r="U34" s="1480"/>
      <c r="V34" s="1480"/>
      <c r="W34" s="1480"/>
      <c r="X34" s="1480"/>
      <c r="Y34" s="1480"/>
      <c r="Z34" s="1480"/>
      <c r="AA34" s="1480"/>
      <c r="AB34" s="1480"/>
      <c r="AC34" s="1480"/>
      <c r="AD34" s="1480"/>
      <c r="AE34" s="1480"/>
      <c r="AF34" s="1480"/>
      <c r="AG34" s="1481"/>
      <c r="AH34" s="1"/>
    </row>
    <row r="35" spans="1:38" ht="25.5" customHeight="1" thickBot="1">
      <c r="A35" s="1340"/>
      <c r="B35" s="1341"/>
      <c r="C35" s="1341"/>
      <c r="D35" s="1341"/>
      <c r="E35" s="1341"/>
      <c r="F35" s="1341"/>
      <c r="G35" s="1341"/>
      <c r="H35" s="1341"/>
      <c r="I35" s="1341"/>
      <c r="J35" s="1341"/>
      <c r="K35" s="1341"/>
      <c r="L35" s="1341"/>
      <c r="M35" s="1341"/>
      <c r="N35" s="1341"/>
      <c r="O35" s="1341"/>
      <c r="P35" s="1341"/>
      <c r="Q35" s="1341"/>
      <c r="R35" s="1341"/>
      <c r="S35" s="1341"/>
      <c r="T35" s="1341"/>
      <c r="U35" s="1341"/>
      <c r="V35" s="1341"/>
      <c r="W35" s="1341"/>
      <c r="X35" s="1341"/>
      <c r="Y35" s="1341"/>
      <c r="Z35" s="1341"/>
      <c r="AA35" s="1341"/>
      <c r="AB35" s="1341"/>
      <c r="AC35" s="1341"/>
      <c r="AD35" s="1341"/>
      <c r="AE35" s="1341"/>
      <c r="AF35" s="1341"/>
      <c r="AG35" s="1342"/>
    </row>
    <row r="36" spans="1:38" ht="25.5" customHeight="1">
      <c r="A36" s="1338" t="s">
        <v>856</v>
      </c>
      <c r="B36" s="1339"/>
      <c r="C36" s="1339"/>
      <c r="D36" s="1339"/>
      <c r="E36" s="1339"/>
      <c r="F36" s="1339"/>
      <c r="G36" s="1339"/>
      <c r="H36" s="1339"/>
      <c r="I36" s="1339"/>
      <c r="J36" s="1339"/>
      <c r="K36" s="1339"/>
      <c r="L36" s="1339"/>
      <c r="M36" s="1339"/>
      <c r="N36" s="1339"/>
      <c r="O36" s="1339"/>
      <c r="P36" s="1339"/>
      <c r="Q36" s="1339"/>
      <c r="R36" s="1339"/>
      <c r="S36" s="1339"/>
      <c r="T36" s="1339"/>
      <c r="U36" s="1339"/>
      <c r="V36" s="1339"/>
      <c r="W36" s="1339"/>
      <c r="X36" s="1339"/>
      <c r="Y36" s="1339"/>
      <c r="Z36" s="1339"/>
      <c r="AA36" s="1339"/>
      <c r="AB36" s="1339"/>
      <c r="AC36" s="1339"/>
      <c r="AD36" s="1339"/>
      <c r="AE36" s="1339"/>
      <c r="AF36" s="1339"/>
      <c r="AG36" s="342"/>
    </row>
    <row r="37" spans="1:38" ht="25.5" customHeight="1">
      <c r="A37" s="351"/>
      <c r="B37" s="1343" t="s">
        <v>300</v>
      </c>
      <c r="C37" s="1343"/>
      <c r="D37" s="1343"/>
      <c r="E37" s="1343"/>
      <c r="F37" s="1343"/>
      <c r="G37" s="1343"/>
      <c r="H37" s="1343"/>
      <c r="I37" s="1343"/>
      <c r="J37" s="1343"/>
      <c r="K37" s="1343"/>
      <c r="L37" s="1343"/>
      <c r="M37" s="1343"/>
      <c r="N37" s="1343"/>
      <c r="O37" s="1343"/>
      <c r="P37" s="1343"/>
      <c r="Q37" s="1343"/>
      <c r="R37" s="1343"/>
      <c r="S37" s="1343"/>
      <c r="T37" s="1343"/>
      <c r="U37" s="1343"/>
      <c r="V37" s="1343"/>
      <c r="W37" s="1343"/>
      <c r="X37" s="1343"/>
      <c r="Y37" s="1343"/>
      <c r="Z37" s="1343"/>
      <c r="AA37" s="1343"/>
      <c r="AB37" s="1343"/>
      <c r="AC37" s="1343"/>
      <c r="AD37" s="1343"/>
      <c r="AE37" s="1343"/>
      <c r="AF37" s="1343"/>
      <c r="AG37" s="298"/>
    </row>
    <row r="38" spans="1:38" ht="25.5" customHeight="1">
      <c r="A38" s="1344"/>
      <c r="B38" s="1345"/>
      <c r="C38" s="1345"/>
      <c r="D38" s="1345"/>
      <c r="E38" s="1345"/>
      <c r="F38" s="1345"/>
      <c r="G38" s="1345"/>
      <c r="H38" s="1345"/>
      <c r="I38" s="1345"/>
      <c r="J38" s="1345"/>
      <c r="K38" s="1345"/>
      <c r="L38" s="1345"/>
      <c r="M38" s="1345"/>
      <c r="N38" s="1345"/>
      <c r="O38" s="1345"/>
      <c r="P38" s="1345"/>
      <c r="Q38" s="1345"/>
      <c r="R38" s="1345"/>
      <c r="S38" s="1345"/>
      <c r="T38" s="1345"/>
      <c r="U38" s="1345"/>
      <c r="V38" s="1345"/>
      <c r="W38" s="1345"/>
      <c r="X38" s="1345"/>
      <c r="Y38" s="1345"/>
      <c r="Z38" s="1345"/>
      <c r="AA38" s="1345"/>
      <c r="AB38" s="1345"/>
      <c r="AC38" s="1345"/>
      <c r="AD38" s="1345"/>
      <c r="AE38" s="1345"/>
      <c r="AF38" s="1345"/>
      <c r="AG38" s="1346"/>
    </row>
    <row r="39" spans="1:38" ht="25.5" customHeight="1" thickBot="1">
      <c r="A39" s="1340"/>
      <c r="B39" s="1341"/>
      <c r="C39" s="1341"/>
      <c r="D39" s="1341"/>
      <c r="E39" s="1341"/>
      <c r="F39" s="1341"/>
      <c r="G39" s="1341"/>
      <c r="H39" s="1341"/>
      <c r="I39" s="1341"/>
      <c r="J39" s="1341"/>
      <c r="K39" s="1341"/>
      <c r="L39" s="1341"/>
      <c r="M39" s="1341"/>
      <c r="N39" s="1341"/>
      <c r="O39" s="1341"/>
      <c r="P39" s="1341"/>
      <c r="Q39" s="1341"/>
      <c r="R39" s="1341"/>
      <c r="S39" s="1341"/>
      <c r="T39" s="1341"/>
      <c r="U39" s="1341"/>
      <c r="V39" s="1341"/>
      <c r="W39" s="1341"/>
      <c r="X39" s="1341"/>
      <c r="Y39" s="1341"/>
      <c r="Z39" s="1341"/>
      <c r="AA39" s="1341"/>
      <c r="AB39" s="1341"/>
      <c r="AC39" s="1341"/>
      <c r="AD39" s="1341"/>
      <c r="AE39" s="1341"/>
      <c r="AF39" s="1341"/>
      <c r="AG39" s="1342"/>
    </row>
    <row r="40" spans="1:38" ht="25.5" customHeight="1">
      <c r="A40" s="1338" t="s">
        <v>872</v>
      </c>
      <c r="B40" s="1339"/>
      <c r="C40" s="1339"/>
      <c r="D40" s="1339"/>
      <c r="E40" s="1339"/>
      <c r="F40" s="1339"/>
      <c r="G40" s="1339"/>
      <c r="H40" s="1339"/>
      <c r="I40" s="1339"/>
      <c r="J40" s="1339"/>
      <c r="K40" s="1339"/>
      <c r="L40" s="1339"/>
      <c r="M40" s="1339"/>
      <c r="N40" s="1339"/>
      <c r="O40" s="1339"/>
      <c r="P40" s="1339"/>
      <c r="Q40" s="1339"/>
      <c r="R40" s="1339"/>
      <c r="S40" s="1339"/>
      <c r="T40" s="1339"/>
      <c r="U40" s="1339"/>
      <c r="V40" s="1339"/>
      <c r="W40" s="1339"/>
      <c r="X40" s="1339"/>
      <c r="Y40" s="1339"/>
      <c r="Z40" s="1339"/>
      <c r="AA40" s="350"/>
      <c r="AB40" s="350"/>
      <c r="AC40" s="350"/>
      <c r="AD40" s="350"/>
      <c r="AE40" s="350"/>
      <c r="AF40" s="350"/>
      <c r="AG40" s="349"/>
    </row>
    <row r="41" spans="1:38" ht="25.5" customHeight="1">
      <c r="A41" s="348"/>
      <c r="B41" s="1343" t="s">
        <v>299</v>
      </c>
      <c r="C41" s="1343"/>
      <c r="D41" s="1343"/>
      <c r="E41" s="1343"/>
      <c r="F41" s="1343"/>
      <c r="G41" s="1343"/>
      <c r="H41" s="1343"/>
      <c r="I41" s="1343"/>
      <c r="J41" s="1343"/>
      <c r="K41" s="1343"/>
      <c r="L41" s="1343"/>
      <c r="M41" s="1343"/>
      <c r="N41" s="1343"/>
      <c r="O41" s="1343"/>
      <c r="P41" s="1343"/>
      <c r="Q41" s="1343"/>
      <c r="R41" s="1343"/>
      <c r="S41" s="1343"/>
      <c r="T41" s="1343"/>
      <c r="U41" s="1343"/>
      <c r="V41" s="1343"/>
      <c r="W41" s="1343"/>
      <c r="X41" s="1343"/>
      <c r="Y41" s="1343"/>
      <c r="Z41" s="1343"/>
      <c r="AA41" s="1343"/>
      <c r="AB41" s="1343"/>
      <c r="AC41" s="1343"/>
      <c r="AD41" s="1343"/>
      <c r="AE41" s="1343"/>
      <c r="AF41" s="1343"/>
      <c r="AG41" s="347"/>
    </row>
    <row r="42" spans="1:38" ht="25.5" customHeight="1">
      <c r="A42" s="1344"/>
      <c r="B42" s="1345"/>
      <c r="C42" s="1345"/>
      <c r="D42" s="1345"/>
      <c r="E42" s="1345"/>
      <c r="F42" s="1345"/>
      <c r="G42" s="1345"/>
      <c r="H42" s="1345"/>
      <c r="I42" s="1345"/>
      <c r="J42" s="1345"/>
      <c r="K42" s="1345"/>
      <c r="L42" s="1345"/>
      <c r="M42" s="1345"/>
      <c r="N42" s="1345"/>
      <c r="O42" s="1345"/>
      <c r="P42" s="1345"/>
      <c r="Q42" s="1345"/>
      <c r="R42" s="1345"/>
      <c r="S42" s="1345"/>
      <c r="T42" s="1345"/>
      <c r="U42" s="1345"/>
      <c r="V42" s="1345"/>
      <c r="W42" s="1345"/>
      <c r="X42" s="1345"/>
      <c r="Y42" s="1345"/>
      <c r="Z42" s="1345"/>
      <c r="AA42" s="1345"/>
      <c r="AB42" s="1345"/>
      <c r="AC42" s="1345"/>
      <c r="AD42" s="1345"/>
      <c r="AE42" s="1345"/>
      <c r="AF42" s="1345"/>
      <c r="AG42" s="1346"/>
    </row>
    <row r="43" spans="1:38" ht="22.95" customHeight="1" thickBot="1">
      <c r="A43" s="1340"/>
      <c r="B43" s="1341"/>
      <c r="C43" s="1341"/>
      <c r="D43" s="1341"/>
      <c r="E43" s="1341"/>
      <c r="F43" s="1341"/>
      <c r="G43" s="1341"/>
      <c r="H43" s="1341"/>
      <c r="I43" s="1341"/>
      <c r="J43" s="1341"/>
      <c r="K43" s="1341"/>
      <c r="L43" s="1341"/>
      <c r="M43" s="1341"/>
      <c r="N43" s="1341"/>
      <c r="O43" s="1341"/>
      <c r="P43" s="1341"/>
      <c r="Q43" s="1341"/>
      <c r="R43" s="1341"/>
      <c r="S43" s="1341"/>
      <c r="T43" s="1341"/>
      <c r="U43" s="1341"/>
      <c r="V43" s="1341"/>
      <c r="W43" s="1341"/>
      <c r="X43" s="1341"/>
      <c r="Y43" s="1341"/>
      <c r="Z43" s="1341"/>
      <c r="AA43" s="1341"/>
      <c r="AB43" s="1341"/>
      <c r="AC43" s="1341"/>
      <c r="AD43" s="1341"/>
      <c r="AE43" s="1341"/>
      <c r="AF43" s="1341"/>
      <c r="AG43" s="1342"/>
    </row>
    <row r="44" spans="1:38" ht="25.5" customHeight="1">
      <c r="A44" s="346" t="s">
        <v>873</v>
      </c>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4"/>
    </row>
    <row r="45" spans="1:38" ht="25.5" customHeight="1">
      <c r="A45" s="1386"/>
      <c r="B45" s="1387"/>
      <c r="C45" s="318" t="s">
        <v>436</v>
      </c>
      <c r="D45" s="505"/>
      <c r="E45" s="318"/>
      <c r="F45" s="1387"/>
      <c r="G45" s="1387"/>
      <c r="H45" s="318" t="s">
        <v>437</v>
      </c>
      <c r="I45" s="505"/>
      <c r="J45" s="318"/>
      <c r="K45" s="318"/>
      <c r="L45" s="318"/>
      <c r="M45" s="318"/>
      <c r="N45" s="318"/>
      <c r="O45" s="318"/>
      <c r="P45" s="506"/>
      <c r="Q45" s="506"/>
      <c r="R45" s="506"/>
      <c r="S45" s="506"/>
      <c r="T45" s="506"/>
      <c r="U45" s="506"/>
      <c r="V45" s="506"/>
      <c r="W45" s="506"/>
      <c r="X45" s="504"/>
      <c r="Y45" s="318"/>
      <c r="Z45" s="504"/>
      <c r="AA45" s="504"/>
      <c r="AG45" s="298"/>
    </row>
    <row r="46" spans="1:38" ht="25.5" customHeight="1" thickBot="1">
      <c r="A46" s="238"/>
      <c r="B46" s="1457" t="s">
        <v>297</v>
      </c>
      <c r="C46" s="1457"/>
      <c r="D46" s="1457"/>
      <c r="E46" s="1457"/>
      <c r="F46" s="1457"/>
      <c r="G46" s="1457"/>
      <c r="H46" s="343"/>
      <c r="I46" s="1454"/>
      <c r="J46" s="1455"/>
      <c r="K46" s="1455"/>
      <c r="L46" s="1455"/>
      <c r="M46" s="1455"/>
      <c r="N46" s="1455"/>
      <c r="O46" s="1455"/>
      <c r="P46" s="1455"/>
      <c r="Q46" s="1455"/>
      <c r="R46" s="1455"/>
      <c r="S46" s="1455"/>
      <c r="T46" s="1455"/>
      <c r="U46" s="1455"/>
      <c r="V46" s="1455"/>
      <c r="W46" s="1455"/>
      <c r="X46" s="1455"/>
      <c r="Y46" s="1455"/>
      <c r="Z46" s="1455"/>
      <c r="AA46" s="1455"/>
      <c r="AB46" s="1455"/>
      <c r="AC46" s="1455"/>
      <c r="AD46" s="1455"/>
      <c r="AE46" s="1455"/>
      <c r="AF46" s="1455"/>
      <c r="AG46" s="1456"/>
      <c r="AH46" s="1"/>
      <c r="AL46" s="629" t="s">
        <v>295</v>
      </c>
    </row>
    <row r="47" spans="1:38" ht="14.25" customHeight="1">
      <c r="B47" s="355"/>
      <c r="C47" s="355"/>
      <c r="D47" s="355"/>
      <c r="E47" s="355"/>
      <c r="F47" s="355"/>
      <c r="G47" s="355"/>
      <c r="H47" s="355"/>
      <c r="I47" s="355"/>
      <c r="J47" s="355"/>
      <c r="K47" s="355"/>
      <c r="L47" s="355"/>
      <c r="M47" s="355"/>
      <c r="N47" s="355"/>
      <c r="O47" s="355"/>
      <c r="P47" s="244"/>
      <c r="Q47" s="244"/>
      <c r="R47" s="244"/>
      <c r="S47" s="244"/>
      <c r="T47" s="435"/>
      <c r="U47" s="435"/>
      <c r="V47" s="435"/>
      <c r="W47" s="435"/>
      <c r="X47" s="435"/>
      <c r="Y47" s="435"/>
      <c r="Z47" s="435"/>
      <c r="AA47" s="435"/>
      <c r="AB47" s="244"/>
      <c r="AC47" s="244"/>
      <c r="AD47" s="244"/>
      <c r="AE47" s="244"/>
      <c r="AF47" s="244"/>
      <c r="AG47" s="244"/>
      <c r="AL47" s="629" t="s">
        <v>294</v>
      </c>
    </row>
    <row r="48" spans="1:38" ht="19.5" customHeight="1">
      <c r="A48" s="852" t="s">
        <v>874</v>
      </c>
      <c r="B48" s="852"/>
      <c r="C48" s="852"/>
      <c r="D48" s="852"/>
      <c r="E48" s="852"/>
      <c r="F48" s="852"/>
      <c r="G48" s="852"/>
      <c r="H48" s="852"/>
      <c r="I48" s="852"/>
      <c r="J48" s="852"/>
      <c r="K48" s="852"/>
      <c r="L48" s="852"/>
      <c r="M48" s="852"/>
      <c r="N48" s="852"/>
      <c r="O48" s="852"/>
      <c r="P48" s="852"/>
      <c r="Q48" s="852"/>
      <c r="R48" s="852"/>
      <c r="S48" s="852"/>
      <c r="T48" s="852"/>
      <c r="U48" s="852"/>
      <c r="V48" s="852"/>
      <c r="W48" s="435"/>
      <c r="X48" s="435"/>
      <c r="Y48" s="435"/>
      <c r="Z48" s="435"/>
      <c r="AA48" s="435"/>
      <c r="AB48" s="244"/>
      <c r="AC48" s="244"/>
      <c r="AD48" s="244"/>
      <c r="AE48" s="244"/>
      <c r="AF48" s="244"/>
      <c r="AG48" s="244"/>
      <c r="AH48" s="1"/>
      <c r="AL48" s="629" t="s">
        <v>293</v>
      </c>
    </row>
    <row r="49" spans="1:70" ht="27.75" customHeight="1" thickBot="1">
      <c r="A49" s="1" t="s">
        <v>805</v>
      </c>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20" t="s">
        <v>14</v>
      </c>
      <c r="AH49" s="1"/>
      <c r="AL49" s="629" t="s">
        <v>292</v>
      </c>
    </row>
    <row r="50" spans="1:70" ht="20.100000000000001" customHeight="1">
      <c r="A50" s="924" t="s">
        <v>15</v>
      </c>
      <c r="B50" s="925"/>
      <c r="C50" s="925"/>
      <c r="D50" s="925"/>
      <c r="E50" s="925"/>
      <c r="F50" s="925"/>
      <c r="G50" s="925"/>
      <c r="H50" s="925"/>
      <c r="I50" s="925"/>
      <c r="J50" s="925" t="s">
        <v>16</v>
      </c>
      <c r="K50" s="925"/>
      <c r="L50" s="925"/>
      <c r="M50" s="925"/>
      <c r="N50" s="925"/>
      <c r="O50" s="925"/>
      <c r="P50" s="925"/>
      <c r="Q50" s="925"/>
      <c r="R50" s="925"/>
      <c r="S50" s="925" t="s">
        <v>38</v>
      </c>
      <c r="T50" s="925"/>
      <c r="U50" s="925"/>
      <c r="V50" s="925"/>
      <c r="W50" s="925"/>
      <c r="X50" s="925"/>
      <c r="Y50" s="925"/>
      <c r="Z50" s="925"/>
      <c r="AA50" s="925"/>
      <c r="AB50" s="925"/>
      <c r="AC50" s="925"/>
      <c r="AD50" s="925"/>
      <c r="AE50" s="925"/>
      <c r="AF50" s="925"/>
      <c r="AG50" s="1009"/>
      <c r="AH50" s="1"/>
      <c r="AL50" s="629" t="s">
        <v>291</v>
      </c>
    </row>
    <row r="51" spans="1:70" ht="18" customHeight="1">
      <c r="A51" s="230"/>
      <c r="B51" s="807" t="s">
        <v>17</v>
      </c>
      <c r="C51" s="807"/>
      <c r="D51" s="807"/>
      <c r="E51" s="807"/>
      <c r="F51" s="807"/>
      <c r="G51" s="807"/>
      <c r="H51" s="807"/>
      <c r="I51" s="231"/>
      <c r="J51" s="963"/>
      <c r="K51" s="964"/>
      <c r="L51" s="964"/>
      <c r="M51" s="964"/>
      <c r="N51" s="964"/>
      <c r="O51" s="964"/>
      <c r="P51" s="964"/>
      <c r="Q51" s="964"/>
      <c r="R51" s="965"/>
      <c r="S51" s="966"/>
      <c r="T51" s="967"/>
      <c r="U51" s="967"/>
      <c r="V51" s="967"/>
      <c r="W51" s="967"/>
      <c r="X51" s="967"/>
      <c r="Y51" s="967"/>
      <c r="Z51" s="967"/>
      <c r="AA51" s="967"/>
      <c r="AB51" s="967"/>
      <c r="AC51" s="967"/>
      <c r="AD51" s="967"/>
      <c r="AE51" s="967"/>
      <c r="AF51" s="967"/>
      <c r="AG51" s="968"/>
      <c r="AH51" s="1"/>
    </row>
    <row r="52" spans="1:70" ht="18" customHeight="1">
      <c r="A52" s="230"/>
      <c r="B52" s="807" t="s">
        <v>25</v>
      </c>
      <c r="C52" s="807"/>
      <c r="D52" s="807"/>
      <c r="E52" s="807"/>
      <c r="F52" s="807"/>
      <c r="G52" s="807"/>
      <c r="H52" s="807"/>
      <c r="I52" s="231"/>
      <c r="J52" s="963"/>
      <c r="K52" s="964"/>
      <c r="L52" s="964"/>
      <c r="M52" s="964"/>
      <c r="N52" s="964"/>
      <c r="O52" s="964"/>
      <c r="P52" s="964"/>
      <c r="Q52" s="964"/>
      <c r="R52" s="965"/>
      <c r="S52" s="966"/>
      <c r="T52" s="967"/>
      <c r="U52" s="967"/>
      <c r="V52" s="967"/>
      <c r="W52" s="967"/>
      <c r="X52" s="967"/>
      <c r="Y52" s="967"/>
      <c r="Z52" s="967"/>
      <c r="AA52" s="967"/>
      <c r="AB52" s="967"/>
      <c r="AC52" s="967"/>
      <c r="AD52" s="967"/>
      <c r="AE52" s="967"/>
      <c r="AF52" s="967"/>
      <c r="AG52" s="968"/>
      <c r="AH52" s="1"/>
    </row>
    <row r="53" spans="1:70" ht="18" customHeight="1">
      <c r="A53" s="230"/>
      <c r="B53" s="807" t="s">
        <v>46</v>
      </c>
      <c r="C53" s="807"/>
      <c r="D53" s="807"/>
      <c r="E53" s="807"/>
      <c r="F53" s="807"/>
      <c r="G53" s="807"/>
      <c r="H53" s="807"/>
      <c r="I53" s="231"/>
      <c r="J53" s="963"/>
      <c r="K53" s="964"/>
      <c r="L53" s="964"/>
      <c r="M53" s="964"/>
      <c r="N53" s="964"/>
      <c r="O53" s="964"/>
      <c r="P53" s="964"/>
      <c r="Q53" s="964"/>
      <c r="R53" s="965"/>
      <c r="S53" s="966"/>
      <c r="T53" s="967"/>
      <c r="U53" s="967"/>
      <c r="V53" s="967"/>
      <c r="W53" s="967"/>
      <c r="X53" s="967"/>
      <c r="Y53" s="967"/>
      <c r="Z53" s="967"/>
      <c r="AA53" s="967"/>
      <c r="AB53" s="967"/>
      <c r="AC53" s="967"/>
      <c r="AD53" s="967"/>
      <c r="AE53" s="967"/>
      <c r="AF53" s="967"/>
      <c r="AG53" s="968"/>
      <c r="AH53" s="1"/>
    </row>
    <row r="54" spans="1:70" ht="18" customHeight="1">
      <c r="A54" s="230"/>
      <c r="B54" s="807" t="s">
        <v>47</v>
      </c>
      <c r="C54" s="807"/>
      <c r="D54" s="807"/>
      <c r="E54" s="807"/>
      <c r="F54" s="807"/>
      <c r="G54" s="807"/>
      <c r="H54" s="807"/>
      <c r="I54" s="231"/>
      <c r="J54" s="963"/>
      <c r="K54" s="964"/>
      <c r="L54" s="964"/>
      <c r="M54" s="964"/>
      <c r="N54" s="964"/>
      <c r="O54" s="964"/>
      <c r="P54" s="964"/>
      <c r="Q54" s="964"/>
      <c r="R54" s="965"/>
      <c r="S54" s="966"/>
      <c r="T54" s="967"/>
      <c r="U54" s="967"/>
      <c r="V54" s="967"/>
      <c r="W54" s="967"/>
      <c r="X54" s="967"/>
      <c r="Y54" s="967"/>
      <c r="Z54" s="967"/>
      <c r="AA54" s="967"/>
      <c r="AB54" s="967"/>
      <c r="AC54" s="967"/>
      <c r="AD54" s="967"/>
      <c r="AE54" s="967"/>
      <c r="AF54" s="967"/>
      <c r="AG54" s="968"/>
      <c r="AH54" s="1"/>
    </row>
    <row r="55" spans="1:70" ht="18" customHeight="1" thickBot="1">
      <c r="A55" s="1374" t="s">
        <v>18</v>
      </c>
      <c r="B55" s="994"/>
      <c r="C55" s="994"/>
      <c r="D55" s="994"/>
      <c r="E55" s="994"/>
      <c r="F55" s="994"/>
      <c r="G55" s="994"/>
      <c r="H55" s="994"/>
      <c r="I55" s="994"/>
      <c r="J55" s="1347">
        <f>SUM(J51:R54)</f>
        <v>0</v>
      </c>
      <c r="K55" s="1347"/>
      <c r="L55" s="1347"/>
      <c r="M55" s="1347"/>
      <c r="N55" s="1347"/>
      <c r="O55" s="1347"/>
      <c r="P55" s="1347"/>
      <c r="Q55" s="1347"/>
      <c r="R55" s="1347"/>
      <c r="S55" s="1348"/>
      <c r="T55" s="1348"/>
      <c r="U55" s="1348"/>
      <c r="V55" s="1348"/>
      <c r="W55" s="1348"/>
      <c r="X55" s="1348"/>
      <c r="Y55" s="1348"/>
      <c r="Z55" s="1348"/>
      <c r="AA55" s="1348"/>
      <c r="AB55" s="1348"/>
      <c r="AC55" s="1348"/>
      <c r="AD55" s="1348"/>
      <c r="AE55" s="1348"/>
      <c r="AF55" s="1348"/>
      <c r="AG55" s="1349"/>
      <c r="AH55" s="1" t="s">
        <v>338</v>
      </c>
    </row>
    <row r="56" spans="1:70" ht="17.399999999999999" customHeight="1">
      <c r="J56" s="1"/>
      <c r="AH56" s="1"/>
      <c r="AL56" s="340"/>
    </row>
    <row r="57" spans="1:70" ht="25.5" customHeight="1" thickBot="1">
      <c r="A57" s="1" t="s">
        <v>806</v>
      </c>
      <c r="J57" s="1"/>
      <c r="AG57" s="20" t="s">
        <v>14</v>
      </c>
      <c r="AI57" s="340"/>
      <c r="AJ57" s="340"/>
      <c r="AK57" s="340"/>
      <c r="AL57" s="437"/>
      <c r="AY57" s="437"/>
      <c r="AZ57" s="437"/>
      <c r="BA57" s="437"/>
      <c r="BB57" s="437"/>
    </row>
    <row r="58" spans="1:70" ht="18" customHeight="1">
      <c r="A58" s="924" t="s">
        <v>15</v>
      </c>
      <c r="B58" s="925"/>
      <c r="C58" s="925"/>
      <c r="D58" s="925"/>
      <c r="E58" s="925"/>
      <c r="F58" s="925" t="s">
        <v>57</v>
      </c>
      <c r="G58" s="925"/>
      <c r="H58" s="925"/>
      <c r="I58" s="925"/>
      <c r="J58" s="925"/>
      <c r="K58" s="925" t="s">
        <v>88</v>
      </c>
      <c r="L58" s="925"/>
      <c r="M58" s="925"/>
      <c r="N58" s="925"/>
      <c r="O58" s="925"/>
      <c r="P58" s="925"/>
      <c r="Q58" s="925"/>
      <c r="R58" s="925" t="s">
        <v>89</v>
      </c>
      <c r="S58" s="925"/>
      <c r="T58" s="925"/>
      <c r="U58" s="925"/>
      <c r="V58" s="925"/>
      <c r="W58" s="925"/>
      <c r="X58" s="925"/>
      <c r="Y58" s="925" t="s">
        <v>38</v>
      </c>
      <c r="Z58" s="925"/>
      <c r="AA58" s="925"/>
      <c r="AB58" s="925"/>
      <c r="AC58" s="925"/>
      <c r="AD58" s="925"/>
      <c r="AE58" s="925"/>
      <c r="AF58" s="925"/>
      <c r="AG58" s="1009"/>
      <c r="AH58" s="1"/>
      <c r="AK58" s="437"/>
      <c r="AL58" s="644" t="s">
        <v>764</v>
      </c>
      <c r="AM58" s="295"/>
      <c r="AY58" s="437"/>
      <c r="AZ58" s="437"/>
      <c r="BA58" s="437"/>
      <c r="BB58" s="437"/>
    </row>
    <row r="59" spans="1:70" s="27" customFormat="1" ht="18" customHeight="1">
      <c r="A59" s="996"/>
      <c r="B59" s="997"/>
      <c r="C59" s="997"/>
      <c r="D59" s="997"/>
      <c r="E59" s="997"/>
      <c r="F59" s="1007"/>
      <c r="G59" s="1007"/>
      <c r="H59" s="1007"/>
      <c r="I59" s="1007"/>
      <c r="J59" s="1007"/>
      <c r="K59" s="998"/>
      <c r="L59" s="998"/>
      <c r="M59" s="998"/>
      <c r="N59" s="998"/>
      <c r="O59" s="998"/>
      <c r="P59" s="998"/>
      <c r="Q59" s="998"/>
      <c r="R59" s="998"/>
      <c r="S59" s="998"/>
      <c r="T59" s="998"/>
      <c r="U59" s="998"/>
      <c r="V59" s="998"/>
      <c r="W59" s="998"/>
      <c r="X59" s="998"/>
      <c r="Y59" s="999"/>
      <c r="Z59" s="999"/>
      <c r="AA59" s="999"/>
      <c r="AB59" s="999"/>
      <c r="AC59" s="999"/>
      <c r="AD59" s="999"/>
      <c r="AE59" s="999"/>
      <c r="AF59" s="999"/>
      <c r="AG59" s="1000"/>
      <c r="AK59" s="437"/>
      <c r="AL59" s="644" t="s">
        <v>765</v>
      </c>
      <c r="AM59" s="295"/>
      <c r="AP59" s="1"/>
      <c r="AQ59" s="1"/>
      <c r="AR59" s="1"/>
      <c r="AS59" s="1"/>
      <c r="AT59" s="1"/>
      <c r="AU59" s="1"/>
      <c r="AV59" s="1"/>
      <c r="AW59" s="1"/>
      <c r="AX59" s="1"/>
      <c r="AY59" s="437"/>
      <c r="AZ59" s="437"/>
      <c r="BA59" s="437"/>
      <c r="BB59" s="437"/>
      <c r="BC59" s="1"/>
      <c r="BD59" s="1"/>
      <c r="BE59" s="1"/>
      <c r="BF59" s="1"/>
      <c r="BG59" s="1"/>
      <c r="BH59" s="1"/>
      <c r="BI59" s="1"/>
      <c r="BJ59" s="1"/>
      <c r="BK59" s="1"/>
      <c r="BL59" s="1"/>
      <c r="BM59" s="1"/>
      <c r="BN59" s="1"/>
      <c r="BO59" s="1"/>
      <c r="BP59" s="1"/>
      <c r="BQ59" s="1"/>
      <c r="BR59" s="1"/>
    </row>
    <row r="60" spans="1:70" s="27" customFormat="1" ht="18" customHeight="1">
      <c r="A60" s="996"/>
      <c r="B60" s="997"/>
      <c r="C60" s="997"/>
      <c r="D60" s="997"/>
      <c r="E60" s="997"/>
      <c r="F60" s="1007"/>
      <c r="G60" s="1007"/>
      <c r="H60" s="1007"/>
      <c r="I60" s="1007"/>
      <c r="J60" s="1007"/>
      <c r="K60" s="998"/>
      <c r="L60" s="998"/>
      <c r="M60" s="998"/>
      <c r="N60" s="998"/>
      <c r="O60" s="998"/>
      <c r="P60" s="998"/>
      <c r="Q60" s="998"/>
      <c r="R60" s="998"/>
      <c r="S60" s="998"/>
      <c r="T60" s="998"/>
      <c r="U60" s="998"/>
      <c r="V60" s="998"/>
      <c r="W60" s="998"/>
      <c r="X60" s="998"/>
      <c r="Y60" s="999"/>
      <c r="Z60" s="999"/>
      <c r="AA60" s="999"/>
      <c r="AB60" s="999"/>
      <c r="AC60" s="999"/>
      <c r="AD60" s="999"/>
      <c r="AE60" s="999"/>
      <c r="AF60" s="999"/>
      <c r="AG60" s="1000"/>
      <c r="AL60" s="644" t="s">
        <v>766</v>
      </c>
      <c r="AM60" s="668"/>
      <c r="AN60" s="1"/>
      <c r="AO60" s="1"/>
      <c r="AP60" s="1"/>
      <c r="AQ60" s="1"/>
      <c r="AR60" s="1"/>
      <c r="AS60" s="1"/>
      <c r="AT60" s="1"/>
      <c r="AU60" s="1"/>
      <c r="AV60" s="1"/>
      <c r="AW60" s="1"/>
      <c r="AX60" s="1"/>
    </row>
    <row r="61" spans="1:70" s="27" customFormat="1" ht="18" customHeight="1">
      <c r="A61" s="996"/>
      <c r="B61" s="997"/>
      <c r="C61" s="997"/>
      <c r="D61" s="997"/>
      <c r="E61" s="997"/>
      <c r="F61" s="1007"/>
      <c r="G61" s="1007"/>
      <c r="H61" s="1007"/>
      <c r="I61" s="1007"/>
      <c r="J61" s="1007"/>
      <c r="K61" s="998"/>
      <c r="L61" s="998"/>
      <c r="M61" s="998"/>
      <c r="N61" s="998"/>
      <c r="O61" s="998"/>
      <c r="P61" s="998"/>
      <c r="Q61" s="998"/>
      <c r="R61" s="998"/>
      <c r="S61" s="998"/>
      <c r="T61" s="998"/>
      <c r="U61" s="998"/>
      <c r="V61" s="998"/>
      <c r="W61" s="998"/>
      <c r="X61" s="998"/>
      <c r="Y61" s="999"/>
      <c r="Z61" s="999"/>
      <c r="AA61" s="999"/>
      <c r="AB61" s="999"/>
      <c r="AC61" s="999"/>
      <c r="AD61" s="999"/>
      <c r="AE61" s="999"/>
      <c r="AF61" s="999"/>
      <c r="AG61" s="1000"/>
      <c r="AL61" s="644" t="s">
        <v>767</v>
      </c>
      <c r="AM61" s="668"/>
      <c r="AN61" s="1"/>
      <c r="AO61" s="1"/>
      <c r="AP61" s="1"/>
      <c r="AQ61" s="1"/>
      <c r="AR61" s="1"/>
      <c r="AS61" s="1"/>
      <c r="AT61" s="1"/>
      <c r="AU61" s="1"/>
      <c r="AV61" s="1"/>
      <c r="AW61" s="1"/>
      <c r="AX61" s="1"/>
    </row>
    <row r="62" spans="1:70" s="27" customFormat="1" ht="18" customHeight="1">
      <c r="A62" s="996"/>
      <c r="B62" s="997"/>
      <c r="C62" s="997"/>
      <c r="D62" s="997"/>
      <c r="E62" s="997"/>
      <c r="F62" s="1007"/>
      <c r="G62" s="1007"/>
      <c r="H62" s="1007"/>
      <c r="I62" s="1007"/>
      <c r="J62" s="1007"/>
      <c r="K62" s="998"/>
      <c r="L62" s="998"/>
      <c r="M62" s="998"/>
      <c r="N62" s="998"/>
      <c r="O62" s="998"/>
      <c r="P62" s="998"/>
      <c r="Q62" s="998"/>
      <c r="R62" s="998"/>
      <c r="S62" s="998"/>
      <c r="T62" s="998"/>
      <c r="U62" s="998"/>
      <c r="V62" s="998"/>
      <c r="W62" s="998"/>
      <c r="X62" s="998"/>
      <c r="Y62" s="999"/>
      <c r="Z62" s="999"/>
      <c r="AA62" s="999"/>
      <c r="AB62" s="999"/>
      <c r="AC62" s="999"/>
      <c r="AD62" s="999"/>
      <c r="AE62" s="999"/>
      <c r="AF62" s="999"/>
      <c r="AG62" s="1000"/>
      <c r="AL62" s="644" t="s">
        <v>768</v>
      </c>
      <c r="AM62" s="668"/>
    </row>
    <row r="63" spans="1:70" s="27" customFormat="1" ht="18" customHeight="1" thickBot="1">
      <c r="A63" s="1374" t="s">
        <v>18</v>
      </c>
      <c r="B63" s="994"/>
      <c r="C63" s="994"/>
      <c r="D63" s="994"/>
      <c r="E63" s="994"/>
      <c r="F63" s="994"/>
      <c r="G63" s="994"/>
      <c r="H63" s="994"/>
      <c r="I63" s="994"/>
      <c r="J63" s="994"/>
      <c r="K63" s="993">
        <f>SUM(K59:Q62)</f>
        <v>0</v>
      </c>
      <c r="L63" s="993"/>
      <c r="M63" s="993"/>
      <c r="N63" s="993"/>
      <c r="O63" s="993"/>
      <c r="P63" s="993"/>
      <c r="Q63" s="993"/>
      <c r="R63" s="993">
        <f>SUM(R59:X62)</f>
        <v>0</v>
      </c>
      <c r="S63" s="993"/>
      <c r="T63" s="993"/>
      <c r="U63" s="993"/>
      <c r="V63" s="993"/>
      <c r="W63" s="993"/>
      <c r="X63" s="993"/>
      <c r="Y63" s="994"/>
      <c r="Z63" s="994"/>
      <c r="AA63" s="994"/>
      <c r="AB63" s="994"/>
      <c r="AC63" s="994"/>
      <c r="AD63" s="994"/>
      <c r="AE63" s="994"/>
      <c r="AF63" s="994"/>
      <c r="AG63" s="995"/>
    </row>
    <row r="64" spans="1:70" ht="10.199999999999999" customHeight="1">
      <c r="A64" s="219"/>
      <c r="B64" s="219"/>
      <c r="C64" s="219"/>
      <c r="D64" s="219"/>
      <c r="E64" s="219"/>
      <c r="F64" s="219"/>
      <c r="G64" s="219"/>
      <c r="H64" s="219"/>
      <c r="I64" s="219"/>
      <c r="J64" s="219"/>
      <c r="K64" s="646"/>
      <c r="L64" s="646"/>
      <c r="M64" s="646"/>
      <c r="N64" s="646"/>
      <c r="O64" s="646"/>
      <c r="P64" s="646"/>
      <c r="Q64" s="646"/>
      <c r="R64" s="646"/>
      <c r="S64" s="646"/>
      <c r="T64" s="646"/>
      <c r="U64" s="646"/>
      <c r="V64" s="646"/>
      <c r="W64" s="646"/>
      <c r="X64" s="646"/>
      <c r="Y64" s="219"/>
      <c r="Z64" s="219"/>
      <c r="AA64" s="219"/>
      <c r="AB64" s="219"/>
      <c r="AC64" s="219"/>
      <c r="AD64" s="219"/>
      <c r="AE64" s="219"/>
      <c r="AF64" s="219"/>
      <c r="AG64" s="219"/>
      <c r="AH64" s="1"/>
      <c r="AL64" s="27"/>
      <c r="AM64" s="27"/>
    </row>
    <row r="65" spans="1:70" ht="25.5" customHeight="1" thickBot="1">
      <c r="A65" s="27" t="s">
        <v>875</v>
      </c>
      <c r="B65" s="27"/>
      <c r="C65" s="27"/>
      <c r="D65" s="27"/>
      <c r="E65" s="27"/>
      <c r="F65" s="27"/>
      <c r="G65" s="27"/>
      <c r="H65" s="27"/>
      <c r="I65" s="27"/>
      <c r="J65" s="446"/>
      <c r="K65" s="446"/>
      <c r="L65" s="27"/>
      <c r="M65" s="27"/>
      <c r="N65" s="27"/>
      <c r="O65" s="27"/>
      <c r="P65" s="27"/>
      <c r="Q65" s="27"/>
      <c r="R65" s="27"/>
      <c r="S65" s="27"/>
      <c r="T65" s="27"/>
      <c r="U65" s="27"/>
      <c r="V65" s="27"/>
      <c r="W65" s="27"/>
      <c r="X65" s="27"/>
      <c r="Y65" s="27"/>
      <c r="Z65" s="27"/>
      <c r="AA65" s="27"/>
      <c r="AB65" s="27"/>
      <c r="AC65" s="27"/>
      <c r="AD65" s="27"/>
      <c r="AE65" s="27"/>
      <c r="AF65" s="27"/>
      <c r="AG65" s="27"/>
      <c r="AH65" s="1"/>
      <c r="AI65" s="27"/>
      <c r="AJ65" s="27"/>
      <c r="AK65" s="27"/>
      <c r="AL65" s="27"/>
      <c r="AM65" s="27"/>
      <c r="AN65" s="27"/>
      <c r="AO65" s="27"/>
      <c r="AP65" s="27"/>
      <c r="AQ65" s="27"/>
      <c r="AR65" s="27"/>
      <c r="AS65" s="27"/>
      <c r="AT65" s="27"/>
    </row>
    <row r="66" spans="1:70" s="27" customFormat="1" ht="14.4" customHeight="1">
      <c r="A66" s="1031" t="s">
        <v>837</v>
      </c>
      <c r="B66" s="1032"/>
      <c r="C66" s="1032"/>
      <c r="D66" s="1032"/>
      <c r="E66" s="1032"/>
      <c r="F66" s="1032"/>
      <c r="G66" s="1032"/>
      <c r="H66" s="1032"/>
      <c r="I66" s="1032"/>
      <c r="J66" s="1032"/>
      <c r="K66" s="1032"/>
      <c r="L66" s="1032"/>
      <c r="M66" s="1032"/>
      <c r="N66" s="1032"/>
      <c r="O66" s="1032"/>
      <c r="P66" s="1032"/>
      <c r="Q66" s="1032"/>
      <c r="R66" s="1032"/>
      <c r="S66" s="1032"/>
      <c r="T66" s="1033"/>
      <c r="U66" s="1331" t="s">
        <v>838</v>
      </c>
      <c r="V66" s="1331"/>
      <c r="W66" s="1331"/>
      <c r="X66" s="1331"/>
      <c r="Y66" s="1331"/>
      <c r="Z66" s="1331"/>
      <c r="AA66" s="1331"/>
      <c r="AB66" s="1331"/>
      <c r="AC66" s="1331"/>
      <c r="AD66" s="1331"/>
      <c r="AE66" s="1331"/>
      <c r="AF66" s="1331"/>
      <c r="AG66" s="1332"/>
    </row>
    <row r="67" spans="1:70" s="27" customFormat="1" ht="14.4" customHeight="1">
      <c r="A67" s="669"/>
      <c r="B67" s="663" t="s">
        <v>836</v>
      </c>
      <c r="C67" s="661"/>
      <c r="D67" s="661"/>
      <c r="E67" s="661"/>
      <c r="F67" s="661"/>
      <c r="G67" s="661"/>
      <c r="H67" s="661"/>
      <c r="I67" s="661"/>
      <c r="J67" s="661"/>
      <c r="K67" s="661"/>
      <c r="L67" s="661"/>
      <c r="M67" s="661"/>
      <c r="N67" s="661"/>
      <c r="O67" s="661"/>
      <c r="P67" s="661"/>
      <c r="Q67" s="661"/>
      <c r="R67" s="661"/>
      <c r="S67" s="661"/>
      <c r="T67" s="662"/>
      <c r="U67" s="1319" t="s">
        <v>774</v>
      </c>
      <c r="V67" s="1319"/>
      <c r="W67" s="1319"/>
      <c r="X67" s="1319"/>
      <c r="Y67" s="1319"/>
      <c r="Z67" s="1319"/>
      <c r="AA67" s="1319"/>
      <c r="AB67" s="1319"/>
      <c r="AC67" s="1319"/>
      <c r="AD67" s="1319"/>
      <c r="AE67" s="1319"/>
      <c r="AF67" s="1319"/>
      <c r="AG67" s="1320"/>
      <c r="AU67" s="1"/>
      <c r="AV67" s="1"/>
      <c r="AW67" s="1"/>
      <c r="AX67" s="1"/>
      <c r="AY67" s="1"/>
      <c r="AZ67" s="1"/>
      <c r="BA67" s="1"/>
      <c r="BB67" s="1"/>
      <c r="BC67" s="1"/>
      <c r="BD67" s="1"/>
      <c r="BE67" s="1"/>
    </row>
    <row r="68" spans="1:70" s="27" customFormat="1" ht="14.4" customHeight="1">
      <c r="A68" s="669"/>
      <c r="B68" s="1326" t="s">
        <v>769</v>
      </c>
      <c r="C68" s="1326"/>
      <c r="D68" s="1326"/>
      <c r="E68" s="1326"/>
      <c r="F68" s="1326"/>
      <c r="G68" s="1326"/>
      <c r="H68" s="1326"/>
      <c r="I68" s="1326"/>
      <c r="J68" s="1326"/>
      <c r="K68" s="1326"/>
      <c r="L68" s="1326"/>
      <c r="M68" s="1326"/>
      <c r="N68" s="1326"/>
      <c r="O68" s="1326"/>
      <c r="P68" s="1326"/>
      <c r="Q68" s="1326"/>
      <c r="R68" s="1326"/>
      <c r="S68" s="1326"/>
      <c r="T68" s="1330"/>
      <c r="U68" s="1319" t="s">
        <v>774</v>
      </c>
      <c r="V68" s="1319"/>
      <c r="W68" s="1319"/>
      <c r="X68" s="1319"/>
      <c r="Y68" s="1319"/>
      <c r="Z68" s="1319"/>
      <c r="AA68" s="1319"/>
      <c r="AB68" s="1319"/>
      <c r="AC68" s="1319"/>
      <c r="AD68" s="1319"/>
      <c r="AE68" s="1319"/>
      <c r="AF68" s="1319"/>
      <c r="AG68" s="1320"/>
      <c r="AL68" s="645"/>
      <c r="AM68" s="645"/>
      <c r="AN68" s="645"/>
      <c r="AO68" s="645"/>
      <c r="AP68" s="645"/>
      <c r="AQ68" s="645"/>
      <c r="AR68" s="645"/>
      <c r="AS68" s="645"/>
      <c r="AT68" s="645"/>
      <c r="AU68" s="645"/>
      <c r="AV68" s="645"/>
      <c r="AW68" s="645"/>
      <c r="AX68" s="645"/>
      <c r="AY68" s="645"/>
      <c r="AZ68" s="645"/>
      <c r="BA68" s="645"/>
      <c r="BB68" s="645"/>
      <c r="BC68" s="645"/>
      <c r="BD68" s="645"/>
      <c r="BE68" s="645"/>
    </row>
    <row r="69" spans="1:70" s="27" customFormat="1" ht="14.4" customHeight="1">
      <c r="A69" s="669"/>
      <c r="B69" s="1326" t="s">
        <v>770</v>
      </c>
      <c r="C69" s="1326"/>
      <c r="D69" s="1326"/>
      <c r="E69" s="1326"/>
      <c r="F69" s="1326"/>
      <c r="G69" s="1326"/>
      <c r="H69" s="1326"/>
      <c r="I69" s="1326"/>
      <c r="J69" s="1326"/>
      <c r="K69" s="1326"/>
      <c r="L69" s="1326"/>
      <c r="M69" s="1326"/>
      <c r="N69" s="1326"/>
      <c r="O69" s="1326"/>
      <c r="P69" s="1326"/>
      <c r="Q69" s="1326"/>
      <c r="R69" s="1326"/>
      <c r="S69" s="1326"/>
      <c r="T69" s="1330"/>
      <c r="U69" s="1319" t="s">
        <v>774</v>
      </c>
      <c r="V69" s="1319"/>
      <c r="W69" s="1319"/>
      <c r="X69" s="1319"/>
      <c r="Y69" s="1319"/>
      <c r="Z69" s="1319"/>
      <c r="AA69" s="1319"/>
      <c r="AB69" s="1319"/>
      <c r="AC69" s="1319"/>
      <c r="AD69" s="1319"/>
      <c r="AE69" s="1319"/>
      <c r="AF69" s="1319"/>
      <c r="AG69" s="1320"/>
      <c r="AL69" s="645"/>
      <c r="AM69" s="645"/>
      <c r="AN69" s="645"/>
      <c r="AO69" s="645"/>
      <c r="AP69" s="645"/>
      <c r="AQ69" s="645"/>
      <c r="AR69" s="645"/>
      <c r="AS69" s="645"/>
      <c r="AT69" s="645"/>
      <c r="AU69" s="645"/>
      <c r="AV69" s="645"/>
      <c r="AW69" s="645"/>
      <c r="AX69" s="645"/>
      <c r="AY69" s="645"/>
      <c r="AZ69" s="645"/>
      <c r="BA69" s="645"/>
      <c r="BB69" s="645"/>
      <c r="BC69" s="645"/>
      <c r="BD69" s="645"/>
      <c r="BE69" s="645"/>
    </row>
    <row r="70" spans="1:70" s="27" customFormat="1" ht="14.4" customHeight="1">
      <c r="A70" s="669"/>
      <c r="B70" s="1326" t="s">
        <v>776</v>
      </c>
      <c r="C70" s="1326"/>
      <c r="D70" s="1326"/>
      <c r="E70" s="1326"/>
      <c r="F70" s="1326"/>
      <c r="G70" s="1326"/>
      <c r="H70" s="1326"/>
      <c r="I70" s="1326"/>
      <c r="J70" s="1326"/>
      <c r="K70" s="1326"/>
      <c r="L70" s="1326"/>
      <c r="M70" s="1326"/>
      <c r="N70" s="1326"/>
      <c r="O70" s="1326"/>
      <c r="P70" s="1326"/>
      <c r="Q70" s="1326"/>
      <c r="R70" s="1326"/>
      <c r="S70" s="1326"/>
      <c r="T70" s="1330"/>
      <c r="U70" s="1319" t="s">
        <v>774</v>
      </c>
      <c r="V70" s="1319"/>
      <c r="W70" s="1319"/>
      <c r="X70" s="1319"/>
      <c r="Y70" s="1319"/>
      <c r="Z70" s="1319"/>
      <c r="AA70" s="1319"/>
      <c r="AB70" s="1319"/>
      <c r="AC70" s="1319"/>
      <c r="AD70" s="1319"/>
      <c r="AE70" s="1319"/>
      <c r="AF70" s="1319"/>
      <c r="AG70" s="1320"/>
      <c r="AL70" s="645"/>
      <c r="AM70" s="645"/>
      <c r="AN70" s="645"/>
      <c r="AO70" s="645"/>
      <c r="AP70" s="645"/>
      <c r="AQ70" s="645"/>
      <c r="AR70" s="645"/>
      <c r="AS70" s="645"/>
      <c r="AT70" s="645"/>
      <c r="AU70" s="645"/>
      <c r="AV70" s="645"/>
      <c r="AW70" s="645"/>
      <c r="AX70" s="645"/>
      <c r="AY70" s="645"/>
      <c r="AZ70" s="645"/>
      <c r="BA70" s="645"/>
      <c r="BB70" s="645"/>
      <c r="BC70" s="645"/>
      <c r="BD70" s="645"/>
      <c r="BE70" s="645"/>
    </row>
    <row r="71" spans="1:70" customFormat="1" ht="14.4" customHeight="1">
      <c r="A71" s="697"/>
      <c r="B71" s="614" t="s">
        <v>782</v>
      </c>
      <c r="U71" s="1319" t="s">
        <v>774</v>
      </c>
      <c r="V71" s="1319"/>
      <c r="W71" s="1319"/>
      <c r="X71" s="1319"/>
      <c r="Y71" s="1319"/>
      <c r="Z71" s="1319"/>
      <c r="AA71" s="1319"/>
      <c r="AB71" s="1319"/>
      <c r="AC71" s="1319"/>
      <c r="AD71" s="1319"/>
      <c r="AE71" s="1319"/>
      <c r="AF71" s="1319"/>
      <c r="AG71" s="1320"/>
    </row>
    <row r="72" spans="1:70" s="27" customFormat="1" ht="14.4" customHeight="1">
      <c r="A72" s="669"/>
      <c r="B72" s="1326" t="s">
        <v>771</v>
      </c>
      <c r="C72" s="1326"/>
      <c r="D72" s="1326"/>
      <c r="E72" s="1326"/>
      <c r="F72" s="1326"/>
      <c r="G72" s="1326"/>
      <c r="H72" s="1326"/>
      <c r="I72" s="1326"/>
      <c r="J72" s="1326"/>
      <c r="K72" s="1326"/>
      <c r="L72" s="1326"/>
      <c r="M72" s="1326"/>
      <c r="N72" s="1326"/>
      <c r="O72" s="1326"/>
      <c r="P72" s="1326"/>
      <c r="Q72" s="1326"/>
      <c r="R72" s="1326"/>
      <c r="S72" s="1326"/>
      <c r="T72" s="1330"/>
      <c r="U72" s="1319" t="s">
        <v>774</v>
      </c>
      <c r="V72" s="1319"/>
      <c r="W72" s="1319"/>
      <c r="X72" s="1319"/>
      <c r="Y72" s="1319"/>
      <c r="Z72" s="1319"/>
      <c r="AA72" s="1319"/>
      <c r="AB72" s="1319"/>
      <c r="AC72" s="1319"/>
      <c r="AD72" s="1319"/>
      <c r="AE72" s="1319"/>
      <c r="AF72" s="1319"/>
      <c r="AG72" s="1320"/>
      <c r="AH72" s="645"/>
      <c r="AL72" s="645"/>
      <c r="AM72" s="645"/>
      <c r="AN72" s="645"/>
      <c r="AO72" s="645"/>
      <c r="AP72" s="645"/>
      <c r="AQ72" s="645"/>
      <c r="AR72" s="645"/>
      <c r="AS72" s="645"/>
      <c r="AT72" s="645"/>
      <c r="AU72" s="645"/>
      <c r="AV72" s="645"/>
      <c r="AW72" s="645"/>
      <c r="AX72" s="645"/>
      <c r="AY72" s="645"/>
      <c r="AZ72" s="645"/>
      <c r="BA72" s="645"/>
      <c r="BB72" s="645"/>
      <c r="BC72" s="645"/>
      <c r="BD72" s="645"/>
      <c r="BE72" s="645"/>
    </row>
    <row r="73" spans="1:70" ht="14.4" customHeight="1">
      <c r="A73" s="669"/>
      <c r="B73" s="1326" t="s">
        <v>780</v>
      </c>
      <c r="C73" s="1326"/>
      <c r="D73" s="1326"/>
      <c r="E73" s="1326"/>
      <c r="F73" s="1326"/>
      <c r="G73" s="1326"/>
      <c r="H73" s="1326"/>
      <c r="I73" s="1326"/>
      <c r="J73" s="1326"/>
      <c r="K73" s="1326"/>
      <c r="L73" s="1326"/>
      <c r="M73" s="1326"/>
      <c r="N73" s="1326"/>
      <c r="O73" s="1326"/>
      <c r="P73" s="1326"/>
      <c r="Q73" s="1326"/>
      <c r="R73" s="1326"/>
      <c r="S73" s="1326"/>
      <c r="T73" s="1330"/>
      <c r="U73" s="1555" t="s">
        <v>781</v>
      </c>
      <c r="V73" s="1555"/>
      <c r="W73" s="1555"/>
      <c r="X73" s="1555"/>
      <c r="Y73" s="1555"/>
      <c r="Z73" s="1555"/>
      <c r="AA73" s="1555"/>
      <c r="AB73" s="1555"/>
      <c r="AC73" s="1555"/>
      <c r="AD73" s="1555"/>
      <c r="AE73" s="1555"/>
      <c r="AF73" s="1555"/>
      <c r="AG73" s="1556"/>
      <c r="AH73" s="1"/>
      <c r="AI73" s="27"/>
      <c r="AJ73" s="27"/>
      <c r="AK73" s="27"/>
      <c r="AL73" s="645"/>
      <c r="AM73" s="645"/>
      <c r="AN73" s="645"/>
      <c r="AO73" s="645"/>
      <c r="AP73" s="645"/>
      <c r="AQ73" s="645"/>
      <c r="AR73" s="645"/>
      <c r="AS73" s="645"/>
      <c r="AT73" s="645"/>
      <c r="AU73" s="645"/>
      <c r="AV73" s="645"/>
      <c r="AW73" s="645"/>
      <c r="AX73" s="645"/>
      <c r="AY73" s="645"/>
      <c r="AZ73" s="645"/>
      <c r="BA73" s="645"/>
      <c r="BB73" s="645"/>
      <c r="BC73" s="645"/>
      <c r="BD73" s="645"/>
      <c r="BE73" s="645"/>
    </row>
    <row r="74" spans="1:70" ht="14.4" customHeight="1" thickBot="1">
      <c r="A74" s="448"/>
      <c r="B74" s="1537" t="s">
        <v>786</v>
      </c>
      <c r="C74" s="1537"/>
      <c r="D74" s="1537"/>
      <c r="E74" s="1537"/>
      <c r="F74" s="1537"/>
      <c r="G74" s="1537"/>
      <c r="H74" s="1537"/>
      <c r="I74" s="1537"/>
      <c r="J74" s="1537"/>
      <c r="K74" s="1537"/>
      <c r="L74" s="1537"/>
      <c r="M74" s="1537"/>
      <c r="N74" s="1537"/>
      <c r="O74" s="1537"/>
      <c r="P74" s="1537"/>
      <c r="Q74" s="1537"/>
      <c r="R74" s="1537"/>
      <c r="S74" s="1537"/>
      <c r="T74" s="1538"/>
      <c r="U74" s="1557" t="s">
        <v>787</v>
      </c>
      <c r="V74" s="1557"/>
      <c r="W74" s="1557"/>
      <c r="X74" s="1557"/>
      <c r="Y74" s="1557"/>
      <c r="Z74" s="1557"/>
      <c r="AA74" s="1557"/>
      <c r="AB74" s="1557"/>
      <c r="AC74" s="1557"/>
      <c r="AD74" s="1557"/>
      <c r="AE74" s="1557"/>
      <c r="AF74" s="1557"/>
      <c r="AG74" s="1558"/>
      <c r="AH74" s="1"/>
      <c r="AI74" s="27"/>
      <c r="AJ74" s="27"/>
      <c r="AK74" s="27"/>
      <c r="AL74" s="645"/>
      <c r="AM74" s="645"/>
      <c r="AN74" s="645"/>
      <c r="AO74" s="645"/>
      <c r="AP74" s="645"/>
      <c r="AQ74" s="645"/>
      <c r="AR74" s="645"/>
      <c r="AS74" s="645"/>
      <c r="AT74" s="645"/>
      <c r="AU74" s="645"/>
      <c r="AV74" s="645"/>
      <c r="AW74" s="645"/>
      <c r="AX74" s="645"/>
      <c r="AY74" s="645"/>
      <c r="AZ74" s="645"/>
      <c r="BA74" s="645"/>
      <c r="BB74" s="645"/>
      <c r="BC74" s="645"/>
      <c r="BD74" s="645"/>
      <c r="BE74" s="645"/>
    </row>
    <row r="75" spans="1:70" ht="26.4" customHeight="1">
      <c r="A75" s="668"/>
      <c r="AU75" s="13"/>
      <c r="AV75" s="13"/>
      <c r="AW75" s="13"/>
      <c r="AX75" s="13"/>
      <c r="AY75" s="27"/>
      <c r="AZ75" s="27"/>
      <c r="BA75" s="27"/>
      <c r="BB75" s="27"/>
      <c r="BC75" s="27"/>
      <c r="BD75" s="27"/>
      <c r="BE75" s="27"/>
      <c r="BF75" s="27"/>
      <c r="BG75" s="27"/>
      <c r="BH75" s="27"/>
      <c r="BI75" s="27"/>
      <c r="BJ75" s="27"/>
      <c r="BK75" s="27"/>
      <c r="BL75" s="27"/>
      <c r="BM75" s="27"/>
      <c r="BN75" s="27"/>
      <c r="BO75" s="27"/>
      <c r="BP75" s="27"/>
      <c r="BQ75" s="27"/>
      <c r="BR75" s="27"/>
    </row>
    <row r="76" spans="1:70" ht="26.4" customHeight="1">
      <c r="B76" s="1544"/>
      <c r="C76" s="1544"/>
      <c r="D76" s="1544"/>
      <c r="E76" s="1544"/>
      <c r="F76" s="1544"/>
      <c r="G76" s="1544"/>
      <c r="H76" s="1544"/>
      <c r="I76" s="1544"/>
      <c r="J76" s="1544"/>
      <c r="K76" s="1544"/>
      <c r="L76" s="1544"/>
      <c r="M76" s="1544"/>
      <c r="N76" s="1544"/>
      <c r="O76" s="1544"/>
      <c r="P76" s="1544"/>
      <c r="Q76" s="1544"/>
      <c r="R76" s="1544"/>
      <c r="S76" s="1544"/>
      <c r="T76" s="1544"/>
    </row>
    <row r="77" spans="1:70" ht="26.4" customHeight="1"/>
    <row r="78" spans="1:70" ht="26.4" customHeight="1"/>
    <row r="79" spans="1:70" ht="26.4" customHeight="1"/>
    <row r="80" spans="1:70" ht="26.4" customHeight="1"/>
  </sheetData>
  <mergeCells count="130">
    <mergeCell ref="A1:AG1"/>
    <mergeCell ref="A2:AG2"/>
    <mergeCell ref="A4:E4"/>
    <mergeCell ref="F4:AG4"/>
    <mergeCell ref="A5:AG5"/>
    <mergeCell ref="B7:J7"/>
    <mergeCell ref="M7:P7"/>
    <mergeCell ref="Q7:AG7"/>
    <mergeCell ref="B8:J8"/>
    <mergeCell ref="L8:AG8"/>
    <mergeCell ref="B9:J9"/>
    <mergeCell ref="L9:AG9"/>
    <mergeCell ref="B10:J13"/>
    <mergeCell ref="L10:M10"/>
    <mergeCell ref="L11:M11"/>
    <mergeCell ref="T12:AG12"/>
    <mergeCell ref="T13:AG13"/>
    <mergeCell ref="A21:I21"/>
    <mergeCell ref="A22:I22"/>
    <mergeCell ref="B14:J17"/>
    <mergeCell ref="L14:M14"/>
    <mergeCell ref="L15:M15"/>
    <mergeCell ref="T16:AG16"/>
    <mergeCell ref="T17:AG17"/>
    <mergeCell ref="A20:I20"/>
    <mergeCell ref="J20:AG20"/>
    <mergeCell ref="B25:K25"/>
    <mergeCell ref="M25:AC25"/>
    <mergeCell ref="AD25:AG25"/>
    <mergeCell ref="B26:K26"/>
    <mergeCell ref="M26:AC26"/>
    <mergeCell ref="AD26:AG26"/>
    <mergeCell ref="A23:F24"/>
    <mergeCell ref="G23:L23"/>
    <mergeCell ref="M23:AG23"/>
    <mergeCell ref="G24:L24"/>
    <mergeCell ref="M24:AG24"/>
    <mergeCell ref="B27:K27"/>
    <mergeCell ref="M27:AC27"/>
    <mergeCell ref="AD27:AG27"/>
    <mergeCell ref="A28:F29"/>
    <mergeCell ref="G28:J28"/>
    <mergeCell ref="K28:M28"/>
    <mergeCell ref="O28:P28"/>
    <mergeCell ref="R28:S28"/>
    <mergeCell ref="U28:AG28"/>
    <mergeCell ref="G29:J29"/>
    <mergeCell ref="A33:V33"/>
    <mergeCell ref="A34:AG35"/>
    <mergeCell ref="A36:AF36"/>
    <mergeCell ref="B37:AF37"/>
    <mergeCell ref="A38:AG39"/>
    <mergeCell ref="A40:Z40"/>
    <mergeCell ref="K29:M29"/>
    <mergeCell ref="O29:P29"/>
    <mergeCell ref="R29:S29"/>
    <mergeCell ref="U29:AG29"/>
    <mergeCell ref="A30:L30"/>
    <mergeCell ref="A31:AG32"/>
    <mergeCell ref="A48:V48"/>
    <mergeCell ref="A50:I50"/>
    <mergeCell ref="J50:R50"/>
    <mergeCell ref="S50:AG50"/>
    <mergeCell ref="B51:H51"/>
    <mergeCell ref="J51:R51"/>
    <mergeCell ref="S51:AG51"/>
    <mergeCell ref="B41:AF41"/>
    <mergeCell ref="A42:AG43"/>
    <mergeCell ref="A45:B45"/>
    <mergeCell ref="F45:G45"/>
    <mergeCell ref="B46:G46"/>
    <mergeCell ref="I46:AG46"/>
    <mergeCell ref="B54:H54"/>
    <mergeCell ref="J54:R54"/>
    <mergeCell ref="S54:AG54"/>
    <mergeCell ref="A55:I55"/>
    <mergeCell ref="J55:R55"/>
    <mergeCell ref="S55:AG55"/>
    <mergeCell ref="B52:H52"/>
    <mergeCell ref="J52:R52"/>
    <mergeCell ref="S52:AG52"/>
    <mergeCell ref="B53:H53"/>
    <mergeCell ref="J53:R53"/>
    <mergeCell ref="S53:AG53"/>
    <mergeCell ref="A58:E58"/>
    <mergeCell ref="F58:J58"/>
    <mergeCell ref="K58:Q58"/>
    <mergeCell ref="R58:X58"/>
    <mergeCell ref="Y58:AG58"/>
    <mergeCell ref="A59:E59"/>
    <mergeCell ref="F59:J59"/>
    <mergeCell ref="K59:Q59"/>
    <mergeCell ref="R59:X59"/>
    <mergeCell ref="Y59:AG59"/>
    <mergeCell ref="A60:E60"/>
    <mergeCell ref="F60:J60"/>
    <mergeCell ref="K60:Q60"/>
    <mergeCell ref="R60:X60"/>
    <mergeCell ref="Y60:AG60"/>
    <mergeCell ref="A61:E61"/>
    <mergeCell ref="F61:J61"/>
    <mergeCell ref="K61:Q61"/>
    <mergeCell ref="R61:X61"/>
    <mergeCell ref="Y61:AG61"/>
    <mergeCell ref="A66:T66"/>
    <mergeCell ref="U66:AG66"/>
    <mergeCell ref="U67:AG67"/>
    <mergeCell ref="B68:T68"/>
    <mergeCell ref="U68:AG68"/>
    <mergeCell ref="B69:T69"/>
    <mergeCell ref="U69:AG69"/>
    <mergeCell ref="A62:E62"/>
    <mergeCell ref="F62:J62"/>
    <mergeCell ref="K62:Q62"/>
    <mergeCell ref="R62:X62"/>
    <mergeCell ref="Y62:AG62"/>
    <mergeCell ref="A63:J63"/>
    <mergeCell ref="K63:Q63"/>
    <mergeCell ref="R63:X63"/>
    <mergeCell ref="Y63:AG63"/>
    <mergeCell ref="B76:T76"/>
    <mergeCell ref="U71:AG71"/>
    <mergeCell ref="B73:T73"/>
    <mergeCell ref="U73:AG73"/>
    <mergeCell ref="B70:T70"/>
    <mergeCell ref="U70:AG70"/>
    <mergeCell ref="B72:T72"/>
    <mergeCell ref="U72:AG72"/>
    <mergeCell ref="B74:T74"/>
    <mergeCell ref="U74:AG74"/>
  </mergeCells>
  <phoneticPr fontId="10"/>
  <dataValidations count="3">
    <dataValidation type="list" allowBlank="1" showInputMessage="1" showErrorMessage="1" sqref="I46:AG46" xr:uid="{109DBFFA-C662-485D-85D9-0CFC8B3DB1F3}">
      <formula1>$AL$46:$AL$50</formula1>
    </dataValidation>
    <dataValidation type="list" allowBlank="1" showInputMessage="1" showErrorMessage="1" sqref="A60:E62" xr:uid="{58BEF041-59CE-4DD5-B7AF-E41F491FEC95}">
      <formula1>#REF!</formula1>
    </dataValidation>
    <dataValidation type="list" allowBlank="1" showInputMessage="1" showErrorMessage="1" sqref="A59:E59" xr:uid="{B41F8490-53B3-479E-83AF-027F0A27C22B}">
      <formula1>$AL$59:$AL$62</formula1>
    </dataValidation>
  </dataValidations>
  <printOptions horizontalCentered="1"/>
  <pageMargins left="0.78740157480314965" right="0.78740157480314965" top="0.59055118110236227" bottom="0.39370078740157483" header="0.39370078740157483" footer="0.39370078740157483"/>
  <pageSetup paperSize="9" fitToHeight="0" orientation="portrait" r:id="rId1"/>
  <headerFooter alignWithMargins="0"/>
  <rowBreaks count="2" manualBreakCount="2">
    <brk id="35" max="32"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6833" r:id="rId4" name="Check Box 1">
              <controlPr defaultSize="0" autoFill="0" autoLine="0" autoPict="0">
                <anchor moveWithCells="1">
                  <from>
                    <xdr:col>11</xdr:col>
                    <xdr:colOff>106680</xdr:colOff>
                    <xdr:row>9</xdr:row>
                    <xdr:rowOff>38100</xdr:rowOff>
                  </from>
                  <to>
                    <xdr:col>13</xdr:col>
                    <xdr:colOff>60960</xdr:colOff>
                    <xdr:row>9</xdr:row>
                    <xdr:rowOff>297180</xdr:rowOff>
                  </to>
                </anchor>
              </controlPr>
            </control>
          </mc:Choice>
        </mc:AlternateContent>
        <mc:AlternateContent xmlns:mc="http://schemas.openxmlformats.org/markup-compatibility/2006">
          <mc:Choice Requires="x14">
            <control shapeId="376834" r:id="rId5" name="Check Box 2">
              <controlPr defaultSize="0" autoFill="0" autoLine="0" autoPict="0">
                <anchor moveWithCells="1">
                  <from>
                    <xdr:col>11</xdr:col>
                    <xdr:colOff>99060</xdr:colOff>
                    <xdr:row>10</xdr:row>
                    <xdr:rowOff>22860</xdr:rowOff>
                  </from>
                  <to>
                    <xdr:col>13</xdr:col>
                    <xdr:colOff>22860</xdr:colOff>
                    <xdr:row>10</xdr:row>
                    <xdr:rowOff>297180</xdr:rowOff>
                  </to>
                </anchor>
              </controlPr>
            </control>
          </mc:Choice>
        </mc:AlternateContent>
        <mc:AlternateContent xmlns:mc="http://schemas.openxmlformats.org/markup-compatibility/2006">
          <mc:Choice Requires="x14">
            <control shapeId="376835" r:id="rId6" name="Check Box 3">
              <controlPr defaultSize="0" autoFill="0" autoLine="0" autoPict="0">
                <anchor moveWithCells="1">
                  <from>
                    <xdr:col>0</xdr:col>
                    <xdr:colOff>99060</xdr:colOff>
                    <xdr:row>44</xdr:row>
                    <xdr:rowOff>22860</xdr:rowOff>
                  </from>
                  <to>
                    <xdr:col>2</xdr:col>
                    <xdr:colOff>22860</xdr:colOff>
                    <xdr:row>44</xdr:row>
                    <xdr:rowOff>297180</xdr:rowOff>
                  </to>
                </anchor>
              </controlPr>
            </control>
          </mc:Choice>
        </mc:AlternateContent>
        <mc:AlternateContent xmlns:mc="http://schemas.openxmlformats.org/markup-compatibility/2006">
          <mc:Choice Requires="x14">
            <control shapeId="376836" r:id="rId7" name="Check Box 4">
              <controlPr defaultSize="0" autoFill="0" autoLine="0" autoPict="0">
                <anchor moveWithCells="1">
                  <from>
                    <xdr:col>5</xdr:col>
                    <xdr:colOff>99060</xdr:colOff>
                    <xdr:row>44</xdr:row>
                    <xdr:rowOff>22860</xdr:rowOff>
                  </from>
                  <to>
                    <xdr:col>7</xdr:col>
                    <xdr:colOff>22860</xdr:colOff>
                    <xdr:row>44</xdr:row>
                    <xdr:rowOff>297180</xdr:rowOff>
                  </to>
                </anchor>
              </controlPr>
            </control>
          </mc:Choice>
        </mc:AlternateContent>
        <mc:AlternateContent xmlns:mc="http://schemas.openxmlformats.org/markup-compatibility/2006">
          <mc:Choice Requires="x14">
            <control shapeId="376837" r:id="rId8" name="Check Box 5">
              <controlPr defaultSize="0" autoFill="0" autoLine="0" autoPict="0">
                <anchor moveWithCells="1" sizeWithCells="1">
                  <from>
                    <xdr:col>11</xdr:col>
                    <xdr:colOff>106680</xdr:colOff>
                    <xdr:row>13</xdr:row>
                    <xdr:rowOff>30480</xdr:rowOff>
                  </from>
                  <to>
                    <xdr:col>13</xdr:col>
                    <xdr:colOff>45720</xdr:colOff>
                    <xdr:row>13</xdr:row>
                    <xdr:rowOff>297180</xdr:rowOff>
                  </to>
                </anchor>
              </controlPr>
            </control>
          </mc:Choice>
        </mc:AlternateContent>
        <mc:AlternateContent xmlns:mc="http://schemas.openxmlformats.org/markup-compatibility/2006">
          <mc:Choice Requires="x14">
            <control shapeId="376838" r:id="rId9" name="Check Box 6">
              <controlPr defaultSize="0" autoFill="0" autoLine="0" autoPict="0">
                <anchor moveWithCells="1" sizeWithCells="1">
                  <from>
                    <xdr:col>11</xdr:col>
                    <xdr:colOff>106680</xdr:colOff>
                    <xdr:row>14</xdr:row>
                    <xdr:rowOff>45720</xdr:rowOff>
                  </from>
                  <to>
                    <xdr:col>13</xdr:col>
                    <xdr:colOff>60960</xdr:colOff>
                    <xdr:row>14</xdr:row>
                    <xdr:rowOff>297180</xdr:rowOff>
                  </to>
                </anchor>
              </controlPr>
            </control>
          </mc:Choice>
        </mc:AlternateContent>
        <mc:AlternateContent xmlns:mc="http://schemas.openxmlformats.org/markup-compatibility/2006">
          <mc:Choice Requires="x14">
            <control shapeId="376839" r:id="rId10" name="Check Box 7">
              <controlPr defaultSize="0" autoFill="0" autoLine="0" autoPict="0">
                <anchor moveWithCells="1">
                  <from>
                    <xdr:col>0</xdr:col>
                    <xdr:colOff>0</xdr:colOff>
                    <xdr:row>65</xdr:row>
                    <xdr:rowOff>144780</xdr:rowOff>
                  </from>
                  <to>
                    <xdr:col>1</xdr:col>
                    <xdr:colOff>106680</xdr:colOff>
                    <xdr:row>67</xdr:row>
                    <xdr:rowOff>45720</xdr:rowOff>
                  </to>
                </anchor>
              </controlPr>
            </control>
          </mc:Choice>
        </mc:AlternateContent>
        <mc:AlternateContent xmlns:mc="http://schemas.openxmlformats.org/markup-compatibility/2006">
          <mc:Choice Requires="x14">
            <control shapeId="376840" r:id="rId11" name="Check Box 8">
              <controlPr defaultSize="0" autoFill="0" autoLine="0" autoPict="0">
                <anchor moveWithCells="1">
                  <from>
                    <xdr:col>0</xdr:col>
                    <xdr:colOff>0</xdr:colOff>
                    <xdr:row>66</xdr:row>
                    <xdr:rowOff>144780</xdr:rowOff>
                  </from>
                  <to>
                    <xdr:col>1</xdr:col>
                    <xdr:colOff>106680</xdr:colOff>
                    <xdr:row>68</xdr:row>
                    <xdr:rowOff>45720</xdr:rowOff>
                  </to>
                </anchor>
              </controlPr>
            </control>
          </mc:Choice>
        </mc:AlternateContent>
        <mc:AlternateContent xmlns:mc="http://schemas.openxmlformats.org/markup-compatibility/2006">
          <mc:Choice Requires="x14">
            <control shapeId="376841" r:id="rId12" name="Check Box 9">
              <controlPr defaultSize="0" autoFill="0" autoLine="0" autoPict="0">
                <anchor moveWithCells="1">
                  <from>
                    <xdr:col>0</xdr:col>
                    <xdr:colOff>0</xdr:colOff>
                    <xdr:row>67</xdr:row>
                    <xdr:rowOff>144780</xdr:rowOff>
                  </from>
                  <to>
                    <xdr:col>1</xdr:col>
                    <xdr:colOff>106680</xdr:colOff>
                    <xdr:row>69</xdr:row>
                    <xdr:rowOff>45720</xdr:rowOff>
                  </to>
                </anchor>
              </controlPr>
            </control>
          </mc:Choice>
        </mc:AlternateContent>
        <mc:AlternateContent xmlns:mc="http://schemas.openxmlformats.org/markup-compatibility/2006">
          <mc:Choice Requires="x14">
            <control shapeId="376842" r:id="rId13" name="Check Box 10">
              <controlPr defaultSize="0" autoFill="0" autoLine="0" autoPict="0">
                <anchor moveWithCells="1">
                  <from>
                    <xdr:col>0</xdr:col>
                    <xdr:colOff>0</xdr:colOff>
                    <xdr:row>68</xdr:row>
                    <xdr:rowOff>144780</xdr:rowOff>
                  </from>
                  <to>
                    <xdr:col>1</xdr:col>
                    <xdr:colOff>106680</xdr:colOff>
                    <xdr:row>70</xdr:row>
                    <xdr:rowOff>45720</xdr:rowOff>
                  </to>
                </anchor>
              </controlPr>
            </control>
          </mc:Choice>
        </mc:AlternateContent>
        <mc:AlternateContent xmlns:mc="http://schemas.openxmlformats.org/markup-compatibility/2006">
          <mc:Choice Requires="x14">
            <control shapeId="376843" r:id="rId14" name="Check Box 11">
              <controlPr defaultSize="0" autoFill="0" autoLine="0" autoPict="0">
                <anchor moveWithCells="1">
                  <from>
                    <xdr:col>0</xdr:col>
                    <xdr:colOff>0</xdr:colOff>
                    <xdr:row>69</xdr:row>
                    <xdr:rowOff>144780</xdr:rowOff>
                  </from>
                  <to>
                    <xdr:col>1</xdr:col>
                    <xdr:colOff>106680</xdr:colOff>
                    <xdr:row>71</xdr:row>
                    <xdr:rowOff>45720</xdr:rowOff>
                  </to>
                </anchor>
              </controlPr>
            </control>
          </mc:Choice>
        </mc:AlternateContent>
        <mc:AlternateContent xmlns:mc="http://schemas.openxmlformats.org/markup-compatibility/2006">
          <mc:Choice Requires="x14">
            <control shapeId="376844" r:id="rId15" name="Check Box 12">
              <controlPr defaultSize="0" autoFill="0" autoLine="0" autoPict="0">
                <anchor moveWithCells="1">
                  <from>
                    <xdr:col>0</xdr:col>
                    <xdr:colOff>0</xdr:colOff>
                    <xdr:row>71</xdr:row>
                    <xdr:rowOff>144780</xdr:rowOff>
                  </from>
                  <to>
                    <xdr:col>1</xdr:col>
                    <xdr:colOff>106680</xdr:colOff>
                    <xdr:row>73</xdr:row>
                    <xdr:rowOff>45720</xdr:rowOff>
                  </to>
                </anchor>
              </controlPr>
            </control>
          </mc:Choice>
        </mc:AlternateContent>
        <mc:AlternateContent xmlns:mc="http://schemas.openxmlformats.org/markup-compatibility/2006">
          <mc:Choice Requires="x14">
            <control shapeId="376845" r:id="rId16" name="Check Box 13">
              <controlPr defaultSize="0" autoFill="0" autoLine="0" autoPict="0">
                <anchor moveWithCells="1">
                  <from>
                    <xdr:col>0</xdr:col>
                    <xdr:colOff>0</xdr:colOff>
                    <xdr:row>65</xdr:row>
                    <xdr:rowOff>144780</xdr:rowOff>
                  </from>
                  <to>
                    <xdr:col>1</xdr:col>
                    <xdr:colOff>106680</xdr:colOff>
                    <xdr:row>67</xdr:row>
                    <xdr:rowOff>45720</xdr:rowOff>
                  </to>
                </anchor>
              </controlPr>
            </control>
          </mc:Choice>
        </mc:AlternateContent>
        <mc:AlternateContent xmlns:mc="http://schemas.openxmlformats.org/markup-compatibility/2006">
          <mc:Choice Requires="x14">
            <control shapeId="376846" r:id="rId17" name="Check Box 14">
              <controlPr defaultSize="0" autoFill="0" autoLine="0" autoPict="0">
                <anchor moveWithCells="1">
                  <from>
                    <xdr:col>0</xdr:col>
                    <xdr:colOff>0</xdr:colOff>
                    <xdr:row>66</xdr:row>
                    <xdr:rowOff>144780</xdr:rowOff>
                  </from>
                  <to>
                    <xdr:col>1</xdr:col>
                    <xdr:colOff>106680</xdr:colOff>
                    <xdr:row>68</xdr:row>
                    <xdr:rowOff>45720</xdr:rowOff>
                  </to>
                </anchor>
              </controlPr>
            </control>
          </mc:Choice>
        </mc:AlternateContent>
        <mc:AlternateContent xmlns:mc="http://schemas.openxmlformats.org/markup-compatibility/2006">
          <mc:Choice Requires="x14">
            <control shapeId="376847" r:id="rId18" name="Check Box 15">
              <controlPr defaultSize="0" autoFill="0" autoLine="0" autoPict="0">
                <anchor moveWithCells="1">
                  <from>
                    <xdr:col>0</xdr:col>
                    <xdr:colOff>0</xdr:colOff>
                    <xdr:row>67</xdr:row>
                    <xdr:rowOff>144780</xdr:rowOff>
                  </from>
                  <to>
                    <xdr:col>1</xdr:col>
                    <xdr:colOff>106680</xdr:colOff>
                    <xdr:row>69</xdr:row>
                    <xdr:rowOff>45720</xdr:rowOff>
                  </to>
                </anchor>
              </controlPr>
            </control>
          </mc:Choice>
        </mc:AlternateContent>
        <mc:AlternateContent xmlns:mc="http://schemas.openxmlformats.org/markup-compatibility/2006">
          <mc:Choice Requires="x14">
            <control shapeId="376848" r:id="rId19" name="Check Box 16">
              <controlPr defaultSize="0" autoFill="0" autoLine="0" autoPict="0">
                <anchor moveWithCells="1">
                  <from>
                    <xdr:col>0</xdr:col>
                    <xdr:colOff>0</xdr:colOff>
                    <xdr:row>68</xdr:row>
                    <xdr:rowOff>144780</xdr:rowOff>
                  </from>
                  <to>
                    <xdr:col>1</xdr:col>
                    <xdr:colOff>106680</xdr:colOff>
                    <xdr:row>70</xdr:row>
                    <xdr:rowOff>45720</xdr:rowOff>
                  </to>
                </anchor>
              </controlPr>
            </control>
          </mc:Choice>
        </mc:AlternateContent>
        <mc:AlternateContent xmlns:mc="http://schemas.openxmlformats.org/markup-compatibility/2006">
          <mc:Choice Requires="x14">
            <control shapeId="376849" r:id="rId20" name="Check Box 17">
              <controlPr defaultSize="0" autoFill="0" autoLine="0" autoPict="0">
                <anchor moveWithCells="1">
                  <from>
                    <xdr:col>0</xdr:col>
                    <xdr:colOff>0</xdr:colOff>
                    <xdr:row>71</xdr:row>
                    <xdr:rowOff>144780</xdr:rowOff>
                  </from>
                  <to>
                    <xdr:col>1</xdr:col>
                    <xdr:colOff>106680</xdr:colOff>
                    <xdr:row>73</xdr:row>
                    <xdr:rowOff>45720</xdr:rowOff>
                  </to>
                </anchor>
              </controlPr>
            </control>
          </mc:Choice>
        </mc:AlternateContent>
        <mc:AlternateContent xmlns:mc="http://schemas.openxmlformats.org/markup-compatibility/2006">
          <mc:Choice Requires="x14">
            <control shapeId="376852" r:id="rId21" name="Check Box 20">
              <controlPr defaultSize="0" autoFill="0" autoLine="0" autoPict="0">
                <anchor moveWithCells="1">
                  <from>
                    <xdr:col>0</xdr:col>
                    <xdr:colOff>0</xdr:colOff>
                    <xdr:row>70</xdr:row>
                    <xdr:rowOff>144780</xdr:rowOff>
                  </from>
                  <to>
                    <xdr:col>1</xdr:col>
                    <xdr:colOff>106680</xdr:colOff>
                    <xdr:row>72</xdr:row>
                    <xdr:rowOff>45720</xdr:rowOff>
                  </to>
                </anchor>
              </controlPr>
            </control>
          </mc:Choice>
        </mc:AlternateContent>
        <mc:AlternateContent xmlns:mc="http://schemas.openxmlformats.org/markup-compatibility/2006">
          <mc:Choice Requires="x14">
            <control shapeId="376854" r:id="rId22" name="Check Box 22">
              <controlPr defaultSize="0" autoFill="0" autoLine="0" autoPict="0">
                <anchor moveWithCells="1">
                  <from>
                    <xdr:col>0</xdr:col>
                    <xdr:colOff>0</xdr:colOff>
                    <xdr:row>72</xdr:row>
                    <xdr:rowOff>144780</xdr:rowOff>
                  </from>
                  <to>
                    <xdr:col>1</xdr:col>
                    <xdr:colOff>106680</xdr:colOff>
                    <xdr:row>74</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D69"/>
  <sheetViews>
    <sheetView view="pageBreakPreview" zoomScaleNormal="100" zoomScaleSheetLayoutView="100" workbookViewId="0">
      <selection activeCell="V12" sqref="V12:AE12"/>
    </sheetView>
  </sheetViews>
  <sheetFormatPr defaultColWidth="3.125" defaultRowHeight="15" customHeight="1"/>
  <cols>
    <col min="1" max="1" width="3.125" style="1" customWidth="1"/>
    <col min="2" max="2" width="3.625" style="1" customWidth="1"/>
    <col min="3" max="9" width="3.125" style="1" customWidth="1"/>
    <col min="10" max="11" width="3.125" style="2" customWidth="1"/>
    <col min="12" max="33" width="3.125" style="1" customWidth="1"/>
    <col min="34" max="16384" width="3.125" style="1"/>
  </cols>
  <sheetData>
    <row r="1" spans="1:70" ht="15" customHeight="1">
      <c r="A1" s="1" t="s">
        <v>434</v>
      </c>
      <c r="J1" s="216"/>
      <c r="K1" s="216"/>
    </row>
    <row r="2" spans="1:70" ht="15" customHeight="1">
      <c r="J2" s="216"/>
      <c r="K2" s="216"/>
    </row>
    <row r="3" spans="1:70" ht="15" customHeight="1">
      <c r="J3" s="216"/>
      <c r="K3" s="216"/>
      <c r="W3" s="788"/>
      <c r="X3" s="788"/>
      <c r="Y3" s="788"/>
      <c r="Z3" s="788"/>
      <c r="AA3" s="788"/>
      <c r="AB3" s="788"/>
      <c r="AC3" s="788"/>
      <c r="AD3" s="788"/>
      <c r="AE3" s="788"/>
      <c r="AF3" s="788"/>
      <c r="AG3" s="788"/>
      <c r="AI3" s="587" t="s">
        <v>577</v>
      </c>
      <c r="AJ3" s="586" t="s">
        <v>686</v>
      </c>
      <c r="AK3" s="487"/>
      <c r="AP3" s="770" t="s">
        <v>1038</v>
      </c>
      <c r="AQ3" s="487"/>
      <c r="AR3" s="487"/>
      <c r="AS3" s="487"/>
      <c r="AT3" s="487"/>
      <c r="AU3" s="487"/>
      <c r="AV3" s="586"/>
      <c r="AW3" s="586"/>
    </row>
    <row r="4" spans="1:70" ht="15" customHeight="1">
      <c r="J4" s="216"/>
      <c r="K4" s="216"/>
      <c r="S4" s="494"/>
    </row>
    <row r="5" spans="1:70" ht="15" customHeight="1">
      <c r="B5" s="1" t="s">
        <v>58</v>
      </c>
      <c r="J5" s="216"/>
      <c r="K5" s="216"/>
    </row>
    <row r="6" spans="1:70" ht="15" customHeight="1">
      <c r="B6" s="1" t="s">
        <v>507</v>
      </c>
      <c r="J6" s="216"/>
      <c r="K6" s="216"/>
    </row>
    <row r="7" spans="1:70" ht="15" customHeight="1">
      <c r="J7" s="216"/>
      <c r="K7" s="216"/>
      <c r="V7" s="1" t="s">
        <v>228</v>
      </c>
      <c r="W7" s="793"/>
      <c r="X7" s="793"/>
      <c r="Y7" s="793"/>
      <c r="Z7" s="793"/>
    </row>
    <row r="8" spans="1:70" ht="15" customHeight="1">
      <c r="J8" s="216"/>
      <c r="K8" s="216"/>
      <c r="P8" s="149"/>
      <c r="Q8" s="149"/>
      <c r="R8" s="149"/>
      <c r="S8" s="149"/>
      <c r="T8" s="149"/>
      <c r="U8" s="149"/>
      <c r="V8" s="794"/>
      <c r="W8" s="795"/>
      <c r="X8" s="795"/>
      <c r="Y8" s="795"/>
      <c r="Z8" s="795"/>
      <c r="AA8" s="795"/>
      <c r="AB8" s="795"/>
      <c r="AC8" s="795"/>
      <c r="AD8" s="795"/>
      <c r="AE8" s="795"/>
      <c r="AF8" s="795"/>
      <c r="AG8" s="795"/>
    </row>
    <row r="9" spans="1:70" ht="15" customHeight="1">
      <c r="J9" s="216"/>
      <c r="K9" s="216"/>
      <c r="P9" s="149" t="s">
        <v>3</v>
      </c>
      <c r="Q9" s="149"/>
      <c r="R9" s="149"/>
      <c r="S9" s="149" t="s">
        <v>4</v>
      </c>
      <c r="T9" s="149"/>
      <c r="U9" s="149"/>
      <c r="V9" s="795"/>
      <c r="W9" s="795"/>
      <c r="X9" s="795"/>
      <c r="Y9" s="795"/>
      <c r="Z9" s="795"/>
      <c r="AA9" s="795"/>
      <c r="AB9" s="795"/>
      <c r="AC9" s="795"/>
      <c r="AD9" s="795"/>
      <c r="AE9" s="795"/>
      <c r="AF9" s="795"/>
      <c r="AG9" s="795"/>
    </row>
    <row r="10" spans="1:70" ht="15" customHeight="1">
      <c r="J10" s="216"/>
      <c r="K10" s="216"/>
      <c r="P10" s="149"/>
      <c r="Q10" s="149"/>
      <c r="R10" s="149"/>
      <c r="T10" s="643" t="s">
        <v>745</v>
      </c>
      <c r="U10" s="149"/>
      <c r="V10" s="792"/>
      <c r="W10" s="792"/>
      <c r="X10" s="792"/>
      <c r="Y10" s="792"/>
      <c r="Z10" s="792"/>
      <c r="AA10" s="792"/>
      <c r="AB10" s="792"/>
      <c r="AC10" s="792"/>
      <c r="AD10" s="792"/>
      <c r="AE10" s="792"/>
      <c r="AF10" s="792"/>
      <c r="AG10" s="792"/>
    </row>
    <row r="11" spans="1:70" ht="15" customHeight="1">
      <c r="J11" s="216"/>
      <c r="K11" s="216"/>
      <c r="P11" s="149"/>
      <c r="Q11" s="149"/>
      <c r="R11" s="149"/>
      <c r="S11" s="149"/>
      <c r="T11" s="643" t="s">
        <v>746</v>
      </c>
      <c r="U11" s="149"/>
      <c r="V11" s="792"/>
      <c r="W11" s="792"/>
      <c r="X11" s="792"/>
      <c r="Y11" s="792"/>
      <c r="Z11" s="792"/>
      <c r="AA11" s="792"/>
      <c r="AB11" s="792"/>
      <c r="AC11" s="792"/>
      <c r="AD11" s="792"/>
      <c r="AE11" s="792"/>
    </row>
    <row r="12" spans="1:70" ht="15" customHeight="1">
      <c r="J12" s="216"/>
      <c r="K12" s="216"/>
      <c r="T12" s="20" t="s">
        <v>747</v>
      </c>
      <c r="V12" s="792"/>
      <c r="W12" s="792"/>
      <c r="X12" s="792"/>
      <c r="Y12" s="792"/>
      <c r="Z12" s="792"/>
      <c r="AA12" s="792"/>
      <c r="AB12" s="792"/>
      <c r="AC12" s="792"/>
      <c r="AD12" s="792"/>
      <c r="AE12" s="792"/>
      <c r="AF12" s="149" t="s">
        <v>111</v>
      </c>
    </row>
    <row r="13" spans="1:70" ht="15" customHeight="1">
      <c r="J13" s="216"/>
      <c r="K13" s="216"/>
    </row>
    <row r="14" spans="1:70" ht="15" customHeight="1">
      <c r="J14" s="216"/>
      <c r="K14" s="216"/>
    </row>
    <row r="15" spans="1:70" ht="15" customHeight="1">
      <c r="A15" s="790" t="s">
        <v>1028</v>
      </c>
      <c r="B15" s="790"/>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row>
    <row r="16" spans="1:70" ht="15" customHeight="1">
      <c r="J16" s="216"/>
      <c r="K16" s="216"/>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row>
    <row r="17" spans="1:70" ht="15" customHeight="1">
      <c r="A17" s="797" t="s">
        <v>1071</v>
      </c>
      <c r="B17" s="797"/>
      <c r="C17" s="797"/>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row>
    <row r="18" spans="1:70" ht="15" customHeight="1">
      <c r="A18" s="797"/>
      <c r="B18" s="797"/>
      <c r="C18" s="797"/>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797"/>
      <c r="AG18" s="79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row>
    <row r="19" spans="1:70" ht="62.4" customHeight="1">
      <c r="A19" s="797"/>
      <c r="B19" s="797"/>
      <c r="C19" s="797"/>
      <c r="D19" s="797"/>
      <c r="E19" s="797"/>
      <c r="F19" s="797"/>
      <c r="G19" s="797"/>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row>
    <row r="20" spans="1:70" ht="1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70" ht="15" customHeight="1">
      <c r="A21" s="1" t="s">
        <v>733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70" ht="15" customHeight="1">
      <c r="A22" s="17"/>
      <c r="B22" s="17"/>
      <c r="C22" s="6" t="s">
        <v>814</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70" ht="15" customHeight="1">
      <c r="A23" s="17"/>
      <c r="B23" s="17"/>
      <c r="C23" s="1" t="s">
        <v>813</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70" ht="15" customHeight="1">
      <c r="A24" s="26"/>
      <c r="B24" s="26"/>
      <c r="C24" s="1" t="s">
        <v>1078</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70" ht="1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70" ht="15.75" customHeight="1">
      <c r="A26" s="798" t="s">
        <v>1037</v>
      </c>
      <c r="B26" s="798"/>
      <c r="C26" s="798"/>
      <c r="D26" s="798"/>
      <c r="E26" s="798"/>
      <c r="F26" s="798"/>
      <c r="G26" s="798"/>
      <c r="H26" s="798"/>
      <c r="I26" s="443"/>
      <c r="J26" s="443"/>
      <c r="K26" s="799" t="s">
        <v>695</v>
      </c>
      <c r="L26" s="799"/>
      <c r="M26" s="799"/>
      <c r="N26" s="799"/>
      <c r="O26" s="799"/>
      <c r="P26" s="799"/>
      <c r="Q26" s="799"/>
      <c r="R26" s="799"/>
      <c r="S26" s="799"/>
      <c r="T26" s="799"/>
      <c r="U26" s="799"/>
      <c r="V26" s="799"/>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row>
    <row r="27" spans="1:70" ht="15.75" customHeight="1">
      <c r="A27" s="798"/>
      <c r="B27" s="798"/>
      <c r="C27" s="798"/>
      <c r="D27" s="798"/>
      <c r="E27" s="798"/>
      <c r="F27" s="798"/>
      <c r="G27" s="798"/>
      <c r="H27" s="798"/>
      <c r="I27" s="443"/>
      <c r="J27" s="443"/>
      <c r="K27" s="800"/>
      <c r="L27" s="800"/>
      <c r="M27" s="800"/>
      <c r="N27" s="800"/>
      <c r="O27" s="800"/>
      <c r="P27" s="800"/>
      <c r="Q27" s="800"/>
      <c r="R27" s="800"/>
      <c r="S27" s="800"/>
      <c r="T27" s="800"/>
      <c r="U27" s="800"/>
      <c r="V27" s="800"/>
      <c r="W27" s="443"/>
      <c r="X27" s="5" t="s">
        <v>2</v>
      </c>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row>
    <row r="28" spans="1:70" ht="9" customHeight="1">
      <c r="A28" s="26"/>
      <c r="B28" s="26"/>
      <c r="C28" s="26"/>
      <c r="D28" s="26"/>
      <c r="E28" s="26"/>
      <c r="F28" s="26"/>
      <c r="G28" s="26"/>
      <c r="H28" s="26"/>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row>
    <row r="29" spans="1:70" ht="9.6" customHeight="1">
      <c r="A29" s="26"/>
      <c r="B29" s="26"/>
      <c r="C29" s="26"/>
      <c r="D29" s="26"/>
      <c r="E29" s="26"/>
      <c r="F29" s="26"/>
      <c r="G29" s="26"/>
      <c r="H29" s="26"/>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row>
    <row r="30" spans="1:70" ht="15" customHeight="1">
      <c r="A30" s="789" t="s">
        <v>0</v>
      </c>
      <c r="B30" s="789"/>
      <c r="C30" s="789"/>
      <c r="D30" s="789"/>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row>
    <row r="31" spans="1:70" ht="10.199999999999999" customHeight="1">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row>
    <row r="32" spans="1:70" ht="15" customHeight="1">
      <c r="A32" s="338"/>
      <c r="B32" s="339" t="s">
        <v>119</v>
      </c>
      <c r="C32" s="216"/>
      <c r="D32" s="796" t="s">
        <v>1019</v>
      </c>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338"/>
    </row>
    <row r="33" spans="2:82" ht="10.199999999999999" customHeight="1">
      <c r="J33" s="1"/>
      <c r="K33" s="1"/>
    </row>
    <row r="34" spans="2:82" ht="15" customHeight="1">
      <c r="B34" s="339" t="s">
        <v>118</v>
      </c>
      <c r="C34" s="216"/>
      <c r="D34" s="796" t="s">
        <v>456</v>
      </c>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row>
    <row r="35" spans="2:82" ht="10.199999999999999" customHeight="1">
      <c r="J35" s="1"/>
      <c r="K35" s="1"/>
    </row>
    <row r="36" spans="2:82" ht="15" customHeight="1">
      <c r="B36" s="339" t="s">
        <v>451</v>
      </c>
      <c r="D36" s="791" t="s">
        <v>459</v>
      </c>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BI36" s="17"/>
      <c r="BJ36" s="17"/>
      <c r="BK36" s="17"/>
      <c r="BL36" s="17"/>
      <c r="BM36" s="17"/>
      <c r="BN36" s="17"/>
      <c r="BO36" s="17"/>
      <c r="BP36" s="17"/>
      <c r="BQ36" s="17"/>
      <c r="BR36" s="17"/>
      <c r="BS36" s="17"/>
      <c r="BT36" s="17"/>
      <c r="BU36" s="17"/>
      <c r="BV36" s="17"/>
      <c r="BW36" s="17"/>
      <c r="BX36" s="17"/>
      <c r="BY36" s="17"/>
      <c r="BZ36" s="17"/>
      <c r="CA36" s="17"/>
      <c r="CB36" s="17"/>
      <c r="CC36" s="17"/>
      <c r="CD36" s="17"/>
    </row>
    <row r="37" spans="2:82" ht="24" customHeight="1">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BI37" s="17"/>
      <c r="BJ37" s="17"/>
      <c r="BK37" s="17"/>
      <c r="BL37" s="17"/>
      <c r="BM37" s="17"/>
      <c r="BN37" s="17"/>
      <c r="BO37" s="17"/>
      <c r="BP37" s="17"/>
      <c r="BQ37" s="17"/>
      <c r="BR37" s="17"/>
      <c r="BS37" s="17"/>
      <c r="BT37" s="17"/>
      <c r="BU37" s="17"/>
      <c r="BV37" s="17"/>
      <c r="BW37" s="17"/>
      <c r="BX37" s="17"/>
      <c r="BY37" s="17"/>
      <c r="BZ37" s="17"/>
      <c r="CA37" s="17"/>
      <c r="CB37" s="17"/>
      <c r="CC37" s="17"/>
      <c r="CD37" s="17"/>
    </row>
    <row r="38" spans="2:82" ht="8.25" customHeight="1">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BI38" s="26"/>
      <c r="BJ38" s="26"/>
      <c r="BK38" s="26"/>
      <c r="BL38" s="26"/>
      <c r="BM38" s="26"/>
      <c r="BN38" s="26"/>
      <c r="BO38" s="26"/>
      <c r="BP38" s="26"/>
      <c r="BQ38" s="26"/>
      <c r="BR38" s="26"/>
      <c r="BS38" s="26"/>
      <c r="BT38" s="26"/>
      <c r="BU38" s="26"/>
      <c r="BV38" s="26"/>
      <c r="BW38" s="26"/>
      <c r="BX38" s="26"/>
      <c r="BY38" s="26"/>
      <c r="BZ38" s="26"/>
      <c r="CA38" s="26"/>
      <c r="CB38" s="26"/>
    </row>
    <row r="39" spans="2:82" ht="15" customHeight="1">
      <c r="B39" s="339" t="s">
        <v>452</v>
      </c>
      <c r="D39" s="791" t="s">
        <v>460</v>
      </c>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BI39" s="17"/>
      <c r="BJ39" s="17"/>
      <c r="BK39" s="17"/>
      <c r="BL39" s="17"/>
      <c r="BM39" s="17"/>
      <c r="BN39" s="17"/>
      <c r="BO39" s="17"/>
      <c r="BP39" s="17"/>
      <c r="BQ39" s="17"/>
      <c r="BR39" s="17"/>
      <c r="BS39" s="17"/>
      <c r="BT39" s="17"/>
      <c r="BU39" s="17"/>
      <c r="BV39" s="17"/>
      <c r="BW39" s="17"/>
      <c r="BX39" s="17"/>
      <c r="BY39" s="17"/>
      <c r="BZ39" s="17"/>
      <c r="CA39" s="17"/>
      <c r="CB39" s="17"/>
      <c r="CC39" s="17"/>
      <c r="CD39" s="17"/>
    </row>
    <row r="40" spans="2:82" ht="10.199999999999999" customHeight="1">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BI40" s="26"/>
      <c r="BJ40" s="26"/>
      <c r="BK40" s="26"/>
      <c r="BL40" s="26"/>
      <c r="BM40" s="26"/>
      <c r="BN40" s="26"/>
      <c r="BO40" s="26"/>
      <c r="BP40" s="26"/>
      <c r="BQ40" s="26"/>
      <c r="BR40" s="26"/>
      <c r="BS40" s="26"/>
      <c r="BT40" s="26"/>
      <c r="BU40" s="26"/>
      <c r="BV40" s="26"/>
      <c r="BW40" s="26"/>
      <c r="BX40" s="26"/>
      <c r="BY40" s="26"/>
      <c r="BZ40" s="26"/>
      <c r="CA40" s="26"/>
    </row>
    <row r="41" spans="2:82" ht="15" customHeight="1">
      <c r="B41" s="339" t="s">
        <v>453</v>
      </c>
      <c r="C41" s="10"/>
      <c r="D41" s="796" t="s">
        <v>1018</v>
      </c>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row>
    <row r="42" spans="2:82" ht="10.199999999999999" customHeight="1">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BI42" s="17"/>
      <c r="BJ42" s="17"/>
      <c r="BK42" s="17"/>
      <c r="BL42" s="17"/>
      <c r="BM42" s="17"/>
      <c r="BN42" s="17"/>
      <c r="BO42" s="17"/>
      <c r="BP42" s="17"/>
      <c r="BQ42" s="17"/>
      <c r="BR42" s="17"/>
      <c r="BS42" s="17"/>
      <c r="BT42" s="17"/>
      <c r="BU42" s="17"/>
      <c r="BV42" s="17"/>
      <c r="BW42" s="17"/>
      <c r="BX42" s="17"/>
      <c r="BY42" s="17"/>
      <c r="BZ42" s="17"/>
      <c r="CA42" s="17"/>
      <c r="CB42" s="17"/>
    </row>
    <row r="43" spans="2:82" ht="15" customHeight="1">
      <c r="B43" s="805" t="s">
        <v>454</v>
      </c>
      <c r="C43" s="805"/>
      <c r="D43" s="796" t="s">
        <v>90</v>
      </c>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row>
    <row r="44" spans="2:82" ht="10.199999999999999" customHeight="1">
      <c r="B44" s="150"/>
      <c r="C44" s="150"/>
      <c r="J44" s="1"/>
      <c r="K44" s="1"/>
    </row>
    <row r="45" spans="2:82" ht="15" customHeight="1">
      <c r="B45" s="339" t="s">
        <v>455</v>
      </c>
      <c r="D45" s="796" t="s">
        <v>63</v>
      </c>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row>
    <row r="46" spans="2:82" ht="10.199999999999999" customHeight="1">
      <c r="J46" s="1"/>
      <c r="K46" s="1"/>
    </row>
    <row r="47" spans="2:82" ht="15" customHeight="1">
      <c r="B47" s="339" t="s">
        <v>498</v>
      </c>
      <c r="C47" s="339"/>
      <c r="D47" s="791" t="s">
        <v>78</v>
      </c>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U47" s="150"/>
      <c r="AV47" s="150"/>
    </row>
    <row r="48" spans="2:82" ht="15" customHeight="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U48" s="339"/>
      <c r="AW48" s="796"/>
      <c r="AX48" s="796"/>
      <c r="AY48" s="796"/>
      <c r="AZ48" s="796"/>
      <c r="BA48" s="796"/>
      <c r="BB48" s="796"/>
      <c r="BC48" s="796"/>
      <c r="BD48" s="796"/>
      <c r="BE48" s="796"/>
      <c r="BF48" s="796"/>
      <c r="BG48" s="796"/>
      <c r="BH48" s="796"/>
      <c r="BI48" s="796"/>
      <c r="BJ48" s="796"/>
      <c r="BK48" s="796"/>
      <c r="BL48" s="796"/>
      <c r="BM48" s="796"/>
      <c r="BN48" s="796"/>
      <c r="BO48" s="796"/>
      <c r="BP48" s="796"/>
    </row>
    <row r="49" spans="2:82" ht="10.199999999999999" customHeight="1">
      <c r="B49" s="339"/>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W49" s="17"/>
      <c r="AX49" s="17"/>
      <c r="AY49" s="17"/>
      <c r="AZ49" s="17"/>
      <c r="BA49" s="17"/>
      <c r="BB49" s="17"/>
      <c r="BC49" s="17"/>
      <c r="BD49" s="17"/>
      <c r="BE49" s="17"/>
      <c r="BF49" s="17"/>
      <c r="BG49" s="17"/>
      <c r="BH49" s="17"/>
      <c r="BI49" s="17"/>
      <c r="BJ49" s="17"/>
      <c r="BK49" s="17"/>
      <c r="BL49" s="17"/>
      <c r="BM49" s="17"/>
      <c r="BN49" s="17"/>
    </row>
    <row r="50" spans="2:82" ht="15" customHeight="1">
      <c r="B50" s="339" t="s">
        <v>499</v>
      </c>
      <c r="C50" s="339"/>
      <c r="D50" s="796" t="s">
        <v>689</v>
      </c>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U50" s="803"/>
      <c r="AV50" s="804"/>
      <c r="AW50" s="804"/>
      <c r="AX50" s="804"/>
      <c r="AY50" s="804"/>
      <c r="AZ50" s="804"/>
      <c r="BA50" s="804"/>
      <c r="BB50" s="804"/>
      <c r="BC50" s="804"/>
      <c r="BD50" s="804"/>
      <c r="BE50" s="804"/>
      <c r="BF50" s="804"/>
      <c r="BG50" s="804"/>
      <c r="BH50" s="804"/>
      <c r="BI50" s="804"/>
      <c r="BJ50" s="804"/>
      <c r="BK50" s="804"/>
      <c r="BL50" s="804"/>
      <c r="BM50" s="804"/>
      <c r="BN50" s="804"/>
      <c r="BO50" s="804"/>
      <c r="BP50" s="804"/>
    </row>
    <row r="51" spans="2:82" ht="10.199999999999999" customHeight="1">
      <c r="B51" s="339"/>
      <c r="C51" s="339"/>
      <c r="J51" s="1"/>
      <c r="K51" s="1"/>
      <c r="AU51" s="217"/>
      <c r="AV51" s="13"/>
      <c r="AW51" s="13"/>
      <c r="AX51" s="13"/>
      <c r="AY51" s="13"/>
      <c r="AZ51" s="13"/>
      <c r="BA51" s="13"/>
      <c r="BB51" s="13"/>
      <c r="BC51" s="13"/>
      <c r="BD51" s="13"/>
      <c r="BE51" s="13"/>
      <c r="BF51" s="13"/>
      <c r="BG51" s="13"/>
      <c r="BH51" s="13"/>
      <c r="BI51" s="13"/>
      <c r="BJ51" s="13"/>
      <c r="BK51" s="13"/>
      <c r="BL51" s="13"/>
      <c r="BM51" s="13"/>
      <c r="BN51" s="13"/>
      <c r="BO51" s="13"/>
      <c r="BP51" s="13"/>
    </row>
    <row r="52" spans="2:82" ht="15" customHeight="1">
      <c r="B52" s="339" t="s">
        <v>734</v>
      </c>
      <c r="C52" s="339"/>
      <c r="D52" s="1" t="s">
        <v>1020</v>
      </c>
      <c r="J52" s="1"/>
      <c r="K52" s="1"/>
      <c r="AU52" s="217"/>
      <c r="AV52" s="13"/>
      <c r="AW52" s="13"/>
      <c r="AX52" s="13"/>
      <c r="AY52" s="13"/>
      <c r="AZ52" s="13"/>
      <c r="BA52" s="13"/>
      <c r="BB52" s="13"/>
      <c r="BC52" s="13"/>
      <c r="BD52" s="13"/>
      <c r="BE52" s="13"/>
      <c r="BF52" s="13"/>
      <c r="BG52" s="13"/>
      <c r="BH52" s="13"/>
      <c r="BI52" s="13"/>
      <c r="BJ52" s="13"/>
      <c r="BK52" s="13"/>
      <c r="BL52" s="13"/>
      <c r="BM52" s="13"/>
      <c r="BN52" s="13"/>
      <c r="BO52" s="13"/>
      <c r="BP52" s="13"/>
    </row>
    <row r="53" spans="2:82" ht="10.199999999999999" customHeight="1">
      <c r="C53" s="339"/>
      <c r="J53" s="1"/>
      <c r="K53" s="1"/>
      <c r="AU53" s="217"/>
      <c r="AV53" s="13"/>
      <c r="AW53" s="13"/>
      <c r="AX53" s="13"/>
      <c r="AY53" s="13"/>
      <c r="AZ53" s="13"/>
      <c r="BA53" s="13"/>
      <c r="BB53" s="13"/>
      <c r="BC53" s="13"/>
      <c r="BD53" s="13"/>
      <c r="BE53" s="13"/>
      <c r="BF53" s="13"/>
      <c r="BG53" s="13"/>
      <c r="BH53" s="13"/>
      <c r="BI53" s="13"/>
      <c r="BJ53" s="13"/>
      <c r="BK53" s="13"/>
      <c r="BL53" s="13"/>
      <c r="BM53" s="13"/>
      <c r="BN53" s="13"/>
      <c r="BO53" s="13"/>
      <c r="BP53" s="13"/>
    </row>
    <row r="54" spans="2:82" ht="15" customHeight="1">
      <c r="B54" s="339" t="s">
        <v>735</v>
      </c>
      <c r="C54" s="339"/>
      <c r="D54" s="1" t="s">
        <v>969</v>
      </c>
      <c r="J54" s="1"/>
      <c r="K54" s="1"/>
      <c r="AU54" s="217"/>
      <c r="AV54" s="13"/>
      <c r="AW54" s="13"/>
      <c r="AX54" s="13"/>
      <c r="AY54" s="13"/>
      <c r="AZ54" s="13"/>
      <c r="BA54" s="13"/>
      <c r="BB54" s="13"/>
      <c r="BC54" s="13"/>
      <c r="BD54" s="13"/>
      <c r="BE54" s="13"/>
      <c r="BF54" s="13"/>
      <c r="BG54" s="13"/>
      <c r="BH54" s="13"/>
      <c r="BI54" s="13"/>
      <c r="BJ54" s="13"/>
      <c r="BK54" s="13"/>
      <c r="BL54" s="13"/>
      <c r="BM54" s="13"/>
      <c r="BN54" s="13"/>
      <c r="BO54" s="13"/>
      <c r="BP54" s="13"/>
    </row>
    <row r="55" spans="2:82" ht="10.199999999999999" customHeight="1">
      <c r="B55" s="339"/>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BI55" s="17"/>
      <c r="BJ55" s="17"/>
      <c r="BK55" s="17"/>
      <c r="BL55" s="17"/>
      <c r="BM55" s="17"/>
      <c r="BN55" s="17"/>
      <c r="BO55" s="17"/>
      <c r="BP55" s="17"/>
      <c r="BQ55" s="17"/>
      <c r="BR55" s="17"/>
      <c r="BS55" s="17"/>
      <c r="BT55" s="17"/>
      <c r="BU55" s="17"/>
      <c r="BV55" s="17"/>
      <c r="BW55" s="17"/>
      <c r="BX55" s="17"/>
      <c r="BY55" s="17"/>
      <c r="BZ55" s="17"/>
      <c r="CA55" s="17"/>
      <c r="CB55" s="17"/>
    </row>
    <row r="56" spans="2:82" ht="15" customHeight="1">
      <c r="B56" s="802" t="s">
        <v>736</v>
      </c>
      <c r="C56" s="802"/>
      <c r="D56" s="801" t="s">
        <v>739</v>
      </c>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L56" s="801"/>
      <c r="AM56" s="801"/>
      <c r="AN56" s="801"/>
      <c r="AO56" s="801"/>
      <c r="AP56" s="801"/>
      <c r="AQ56" s="801"/>
      <c r="AR56" s="801"/>
      <c r="AS56" s="801"/>
      <c r="AT56" s="801"/>
      <c r="AU56" s="801"/>
      <c r="AV56" s="801"/>
      <c r="AW56" s="801"/>
      <c r="AX56" s="801"/>
      <c r="AY56" s="801"/>
      <c r="AZ56" s="801"/>
      <c r="BA56" s="801"/>
      <c r="BB56" s="801"/>
      <c r="BC56" s="801"/>
      <c r="BD56" s="801"/>
      <c r="BE56" s="801"/>
      <c r="BF56" s="801"/>
      <c r="BG56" s="801"/>
      <c r="BH56" s="801"/>
      <c r="BI56" s="801"/>
      <c r="BJ56" s="801"/>
      <c r="BK56" s="801"/>
      <c r="BL56" s="801"/>
      <c r="BM56" s="801"/>
      <c r="BN56" s="801"/>
      <c r="BO56" s="801"/>
      <c r="BP56" s="801"/>
      <c r="BQ56" s="801"/>
      <c r="BR56" s="13"/>
      <c r="BS56" s="13"/>
      <c r="BT56" s="13"/>
      <c r="BU56" s="13"/>
      <c r="BV56" s="13"/>
      <c r="BW56" s="13"/>
      <c r="BX56" s="13"/>
      <c r="BY56" s="13"/>
      <c r="BZ56" s="13"/>
      <c r="CA56" s="13"/>
      <c r="CB56" s="13"/>
      <c r="CC56" s="13"/>
      <c r="CD56" s="13"/>
    </row>
    <row r="57" spans="2:82" ht="28.5" customHeight="1">
      <c r="B57" s="642"/>
      <c r="C57" s="642"/>
      <c r="D57" s="801" t="s">
        <v>900</v>
      </c>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L57" s="642"/>
      <c r="AM57" s="642"/>
      <c r="AN57" s="642"/>
      <c r="AO57" s="642"/>
      <c r="AP57" s="642"/>
      <c r="AQ57" s="642"/>
      <c r="AR57" s="642"/>
      <c r="AS57" s="642"/>
      <c r="AT57" s="642"/>
      <c r="AU57" s="642"/>
      <c r="AV57" s="642"/>
      <c r="AW57" s="642"/>
      <c r="AX57" s="642"/>
      <c r="AY57" s="642"/>
      <c r="AZ57" s="642"/>
      <c r="BA57" s="642"/>
      <c r="BB57" s="642"/>
      <c r="BC57" s="642"/>
      <c r="BD57" s="642"/>
      <c r="BE57" s="642"/>
      <c r="BF57" s="642"/>
      <c r="BG57" s="642"/>
      <c r="BH57" s="642"/>
      <c r="BI57" s="642"/>
      <c r="BJ57" s="642"/>
      <c r="BK57" s="642"/>
      <c r="BL57" s="642"/>
      <c r="BM57" s="642"/>
      <c r="BN57" s="642"/>
      <c r="BO57" s="642"/>
      <c r="BP57" s="642"/>
      <c r="BQ57" s="642"/>
      <c r="BR57" s="13"/>
      <c r="BS57" s="13"/>
      <c r="BT57" s="13"/>
      <c r="BU57" s="13"/>
      <c r="BV57" s="13"/>
      <c r="BW57" s="13"/>
      <c r="BX57" s="13"/>
      <c r="BY57" s="13"/>
      <c r="BZ57" s="13"/>
      <c r="CA57" s="13"/>
      <c r="CB57" s="13"/>
      <c r="CC57" s="13"/>
      <c r="CD57" s="13"/>
    </row>
    <row r="58" spans="2:82" ht="6.75" customHeight="1">
      <c r="J58" s="1"/>
      <c r="K58" s="1"/>
    </row>
    <row r="59" spans="2:82" ht="15" customHeight="1">
      <c r="B59" s="802" t="s">
        <v>737</v>
      </c>
      <c r="C59" s="802"/>
      <c r="D59" s="725" t="s">
        <v>971</v>
      </c>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BI59" s="13"/>
      <c r="BJ59" s="13"/>
      <c r="BK59" s="13"/>
      <c r="BL59" s="13"/>
      <c r="BM59" s="13"/>
      <c r="BN59" s="13"/>
      <c r="BO59" s="13"/>
      <c r="BP59" s="13"/>
      <c r="BQ59" s="13"/>
      <c r="BR59" s="13"/>
      <c r="BS59" s="13"/>
      <c r="BT59" s="13"/>
      <c r="BU59" s="13"/>
      <c r="BV59" s="13"/>
      <c r="BW59" s="13"/>
      <c r="BX59" s="13"/>
      <c r="BY59" s="13"/>
      <c r="BZ59" s="13"/>
      <c r="CA59" s="13"/>
      <c r="CB59" s="13"/>
      <c r="CC59" s="13"/>
      <c r="CD59" s="13"/>
    </row>
    <row r="60" spans="2:82" ht="6.75" customHeight="1">
      <c r="J60" s="1"/>
      <c r="K60" s="1"/>
    </row>
    <row r="61" spans="2:82" ht="15" customHeight="1">
      <c r="B61" s="802" t="s">
        <v>970</v>
      </c>
      <c r="C61" s="802"/>
      <c r="D61" s="725" t="s">
        <v>738</v>
      </c>
      <c r="J61" s="1"/>
      <c r="K61" s="1"/>
    </row>
    <row r="62" spans="2:82" ht="15" customHeight="1">
      <c r="J62" s="216"/>
      <c r="K62" s="216"/>
    </row>
    <row r="63" spans="2:82" ht="15" customHeight="1">
      <c r="D63" s="13"/>
      <c r="J63" s="1"/>
      <c r="K63" s="1"/>
    </row>
    <row r="64" spans="2:82" ht="15" customHeight="1">
      <c r="D64" s="13"/>
      <c r="J64" s="1"/>
      <c r="K64" s="1"/>
    </row>
    <row r="65" spans="7:32" ht="15" customHeight="1">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row>
    <row r="66" spans="7:32" ht="15" customHeight="1">
      <c r="G66" s="13"/>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row>
    <row r="67" spans="7:32" ht="15" customHeight="1">
      <c r="J67" s="216"/>
      <c r="K67" s="216"/>
    </row>
    <row r="68" spans="7:32" ht="15" customHeight="1">
      <c r="J68" s="216"/>
      <c r="K68" s="216"/>
    </row>
    <row r="69" spans="7:32" ht="15" customHeight="1">
      <c r="J69" s="216"/>
      <c r="K69" s="216"/>
    </row>
  </sheetData>
  <sheetProtection selectLockedCells="1"/>
  <mergeCells count="29">
    <mergeCell ref="B61:C61"/>
    <mergeCell ref="D39:AF39"/>
    <mergeCell ref="D43:AF43"/>
    <mergeCell ref="B59:C59"/>
    <mergeCell ref="D41:AF41"/>
    <mergeCell ref="D47:AF48"/>
    <mergeCell ref="D50:AF50"/>
    <mergeCell ref="D45:AF45"/>
    <mergeCell ref="D57:AG57"/>
    <mergeCell ref="B43:C43"/>
    <mergeCell ref="AL56:BQ56"/>
    <mergeCell ref="B56:C56"/>
    <mergeCell ref="D56:AG56"/>
    <mergeCell ref="AW48:BP48"/>
    <mergeCell ref="AU50:BP50"/>
    <mergeCell ref="W3:AG3"/>
    <mergeCell ref="A30:AG30"/>
    <mergeCell ref="A15:AG15"/>
    <mergeCell ref="D36:AF37"/>
    <mergeCell ref="V11:AE11"/>
    <mergeCell ref="W7:Z7"/>
    <mergeCell ref="V8:AG9"/>
    <mergeCell ref="V10:AG10"/>
    <mergeCell ref="D34:AF34"/>
    <mergeCell ref="A17:AG19"/>
    <mergeCell ref="D32:AF32"/>
    <mergeCell ref="A26:H27"/>
    <mergeCell ref="K26:V27"/>
    <mergeCell ref="V12:AE12"/>
  </mergeCells>
  <phoneticPr fontId="10"/>
  <printOptions horizontalCentered="1"/>
  <pageMargins left="0.78740157480314965" right="0.78740157480314965" top="0.59055118110236227" bottom="0.59055118110236227" header="0.39370078740157483" footer="0.39370078740157483"/>
  <pageSetup paperSize="9" scale="8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0</xdr:col>
                    <xdr:colOff>45720</xdr:colOff>
                    <xdr:row>21</xdr:row>
                    <xdr:rowOff>0</xdr:rowOff>
                  </from>
                  <to>
                    <xdr:col>1</xdr:col>
                    <xdr:colOff>175260</xdr:colOff>
                    <xdr:row>22</xdr:row>
                    <xdr:rowOff>22860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0</xdr:col>
                    <xdr:colOff>45720</xdr:colOff>
                    <xdr:row>21</xdr:row>
                    <xdr:rowOff>190500</xdr:rowOff>
                  </from>
                  <to>
                    <xdr:col>1</xdr:col>
                    <xdr:colOff>175260</xdr:colOff>
                    <xdr:row>23</xdr:row>
                    <xdr:rowOff>22860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0</xdr:col>
                    <xdr:colOff>45720</xdr:colOff>
                    <xdr:row>23</xdr:row>
                    <xdr:rowOff>0</xdr:rowOff>
                  </from>
                  <to>
                    <xdr:col>1</xdr:col>
                    <xdr:colOff>175260</xdr:colOff>
                    <xdr:row>24</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U74"/>
  <sheetViews>
    <sheetView workbookViewId="0"/>
  </sheetViews>
  <sheetFormatPr defaultColWidth="3.125" defaultRowHeight="24.75" customHeight="1"/>
  <cols>
    <col min="1" max="9" width="3.125" style="27" customWidth="1"/>
    <col min="10" max="11" width="3.125" style="28" customWidth="1"/>
    <col min="12" max="33" width="3.125" style="27" customWidth="1"/>
    <col min="34" max="16384" width="3.125" style="27"/>
  </cols>
  <sheetData>
    <row r="1" spans="1:33" ht="25.5" customHeight="1">
      <c r="A1" s="1" t="s">
        <v>469</v>
      </c>
      <c r="B1" s="1"/>
      <c r="C1" s="1"/>
      <c r="D1" s="1"/>
      <c r="E1" s="1"/>
      <c r="F1" s="1"/>
      <c r="G1" s="1"/>
      <c r="H1" s="1"/>
      <c r="I1" s="1"/>
      <c r="J1" s="218"/>
      <c r="K1" s="218"/>
      <c r="L1" s="1"/>
      <c r="M1" s="1"/>
      <c r="N1" s="1">
        <f>'1-1（省エネ）'!N1</f>
        <v>0</v>
      </c>
      <c r="O1" s="1">
        <f>'1-1（省エネ）'!O1</f>
        <v>0</v>
      </c>
      <c r="P1" s="1">
        <f>'1-1（省エネ）'!P1</f>
        <v>0</v>
      </c>
      <c r="Q1" s="1">
        <f>'1-1（省エネ）'!Q1</f>
        <v>0</v>
      </c>
      <c r="R1" s="1">
        <f>'1-1（省エネ）'!R1</f>
        <v>0</v>
      </c>
      <c r="S1" s="1">
        <f>'1-1（省エネ）'!S1</f>
        <v>0</v>
      </c>
      <c r="T1" s="1">
        <f>'1-1（省エネ）'!T1</f>
        <v>0</v>
      </c>
      <c r="U1" s="1">
        <f>'1-1（省エネ）'!U1</f>
        <v>0</v>
      </c>
      <c r="V1" s="1">
        <f>'1-1（省エネ）'!V1</f>
        <v>0</v>
      </c>
      <c r="W1" s="1">
        <f>'1-1（省エネ）'!W1</f>
        <v>0</v>
      </c>
      <c r="X1" s="1">
        <f>'1-1（省エネ）'!X1</f>
        <v>0</v>
      </c>
      <c r="Y1" s="1">
        <f>'1-1（省エネ）'!Y1</f>
        <v>0</v>
      </c>
      <c r="Z1" s="1">
        <f>'1-1（省エネ）'!Z1</f>
        <v>0</v>
      </c>
      <c r="AA1" s="1">
        <f>'1-1（省エネ）'!AA1</f>
        <v>0</v>
      </c>
      <c r="AB1" s="1">
        <f>'1-1（省エネ）'!AB1</f>
        <v>0</v>
      </c>
      <c r="AC1" s="1">
        <f>'1-1（省エネ）'!AC1</f>
        <v>0</v>
      </c>
      <c r="AD1" s="1">
        <f>'1-1（省エネ）'!AD1</f>
        <v>0</v>
      </c>
      <c r="AE1" s="1">
        <f>'1-1（省エネ）'!AE1</f>
        <v>0</v>
      </c>
      <c r="AF1" s="1">
        <f>'1-1（省エネ）'!AF1</f>
        <v>0</v>
      </c>
      <c r="AG1" s="1">
        <f>'1-1（省エネ）'!AG1</f>
        <v>0</v>
      </c>
    </row>
    <row r="2" spans="1:33" ht="25.5" customHeight="1">
      <c r="A2" s="820" t="str">
        <f>'1-1（省エネ）'!A2</f>
        <v>事 業 計 画 書</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3" ht="25.5" customHeight="1" thickBot="1">
      <c r="A3" s="6">
        <f>'1-1（省エネ）'!A3</f>
        <v>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3" ht="25.5" customHeight="1">
      <c r="A4" s="821" t="e">
        <f>'1-1（省エネ）'!#REF!</f>
        <v>#REF!</v>
      </c>
      <c r="B4" s="822"/>
      <c r="C4" s="822"/>
      <c r="D4" s="822"/>
      <c r="E4" s="823"/>
      <c r="F4" s="1562" t="e">
        <f>'1-1（省エネ）'!#REF!</f>
        <v>#REF!</v>
      </c>
      <c r="G4" s="1563"/>
      <c r="H4" s="1563"/>
      <c r="I4" s="1563"/>
      <c r="J4" s="1563"/>
      <c r="K4" s="1563"/>
      <c r="L4" s="1563"/>
      <c r="M4" s="1563"/>
      <c r="N4" s="1563"/>
      <c r="O4" s="1563"/>
      <c r="P4" s="1563"/>
      <c r="Q4" s="1563"/>
      <c r="R4" s="1563"/>
      <c r="S4" s="1563"/>
      <c r="T4" s="1563"/>
      <c r="U4" s="1563"/>
      <c r="V4" s="1563"/>
      <c r="W4" s="1563"/>
      <c r="X4" s="1563"/>
      <c r="Y4" s="1563"/>
      <c r="Z4" s="1563"/>
      <c r="AA4" s="1563"/>
      <c r="AB4" s="1563"/>
      <c r="AC4" s="1563"/>
      <c r="AD4" s="1563"/>
      <c r="AE4" s="1563"/>
      <c r="AF4" s="1563"/>
      <c r="AG4" s="1564"/>
    </row>
    <row r="5" spans="1:33" ht="25.5" customHeight="1">
      <c r="A5" s="806" t="e">
        <f>'1-1（省エネ）'!#REF!</f>
        <v>#REF!</v>
      </c>
      <c r="B5" s="807"/>
      <c r="C5" s="807"/>
      <c r="D5" s="807"/>
      <c r="E5" s="808"/>
      <c r="F5" s="1565" t="e">
        <f>'1-1（省エネ）'!#REF!</f>
        <v>#REF!</v>
      </c>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c r="AG5" s="1567"/>
    </row>
    <row r="6" spans="1:33" ht="25.5" customHeight="1">
      <c r="A6" s="806" t="e">
        <f>'1-1（省エネ）'!#REF!</f>
        <v>#REF!</v>
      </c>
      <c r="B6" s="807"/>
      <c r="C6" s="807"/>
      <c r="D6" s="807"/>
      <c r="E6" s="808"/>
      <c r="F6" s="220" t="e">
        <f>'1-1（省エネ）'!#REF!</f>
        <v>#REF!</v>
      </c>
      <c r="G6" s="827" t="e">
        <f>'1-1（省エネ）'!#REF!</f>
        <v>#REF!</v>
      </c>
      <c r="H6" s="827"/>
      <c r="I6" s="827"/>
      <c r="J6" s="827"/>
      <c r="K6" s="828" t="e">
        <f>'1-1（省エネ）'!#REF!</f>
        <v>#REF!</v>
      </c>
      <c r="L6" s="828"/>
      <c r="M6" s="828"/>
      <c r="N6" s="828"/>
      <c r="O6" s="828"/>
      <c r="P6" s="828"/>
      <c r="Q6" s="828"/>
      <c r="R6" s="828"/>
      <c r="S6" s="828"/>
      <c r="T6" s="828"/>
      <c r="U6" s="828"/>
      <c r="V6" s="828"/>
      <c r="W6" s="828"/>
      <c r="X6" s="828"/>
      <c r="Y6" s="828"/>
      <c r="Z6" s="828"/>
      <c r="AA6" s="828"/>
      <c r="AB6" s="828"/>
      <c r="AC6" s="828"/>
      <c r="AD6" s="828"/>
      <c r="AE6" s="828"/>
      <c r="AF6" s="828"/>
      <c r="AG6" s="829"/>
    </row>
    <row r="7" spans="1:33" ht="25.5" customHeight="1">
      <c r="A7" s="806" t="e">
        <f>'1-1（省エネ）'!#REF!</f>
        <v>#REF!</v>
      </c>
      <c r="B7" s="807"/>
      <c r="C7" s="807"/>
      <c r="D7" s="807"/>
      <c r="E7" s="808"/>
      <c r="F7" s="1570" t="e">
        <f>'1-1（省エネ）'!#REF!</f>
        <v>#REF!</v>
      </c>
      <c r="G7" s="1571"/>
      <c r="H7" s="1571"/>
      <c r="I7" s="1571"/>
      <c r="J7" s="1571"/>
      <c r="K7" s="1571"/>
      <c r="L7" s="1573"/>
      <c r="M7" s="832" t="e">
        <f>'1-1（省エネ）'!#REF!</f>
        <v>#REF!</v>
      </c>
      <c r="N7" s="807"/>
      <c r="O7" s="808"/>
      <c r="P7" s="1577" t="e">
        <f>'1-1（省エネ）'!#REF!</f>
        <v>#REF!</v>
      </c>
      <c r="Q7" s="1578"/>
      <c r="R7" s="1578"/>
      <c r="S7" s="1578"/>
      <c r="T7" s="1578"/>
      <c r="U7" s="835" t="e">
        <f>'1-1（省エネ）'!#REF!</f>
        <v>#REF!</v>
      </c>
      <c r="V7" s="836"/>
      <c r="W7" s="839" t="e">
        <f>'1-1（省エネ）'!#REF!</f>
        <v>#REF!</v>
      </c>
      <c r="X7" s="840"/>
      <c r="Y7" s="840"/>
      <c r="Z7" s="840"/>
      <c r="AA7" s="841"/>
      <c r="AB7" s="1568" t="e">
        <f>'1-1（省エネ）'!#REF!</f>
        <v>#REF!</v>
      </c>
      <c r="AC7" s="1569"/>
      <c r="AD7" s="1569"/>
      <c r="AE7" s="1569"/>
      <c r="AF7" s="1569"/>
      <c r="AG7" s="221" t="e">
        <f>'1-1（省エネ）'!#REF!</f>
        <v>#REF!</v>
      </c>
    </row>
    <row r="8" spans="1:33" ht="25.5" customHeight="1">
      <c r="A8" s="806" t="e">
        <f>'1-1（省エネ）'!#REF!</f>
        <v>#REF!</v>
      </c>
      <c r="B8" s="807"/>
      <c r="C8" s="807"/>
      <c r="D8" s="807"/>
      <c r="E8" s="808"/>
      <c r="F8" s="1570" t="e">
        <f>'1-1（省エネ）'!#REF!</f>
        <v>#REF!</v>
      </c>
      <c r="G8" s="1571"/>
      <c r="H8" s="1571"/>
      <c r="I8" s="1571"/>
      <c r="J8" s="1571"/>
      <c r="K8" s="1571"/>
      <c r="L8" s="1571"/>
      <c r="M8" s="1571"/>
      <c r="N8" s="1571"/>
      <c r="O8" s="1571"/>
      <c r="P8" s="1571"/>
      <c r="Q8" s="1571"/>
      <c r="R8" s="1571"/>
      <c r="S8" s="1571"/>
      <c r="T8" s="1571"/>
      <c r="U8" s="1571"/>
      <c r="V8" s="1571"/>
      <c r="W8" s="1571"/>
      <c r="X8" s="1571"/>
      <c r="Y8" s="1571"/>
      <c r="Z8" s="1571"/>
      <c r="AA8" s="1571"/>
      <c r="AB8" s="1571"/>
      <c r="AC8" s="1571"/>
      <c r="AD8" s="1571"/>
      <c r="AE8" s="1571"/>
      <c r="AF8" s="1571"/>
      <c r="AG8" s="1572"/>
    </row>
    <row r="9" spans="1:33" ht="25.5" customHeight="1">
      <c r="A9" s="806" t="e">
        <f>'1-1（省エネ）'!#REF!</f>
        <v>#REF!</v>
      </c>
      <c r="B9" s="807"/>
      <c r="C9" s="807"/>
      <c r="D9" s="807"/>
      <c r="E9" s="808"/>
      <c r="F9" s="1570" t="e">
        <f>'1-1（省エネ）'!#REF!</f>
        <v>#REF!</v>
      </c>
      <c r="G9" s="1571"/>
      <c r="H9" s="1571"/>
      <c r="I9" s="1571"/>
      <c r="J9" s="1571"/>
      <c r="K9" s="1571"/>
      <c r="L9" s="1571"/>
      <c r="M9" s="1571"/>
      <c r="N9" s="1571"/>
      <c r="O9" s="1571"/>
      <c r="P9" s="1573"/>
      <c r="Q9" s="866" t="e">
        <f>'1-1（省エネ）'!#REF!</f>
        <v>#REF!</v>
      </c>
      <c r="R9" s="866"/>
      <c r="S9" s="866"/>
      <c r="T9" s="866"/>
      <c r="U9" s="866"/>
      <c r="V9" s="1574" t="e">
        <f>'1-1（省エネ）'!#REF!</f>
        <v>#REF!</v>
      </c>
      <c r="W9" s="1575"/>
      <c r="X9" s="1575"/>
      <c r="Y9" s="1575"/>
      <c r="Z9" s="1575"/>
      <c r="AA9" s="1575"/>
      <c r="AB9" s="1575"/>
      <c r="AC9" s="1575"/>
      <c r="AD9" s="1575"/>
      <c r="AE9" s="1575"/>
      <c r="AF9" s="1575"/>
      <c r="AG9" s="1576"/>
    </row>
    <row r="10" spans="1:33" ht="25.5" customHeight="1">
      <c r="A10" s="806" t="e">
        <f>'1-1（省エネ）'!#REF!</f>
        <v>#REF!</v>
      </c>
      <c r="B10" s="807"/>
      <c r="C10" s="807"/>
      <c r="D10" s="807"/>
      <c r="E10" s="808"/>
      <c r="F10" s="1570" t="e">
        <f>'1-1（省エネ）'!#REF!</f>
        <v>#REF!</v>
      </c>
      <c r="G10" s="1571"/>
      <c r="H10" s="1571"/>
      <c r="I10" s="1571"/>
      <c r="J10" s="1571"/>
      <c r="K10" s="1571"/>
      <c r="L10" s="1571"/>
      <c r="M10" s="1571"/>
      <c r="N10" s="1571"/>
      <c r="O10" s="1571"/>
      <c r="P10" s="1573"/>
      <c r="Q10" s="866" t="e">
        <f>'1-1（省エネ）'!#REF!</f>
        <v>#REF!</v>
      </c>
      <c r="R10" s="866"/>
      <c r="S10" s="866"/>
      <c r="T10" s="866"/>
      <c r="U10" s="866"/>
      <c r="V10" s="1570" t="e">
        <f>'1-1（省エネ）'!#REF!</f>
        <v>#REF!</v>
      </c>
      <c r="W10" s="1571"/>
      <c r="X10" s="1571"/>
      <c r="Y10" s="1571"/>
      <c r="Z10" s="1571"/>
      <c r="AA10" s="1571"/>
      <c r="AB10" s="1571"/>
      <c r="AC10" s="1571"/>
      <c r="AD10" s="1571"/>
      <c r="AE10" s="1571"/>
      <c r="AF10" s="1571"/>
      <c r="AG10" s="1572"/>
    </row>
    <row r="11" spans="1:33" ht="25.5" customHeight="1">
      <c r="A11" s="1002" t="e">
        <f>'1-1（省エネ）'!#REF!</f>
        <v>#REF!</v>
      </c>
      <c r="B11" s="1003"/>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1003"/>
      <c r="Z11" s="1003"/>
      <c r="AA11" s="1003"/>
      <c r="AB11" s="1003"/>
      <c r="AC11" s="1003"/>
      <c r="AD11" s="1003"/>
      <c r="AE11" s="1003"/>
      <c r="AF11" s="1003"/>
      <c r="AG11" s="1004"/>
    </row>
    <row r="12" spans="1:33" ht="25.5" customHeight="1">
      <c r="A12" s="1585" t="e">
        <f>'1-1（省エネ）'!#REF!</f>
        <v>#REF!</v>
      </c>
      <c r="B12" s="1586"/>
      <c r="C12" s="1" t="e">
        <f>'1-1（省エネ）'!#REF!</f>
        <v>#REF!</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222"/>
    </row>
    <row r="13" spans="1:33" ht="25.5" customHeight="1" thickBot="1">
      <c r="A13" s="910" t="e">
        <f>'1-1（省エネ）'!#REF!</f>
        <v>#REF!</v>
      </c>
      <c r="B13" s="911"/>
      <c r="C13" s="223" t="e">
        <f>'1-1（省エネ）'!#REF!</f>
        <v>#REF!</v>
      </c>
      <c r="D13" s="224"/>
      <c r="E13" s="224"/>
      <c r="F13" s="224"/>
      <c r="G13" s="224"/>
      <c r="H13" s="224"/>
      <c r="I13" s="224"/>
      <c r="J13" s="225"/>
      <c r="K13" s="225"/>
      <c r="L13" s="224"/>
      <c r="M13" s="224"/>
      <c r="N13" s="224"/>
      <c r="O13" s="224"/>
      <c r="P13" s="224"/>
      <c r="Q13" s="224"/>
      <c r="R13" s="224"/>
      <c r="S13" s="224"/>
      <c r="T13" s="224"/>
      <c r="U13" s="224"/>
      <c r="V13" s="224"/>
      <c r="W13" s="226"/>
      <c r="X13" s="226"/>
      <c r="Y13" s="226"/>
      <c r="Z13" s="226"/>
      <c r="AA13" s="226"/>
      <c r="AB13" s="226"/>
      <c r="AC13" s="226"/>
      <c r="AD13" s="226"/>
      <c r="AE13" s="226"/>
      <c r="AF13" s="226"/>
      <c r="AG13" s="227"/>
    </row>
    <row r="14" spans="1:33" ht="25.5" customHeight="1">
      <c r="A14" s="1" t="e">
        <f>'1-1（省エネ）'!#REF!</f>
        <v>#REF!</v>
      </c>
      <c r="B14" s="1" t="e">
        <f>'1-1（省エネ）'!#REF!</f>
        <v>#REF!</v>
      </c>
      <c r="C14" s="1" t="e">
        <f>'1-1（省エネ）'!#REF!</f>
        <v>#REF!</v>
      </c>
      <c r="D14" s="1" t="e">
        <f>'1-1（省エネ）'!#REF!</f>
        <v>#REF!</v>
      </c>
      <c r="E14" s="1" t="e">
        <f>'1-1（省エネ）'!#REF!</f>
        <v>#REF!</v>
      </c>
      <c r="F14" s="1" t="e">
        <f>'1-1（省エネ）'!#REF!</f>
        <v>#REF!</v>
      </c>
      <c r="G14" s="1" t="e">
        <f>'1-1（省エネ）'!#REF!</f>
        <v>#REF!</v>
      </c>
      <c r="H14" s="1" t="e">
        <f>'1-1（省エネ）'!#REF!</f>
        <v>#REF!</v>
      </c>
      <c r="I14" s="1" t="e">
        <f>'1-1（省エネ）'!#REF!</f>
        <v>#REF!</v>
      </c>
      <c r="J14" s="284" t="e">
        <f>'1-1（省エネ）'!#REF!</f>
        <v>#REF!</v>
      </c>
      <c r="K14" s="284" t="e">
        <f>'1-1（省エネ）'!#REF!</f>
        <v>#REF!</v>
      </c>
      <c r="L14" s="1" t="e">
        <f>'1-1（省エネ）'!#REF!</f>
        <v>#REF!</v>
      </c>
      <c r="M14" s="1" t="e">
        <f>'1-1（省エネ）'!#REF!</f>
        <v>#REF!</v>
      </c>
      <c r="N14" s="1" t="e">
        <f>'1-1（省エネ）'!#REF!</f>
        <v>#REF!</v>
      </c>
      <c r="O14" s="1" t="e">
        <f>'1-1（省エネ）'!#REF!</f>
        <v>#REF!</v>
      </c>
      <c r="P14" s="1" t="e">
        <f>'1-1（省エネ）'!#REF!</f>
        <v>#REF!</v>
      </c>
      <c r="Q14" s="1" t="e">
        <f>'1-1（省エネ）'!#REF!</f>
        <v>#REF!</v>
      </c>
      <c r="R14" s="1" t="e">
        <f>'1-1（省エネ）'!#REF!</f>
        <v>#REF!</v>
      </c>
      <c r="S14" s="1" t="e">
        <f>'1-1（省エネ）'!#REF!</f>
        <v>#REF!</v>
      </c>
      <c r="T14" s="1" t="e">
        <f>'1-1（省エネ）'!#REF!</f>
        <v>#REF!</v>
      </c>
      <c r="U14" s="1" t="e">
        <f>'1-1（省エネ）'!#REF!</f>
        <v>#REF!</v>
      </c>
      <c r="V14" s="1" t="e">
        <f>'1-1（省エネ）'!#REF!</f>
        <v>#REF!</v>
      </c>
      <c r="W14" s="21" t="e">
        <f>'1-1（省エネ）'!#REF!</f>
        <v>#REF!</v>
      </c>
      <c r="X14" s="21" t="e">
        <f>'1-1（省エネ）'!#REF!</f>
        <v>#REF!</v>
      </c>
      <c r="Y14" s="21" t="e">
        <f>'1-1（省エネ）'!#REF!</f>
        <v>#REF!</v>
      </c>
      <c r="Z14" s="21" t="e">
        <f>'1-1（省エネ）'!#REF!</f>
        <v>#REF!</v>
      </c>
      <c r="AA14" s="21" t="e">
        <f>'1-1（省エネ）'!#REF!</f>
        <v>#REF!</v>
      </c>
      <c r="AB14" s="21" t="e">
        <f>'1-1（省エネ）'!#REF!</f>
        <v>#REF!</v>
      </c>
      <c r="AC14" s="21" t="e">
        <f>'1-1（省エネ）'!#REF!</f>
        <v>#REF!</v>
      </c>
      <c r="AD14" s="21" t="e">
        <f>'1-1（省エネ）'!#REF!</f>
        <v>#REF!</v>
      </c>
      <c r="AE14" s="21" t="e">
        <f>'1-1（省エネ）'!#REF!</f>
        <v>#REF!</v>
      </c>
      <c r="AF14" s="21" t="e">
        <f>'1-1（省エネ）'!#REF!</f>
        <v>#REF!</v>
      </c>
      <c r="AG14" s="21" t="e">
        <f>'1-1（省エネ）'!#REF!</f>
        <v>#REF!</v>
      </c>
    </row>
    <row r="15" spans="1:33" ht="25.5" customHeight="1" thickBot="1">
      <c r="A15" s="1" t="e">
        <f>'1-1（省エネ）'!#REF!</f>
        <v>#REF!</v>
      </c>
      <c r="B15" s="1"/>
      <c r="C15" s="1"/>
      <c r="D15" s="1"/>
      <c r="E15" s="1"/>
      <c r="F15" s="1"/>
      <c r="G15" s="1"/>
      <c r="H15" s="1"/>
      <c r="I15" s="1"/>
      <c r="J15" s="285"/>
      <c r="K15" s="285"/>
      <c r="L15" s="1"/>
      <c r="M15" s="1"/>
      <c r="N15" s="1"/>
      <c r="O15" s="1"/>
      <c r="P15" s="1"/>
      <c r="Q15" s="1"/>
      <c r="R15" s="1"/>
      <c r="S15" s="1"/>
      <c r="T15" s="1"/>
      <c r="U15" s="1"/>
      <c r="V15" s="1"/>
      <c r="W15" s="21"/>
      <c r="X15" s="21"/>
      <c r="Y15" s="21"/>
      <c r="Z15" s="21"/>
      <c r="AA15" s="21"/>
      <c r="AB15" s="21"/>
      <c r="AC15" s="21"/>
      <c r="AD15" s="21"/>
      <c r="AE15" s="21"/>
      <c r="AF15" s="21"/>
      <c r="AG15" s="21"/>
    </row>
    <row r="16" spans="1:33" ht="25.5" customHeight="1">
      <c r="A16" s="228">
        <f>'1-1（省エネ）'!A7</f>
        <v>0</v>
      </c>
      <c r="B16" s="1015" t="str">
        <f>'1-1（省エネ）'!B7</f>
        <v>事業を実施する事業所名</v>
      </c>
      <c r="C16" s="1015"/>
      <c r="D16" s="1015"/>
      <c r="E16" s="1015"/>
      <c r="F16" s="1015"/>
      <c r="G16" s="1015"/>
      <c r="H16" s="1015"/>
      <c r="I16" s="1015"/>
      <c r="J16" s="1015"/>
      <c r="K16" s="1015"/>
      <c r="L16" s="229">
        <f>'1-1（省エネ）'!L7</f>
        <v>0</v>
      </c>
      <c r="M16" s="1579">
        <f>'1-1（省エネ）'!M7</f>
        <v>0</v>
      </c>
      <c r="N16" s="1580"/>
      <c r="O16" s="1580"/>
      <c r="P16" s="1580"/>
      <c r="Q16" s="1580"/>
      <c r="R16" s="1580"/>
      <c r="S16" s="1580"/>
      <c r="T16" s="1580"/>
      <c r="U16" s="1580"/>
      <c r="V16" s="1580"/>
      <c r="W16" s="1580"/>
      <c r="X16" s="1580"/>
      <c r="Y16" s="1580"/>
      <c r="Z16" s="1580"/>
      <c r="AA16" s="1580"/>
      <c r="AB16" s="1580"/>
      <c r="AC16" s="1580"/>
      <c r="AD16" s="1580"/>
      <c r="AE16" s="1580"/>
      <c r="AF16" s="1580"/>
      <c r="AG16" s="1581"/>
    </row>
    <row r="17" spans="1:47" ht="25.5" customHeight="1">
      <c r="A17" s="230">
        <f>'1-1（省エネ）'!A8</f>
        <v>0</v>
      </c>
      <c r="B17" s="1019" t="str">
        <f>'1-1（省エネ）'!B8</f>
        <v>所在地</v>
      </c>
      <c r="C17" s="1019"/>
      <c r="D17" s="1019"/>
      <c r="E17" s="1019"/>
      <c r="F17" s="1019"/>
      <c r="G17" s="1019"/>
      <c r="H17" s="1019"/>
      <c r="I17" s="1019"/>
      <c r="J17" s="1019"/>
      <c r="K17" s="1019"/>
      <c r="L17" s="231">
        <f>'1-1（省エネ）'!L8</f>
        <v>0</v>
      </c>
      <c r="M17" s="220" t="str">
        <f>'1-1（省エネ）'!M8</f>
        <v>〒</v>
      </c>
      <c r="N17" s="1582">
        <f>'1-1（省エネ）'!N8</f>
        <v>0</v>
      </c>
      <c r="O17" s="1582"/>
      <c r="P17" s="1582"/>
      <c r="Q17" s="1582"/>
      <c r="R17" s="1583">
        <f>'1-1（省エネ）'!R8</f>
        <v>0</v>
      </c>
      <c r="S17" s="1583"/>
      <c r="T17" s="1583"/>
      <c r="U17" s="1583"/>
      <c r="V17" s="1583"/>
      <c r="W17" s="1583"/>
      <c r="X17" s="1583"/>
      <c r="Y17" s="1583"/>
      <c r="Z17" s="1583"/>
      <c r="AA17" s="1583"/>
      <c r="AB17" s="1583"/>
      <c r="AC17" s="1583"/>
      <c r="AD17" s="1583"/>
      <c r="AE17" s="1583"/>
      <c r="AF17" s="1583"/>
      <c r="AG17" s="1584"/>
    </row>
    <row r="18" spans="1:47" ht="25.5" customHeight="1">
      <c r="A18" s="950" t="e">
        <f>'1-1（省エネ）'!#REF!</f>
        <v>#REF!</v>
      </c>
      <c r="B18" s="1010"/>
      <c r="C18" s="1010"/>
      <c r="D18" s="1010"/>
      <c r="E18" s="1010"/>
      <c r="F18" s="1011"/>
      <c r="G18" s="898" t="e">
        <f>'1-1（省エネ）'!#REF!</f>
        <v>#REF!</v>
      </c>
      <c r="H18" s="899"/>
      <c r="I18" s="899"/>
      <c r="J18" s="899"/>
      <c r="K18" s="899"/>
      <c r="L18" s="900"/>
      <c r="M18" s="1587" t="e">
        <f>'1-1（省エネ）'!#REF!</f>
        <v>#REF!</v>
      </c>
      <c r="N18" s="1587"/>
      <c r="O18" s="1587"/>
      <c r="P18" s="1587"/>
      <c r="Q18" s="1587"/>
      <c r="R18" s="1587"/>
      <c r="S18" s="1587"/>
      <c r="T18" s="1587"/>
      <c r="U18" s="1587"/>
      <c r="V18" s="1587"/>
      <c r="W18" s="1587"/>
      <c r="X18" s="232" t="e">
        <f>'1-1（省エネ）'!#REF!</f>
        <v>#REF!</v>
      </c>
      <c r="Y18" s="233"/>
      <c r="Z18" s="233"/>
      <c r="AA18" s="233"/>
      <c r="AB18" s="233"/>
      <c r="AC18" s="233"/>
      <c r="AD18" s="233"/>
      <c r="AE18" s="233"/>
      <c r="AF18" s="233"/>
      <c r="AG18" s="234"/>
    </row>
    <row r="19" spans="1:47" ht="25.5" customHeight="1">
      <c r="A19" s="909"/>
      <c r="B19" s="790"/>
      <c r="C19" s="790"/>
      <c r="D19" s="790"/>
      <c r="E19" s="790"/>
      <c r="F19" s="908"/>
      <c r="G19" s="916" t="e">
        <f>'1-1（省エネ）'!#REF!</f>
        <v>#REF!</v>
      </c>
      <c r="H19" s="917"/>
      <c r="I19" s="917"/>
      <c r="J19" s="917"/>
      <c r="K19" s="917"/>
      <c r="L19" s="918"/>
      <c r="M19" s="1570" t="e">
        <f>'1-1（省エネ）'!#REF!</f>
        <v>#REF!</v>
      </c>
      <c r="N19" s="1571"/>
      <c r="O19" s="1571"/>
      <c r="P19" s="1571"/>
      <c r="Q19" s="1571"/>
      <c r="R19" s="1571"/>
      <c r="S19" s="1571"/>
      <c r="T19" s="1571"/>
      <c r="U19" s="1571"/>
      <c r="V19" s="1571"/>
      <c r="W19" s="1571"/>
      <c r="X19" s="1571"/>
      <c r="Y19" s="1571"/>
      <c r="Z19" s="1571"/>
      <c r="AA19" s="1571"/>
      <c r="AB19" s="1571"/>
      <c r="AC19" s="1571"/>
      <c r="AD19" s="1571"/>
      <c r="AE19" s="1571"/>
      <c r="AF19" s="1571"/>
      <c r="AG19" s="1572"/>
      <c r="AK19" s="1588"/>
      <c r="AL19" s="1588"/>
      <c r="AM19" s="1588"/>
      <c r="AN19" s="1588"/>
      <c r="AO19" s="1588"/>
      <c r="AP19" s="1588"/>
      <c r="AQ19" s="1588"/>
      <c r="AR19" s="1588"/>
      <c r="AS19" s="1588"/>
      <c r="AT19" s="1588"/>
      <c r="AU19" s="1588"/>
    </row>
    <row r="20" spans="1:47" ht="25.5" customHeight="1">
      <c r="A20" s="909"/>
      <c r="B20" s="790"/>
      <c r="C20" s="790"/>
      <c r="D20" s="790"/>
      <c r="E20" s="790"/>
      <c r="F20" s="908"/>
      <c r="G20" s="898" t="e">
        <f>'1-1（省エネ）'!#REF!</f>
        <v>#REF!</v>
      </c>
      <c r="H20" s="899"/>
      <c r="I20" s="899"/>
      <c r="J20" s="899"/>
      <c r="K20" s="899"/>
      <c r="L20" s="900"/>
      <c r="M20" s="1570" t="e">
        <f>'1-1（省エネ）'!#REF!</f>
        <v>#REF!</v>
      </c>
      <c r="N20" s="1571"/>
      <c r="O20" s="1571"/>
      <c r="P20" s="1571"/>
      <c r="Q20" s="1571"/>
      <c r="R20" s="1571"/>
      <c r="S20" s="1571"/>
      <c r="T20" s="1571"/>
      <c r="U20" s="1571"/>
      <c r="V20" s="1571"/>
      <c r="W20" s="1571"/>
      <c r="X20" s="1571"/>
      <c r="Y20" s="1571"/>
      <c r="Z20" s="1571"/>
      <c r="AA20" s="1571"/>
      <c r="AB20" s="1571"/>
      <c r="AC20" s="1571"/>
      <c r="AD20" s="1571"/>
      <c r="AE20" s="1571"/>
      <c r="AF20" s="1571"/>
      <c r="AG20" s="1572"/>
      <c r="AK20" s="1588"/>
      <c r="AL20" s="1588"/>
      <c r="AM20" s="1588"/>
      <c r="AN20" s="1588"/>
      <c r="AO20" s="1588"/>
      <c r="AP20" s="1588"/>
      <c r="AQ20" s="1588"/>
      <c r="AR20" s="1588"/>
      <c r="AS20" s="1588"/>
      <c r="AT20" s="1588"/>
      <c r="AU20" s="1588"/>
    </row>
    <row r="21" spans="1:47" ht="25.5" customHeight="1">
      <c r="A21" s="1012"/>
      <c r="B21" s="1013"/>
      <c r="C21" s="1013"/>
      <c r="D21" s="1013"/>
      <c r="E21" s="1013"/>
      <c r="F21" s="1014"/>
      <c r="G21" s="1589" t="e">
        <f>'1-1（省エネ）'!#REF!</f>
        <v>#REF!</v>
      </c>
      <c r="H21" s="917"/>
      <c r="I21" s="917"/>
      <c r="J21" s="917"/>
      <c r="K21" s="917"/>
      <c r="L21" s="918"/>
      <c r="M21" s="1570" t="e">
        <f>'1-1（省エネ）'!#REF!</f>
        <v>#REF!</v>
      </c>
      <c r="N21" s="1571"/>
      <c r="O21" s="1571"/>
      <c r="P21" s="1571"/>
      <c r="Q21" s="1571"/>
      <c r="R21" s="1571"/>
      <c r="S21" s="1571"/>
      <c r="T21" s="1571"/>
      <c r="U21" s="1571"/>
      <c r="V21" s="1571"/>
      <c r="W21" s="1571"/>
      <c r="X21" s="1571"/>
      <c r="Y21" s="1571"/>
      <c r="Z21" s="1571"/>
      <c r="AA21" s="1571"/>
      <c r="AB21" s="1571"/>
      <c r="AC21" s="1571"/>
      <c r="AD21" s="1571"/>
      <c r="AE21" s="1571"/>
      <c r="AF21" s="1571"/>
      <c r="AG21" s="1572"/>
    </row>
    <row r="22" spans="1:47" ht="25.5" customHeight="1">
      <c r="A22" s="950" t="str">
        <f>'1-1（省エネ）'!A25</f>
        <v>発注先業者
（予定）</v>
      </c>
      <c r="B22" s="1010"/>
      <c r="C22" s="1010"/>
      <c r="D22" s="1010"/>
      <c r="E22" s="1010"/>
      <c r="F22" s="1011"/>
      <c r="G22" s="916" t="str">
        <f>'1-1（省エネ）'!G25</f>
        <v>会　 社 　名</v>
      </c>
      <c r="H22" s="917"/>
      <c r="I22" s="917"/>
      <c r="J22" s="917"/>
      <c r="K22" s="917"/>
      <c r="L22" s="918"/>
      <c r="M22" s="1570">
        <f>'1-1（省エネ）'!M25</f>
        <v>0</v>
      </c>
      <c r="N22" s="1571"/>
      <c r="O22" s="1571"/>
      <c r="P22" s="1571"/>
      <c r="Q22" s="1571"/>
      <c r="R22" s="1571"/>
      <c r="S22" s="1571"/>
      <c r="T22" s="1571"/>
      <c r="U22" s="1571"/>
      <c r="V22" s="1571"/>
      <c r="W22" s="1571"/>
      <c r="X22" s="1571"/>
      <c r="Y22" s="1571"/>
      <c r="Z22" s="1571"/>
      <c r="AA22" s="1571"/>
      <c r="AB22" s="1571"/>
      <c r="AC22" s="1571"/>
      <c r="AD22" s="1571"/>
      <c r="AE22" s="1571"/>
      <c r="AF22" s="1571"/>
      <c r="AG22" s="1572"/>
    </row>
    <row r="23" spans="1:47" ht="25.5" customHeight="1">
      <c r="A23" s="1012"/>
      <c r="B23" s="1013"/>
      <c r="C23" s="1013"/>
      <c r="D23" s="1013"/>
      <c r="E23" s="1013"/>
      <c r="F23" s="1014"/>
      <c r="G23" s="832" t="str">
        <f>'1-1（省エネ）'!G26</f>
        <v>所   在   地</v>
      </c>
      <c r="H23" s="807"/>
      <c r="I23" s="807"/>
      <c r="J23" s="807"/>
      <c r="K23" s="807"/>
      <c r="L23" s="808"/>
      <c r="M23" s="1570">
        <f>'1-1（省エネ）'!M26</f>
        <v>0</v>
      </c>
      <c r="N23" s="1571"/>
      <c r="O23" s="1571"/>
      <c r="P23" s="1571"/>
      <c r="Q23" s="1571"/>
      <c r="R23" s="1571"/>
      <c r="S23" s="1571"/>
      <c r="T23" s="1571"/>
      <c r="U23" s="1571"/>
      <c r="V23" s="1571"/>
      <c r="W23" s="1571"/>
      <c r="X23" s="1571"/>
      <c r="Y23" s="1571"/>
      <c r="Z23" s="1571"/>
      <c r="AA23" s="1571"/>
      <c r="AB23" s="1571"/>
      <c r="AC23" s="1571"/>
      <c r="AD23" s="1571"/>
      <c r="AE23" s="1571"/>
      <c r="AF23" s="1571"/>
      <c r="AG23" s="1572"/>
    </row>
    <row r="24" spans="1:47" ht="25.5" customHeight="1">
      <c r="A24" s="230">
        <f>'1-1（省エネ）'!A27</f>
        <v>0</v>
      </c>
      <c r="B24" s="879" t="str">
        <f>'1-1（省エネ）'!B27</f>
        <v>事業に要する費用</v>
      </c>
      <c r="C24" s="879"/>
      <c r="D24" s="879"/>
      <c r="E24" s="879"/>
      <c r="F24" s="879"/>
      <c r="G24" s="879"/>
      <c r="H24" s="879"/>
      <c r="I24" s="879"/>
      <c r="J24" s="879"/>
      <c r="K24" s="879"/>
      <c r="L24" s="235">
        <f>'1-1（省エネ）'!L27</f>
        <v>0</v>
      </c>
      <c r="M24" s="977">
        <f>'1-1（省エネ）'!M27</f>
        <v>0</v>
      </c>
      <c r="N24" s="978"/>
      <c r="O24" s="978"/>
      <c r="P24" s="978"/>
      <c r="Q24" s="978"/>
      <c r="R24" s="978"/>
      <c r="S24" s="978"/>
      <c r="T24" s="978"/>
      <c r="U24" s="978"/>
      <c r="V24" s="978"/>
      <c r="W24" s="978"/>
      <c r="X24" s="978"/>
      <c r="Y24" s="978"/>
      <c r="Z24" s="978"/>
      <c r="AA24" s="978"/>
      <c r="AB24" s="978"/>
      <c r="AC24" s="978"/>
      <c r="AD24" s="236" t="str">
        <f>'1-1（省エネ）'!AD27</f>
        <v>円(税抜き)</v>
      </c>
      <c r="AE24" s="236">
        <f>'1-1（省エネ）'!AE27</f>
        <v>0</v>
      </c>
      <c r="AF24" s="236">
        <f>'1-1（省エネ）'!AF27</f>
        <v>0</v>
      </c>
      <c r="AG24" s="237">
        <f>'1-1（省エネ）'!AG27</f>
        <v>0</v>
      </c>
    </row>
    <row r="25" spans="1:47" ht="25.5" customHeight="1">
      <c r="A25" s="230">
        <f>'1-1（省エネ）'!A28</f>
        <v>0</v>
      </c>
      <c r="B25" s="879" t="str">
        <f>'1-1（省エネ）'!B28</f>
        <v>補 助 対 象 経 費</v>
      </c>
      <c r="C25" s="879"/>
      <c r="D25" s="879"/>
      <c r="E25" s="879"/>
      <c r="F25" s="879"/>
      <c r="G25" s="879"/>
      <c r="H25" s="879"/>
      <c r="I25" s="879"/>
      <c r="J25" s="879"/>
      <c r="K25" s="879"/>
      <c r="L25" s="235">
        <f>'1-1（省エネ）'!L28</f>
        <v>0</v>
      </c>
      <c r="M25" s="977">
        <f>'1-1（省エネ）'!M28</f>
        <v>0</v>
      </c>
      <c r="N25" s="978"/>
      <c r="O25" s="978"/>
      <c r="P25" s="978"/>
      <c r="Q25" s="978"/>
      <c r="R25" s="978"/>
      <c r="S25" s="978"/>
      <c r="T25" s="978"/>
      <c r="U25" s="978"/>
      <c r="V25" s="978"/>
      <c r="W25" s="978"/>
      <c r="X25" s="978"/>
      <c r="Y25" s="978"/>
      <c r="Z25" s="978"/>
      <c r="AA25" s="978"/>
      <c r="AB25" s="978"/>
      <c r="AC25" s="978"/>
      <c r="AD25" s="236" t="str">
        <f>'1-1（省エネ）'!AD28</f>
        <v>円(税抜き)</v>
      </c>
      <c r="AE25" s="236">
        <f>'1-1（省エネ）'!AE28</f>
        <v>0</v>
      </c>
      <c r="AF25" s="236">
        <f>'1-1（省エネ）'!AF28</f>
        <v>0</v>
      </c>
      <c r="AG25" s="237">
        <f>'1-1（省エネ）'!AG28</f>
        <v>0</v>
      </c>
    </row>
    <row r="26" spans="1:47" ht="25.5" customHeight="1">
      <c r="A26" s="230">
        <f>'1-1（省エネ）'!A29</f>
        <v>0</v>
      </c>
      <c r="B26" s="879" t="str">
        <f>'1-1（省エネ）'!B29</f>
        <v>補 助 金 申 請 額</v>
      </c>
      <c r="C26" s="879"/>
      <c r="D26" s="879"/>
      <c r="E26" s="879"/>
      <c r="F26" s="879"/>
      <c r="G26" s="879"/>
      <c r="H26" s="879"/>
      <c r="I26" s="879"/>
      <c r="J26" s="879"/>
      <c r="K26" s="879"/>
      <c r="L26" s="235">
        <f>'1-1（省エネ）'!L29</f>
        <v>0</v>
      </c>
      <c r="M26" s="977">
        <f>'1-1（省エネ）'!M29</f>
        <v>0</v>
      </c>
      <c r="N26" s="978"/>
      <c r="O26" s="978"/>
      <c r="P26" s="978"/>
      <c r="Q26" s="978"/>
      <c r="R26" s="978"/>
      <c r="S26" s="978"/>
      <c r="T26" s="978"/>
      <c r="U26" s="978"/>
      <c r="V26" s="978"/>
      <c r="W26" s="978"/>
      <c r="X26" s="978"/>
      <c r="Y26" s="978"/>
      <c r="Z26" s="978"/>
      <c r="AA26" s="978"/>
      <c r="AB26" s="978"/>
      <c r="AC26" s="978"/>
      <c r="AD26" s="236" t="str">
        <f>'1-1（省エネ）'!AD29</f>
        <v>円</v>
      </c>
      <c r="AE26" s="236">
        <f>'1-1（省エネ）'!AE29</f>
        <v>0</v>
      </c>
      <c r="AF26" s="236">
        <f>'1-1（省エネ）'!AF29</f>
        <v>0</v>
      </c>
      <c r="AG26" s="237">
        <f>'1-1（省エネ）'!AG29</f>
        <v>0</v>
      </c>
    </row>
    <row r="27" spans="1:47" s="1" customFormat="1" ht="25.5" customHeight="1">
      <c r="A27" s="1590" t="e">
        <f>'1-1（省エネ）'!#REF!</f>
        <v>#REF!</v>
      </c>
      <c r="B27" s="852"/>
      <c r="C27" s="852"/>
      <c r="D27" s="852"/>
      <c r="E27" s="852"/>
      <c r="F27" s="852"/>
      <c r="G27" s="852"/>
      <c r="H27" s="852"/>
      <c r="I27" s="852"/>
      <c r="J27" s="852"/>
      <c r="K27" s="852"/>
      <c r="L27" s="852"/>
      <c r="M27" s="852"/>
      <c r="N27" s="852"/>
      <c r="O27" s="852"/>
      <c r="P27" s="852"/>
      <c r="Q27" s="852"/>
      <c r="R27" s="852"/>
      <c r="S27" s="852"/>
      <c r="T27" s="852"/>
      <c r="U27" s="852"/>
      <c r="V27" s="852"/>
      <c r="W27" s="435" t="e">
        <f>'1-1（省エネ）'!#REF!</f>
        <v>#REF!</v>
      </c>
      <c r="X27" s="435" t="e">
        <f>'1-1（省エネ）'!#REF!</f>
        <v>#REF!</v>
      </c>
      <c r="Y27" s="435" t="e">
        <f>'1-1（省エネ）'!#REF!</f>
        <v>#REF!</v>
      </c>
      <c r="Z27" s="435" t="e">
        <f>'1-1（省エネ）'!#REF!</f>
        <v>#REF!</v>
      </c>
      <c r="AA27" s="435" t="e">
        <f>'1-1（省エネ）'!#REF!</f>
        <v>#REF!</v>
      </c>
      <c r="AB27" s="244" t="e">
        <f>'1-1（省エネ）'!#REF!</f>
        <v>#REF!</v>
      </c>
      <c r="AC27" s="244" t="e">
        <f>'1-1（省エネ）'!#REF!</f>
        <v>#REF!</v>
      </c>
      <c r="AD27" s="244" t="e">
        <f>'1-1（省エネ）'!#REF!</f>
        <v>#REF!</v>
      </c>
      <c r="AE27" s="244" t="e">
        <f>'1-1（省エネ）'!#REF!</f>
        <v>#REF!</v>
      </c>
      <c r="AF27" s="244" t="e">
        <f>'1-1（省エネ）'!#REF!</f>
        <v>#REF!</v>
      </c>
      <c r="AG27" s="354" t="e">
        <f>'1-1（省エネ）'!#REF!</f>
        <v>#REF!</v>
      </c>
    </row>
    <row r="28" spans="1:47" s="1" customFormat="1" ht="25.5" customHeight="1">
      <c r="A28" s="297" t="e">
        <f>'1-1（省エネ）'!#REF!</f>
        <v>#REF!</v>
      </c>
      <c r="B28" s="355" t="e">
        <f>'1-1（省エネ）'!#REF!</f>
        <v>#REF!</v>
      </c>
      <c r="C28" s="356" t="e">
        <f>'1-1（省エネ）'!#REF!</f>
        <v>#REF!</v>
      </c>
      <c r="D28" s="1591" t="e">
        <f>'1-1（省エネ）'!#REF!</f>
        <v>#REF!</v>
      </c>
      <c r="E28" s="1592"/>
      <c r="F28" s="1592"/>
      <c r="G28" s="1592"/>
      <c r="H28" s="1592"/>
      <c r="I28" s="1592"/>
      <c r="J28" s="1592"/>
      <c r="K28" s="1592"/>
      <c r="L28" s="1592"/>
      <c r="M28" s="1592"/>
      <c r="N28" s="1592"/>
      <c r="O28" s="1592"/>
      <c r="P28" s="1592"/>
      <c r="Q28" s="1592"/>
      <c r="R28" s="1592"/>
      <c r="S28" s="1592"/>
      <c r="T28" s="1592"/>
      <c r="U28" s="1593"/>
      <c r="V28" s="1594" t="e">
        <f>'1-1（省エネ）'!#REF!</f>
        <v>#REF!</v>
      </c>
      <c r="W28" s="1595"/>
      <c r="X28" s="1595"/>
      <c r="Y28" s="1595"/>
      <c r="Z28" s="1595"/>
      <c r="AA28" s="1596"/>
      <c r="AB28" s="429" t="e">
        <f>'1-1（省エネ）'!#REF!</f>
        <v>#REF!</v>
      </c>
      <c r="AC28" s="1" t="e">
        <f>'1-1（省エネ）'!#REF!</f>
        <v>#REF!</v>
      </c>
      <c r="AD28" s="1" t="e">
        <f>'1-1（省エネ）'!#REF!</f>
        <v>#REF!</v>
      </c>
      <c r="AE28" s="1" t="e">
        <f>'1-1（省エネ）'!#REF!</f>
        <v>#REF!</v>
      </c>
      <c r="AF28" s="1" t="e">
        <f>'1-1（省エネ）'!#REF!</f>
        <v>#REF!</v>
      </c>
      <c r="AG28" s="1" t="e">
        <f>'1-1（省エネ）'!#REF!</f>
        <v>#REF!</v>
      </c>
    </row>
    <row r="29" spans="1:47" s="1" customFormat="1" ht="25.5" customHeight="1">
      <c r="A29" s="297" t="e">
        <f>'1-1（省エネ）'!#REF!</f>
        <v>#REF!</v>
      </c>
      <c r="B29" s="355" t="e">
        <f>'1-1（省エネ）'!#REF!</f>
        <v>#REF!</v>
      </c>
      <c r="C29" s="356" t="e">
        <f>'1-1（省エネ）'!#REF!</f>
        <v>#REF!</v>
      </c>
      <c r="D29" s="1591" t="e">
        <f>'1-1（省エネ）'!#REF!</f>
        <v>#REF!</v>
      </c>
      <c r="E29" s="1593"/>
      <c r="F29" s="1591" t="e">
        <f>'1-1（省エネ）'!#REF!</f>
        <v>#REF!</v>
      </c>
      <c r="G29" s="1593"/>
      <c r="H29" s="1591" t="e">
        <f>'1-1（省エネ）'!#REF!</f>
        <v>#REF!</v>
      </c>
      <c r="I29" s="1593"/>
      <c r="J29" s="1591" t="e">
        <f>'1-1（省エネ）'!#REF!</f>
        <v>#REF!</v>
      </c>
      <c r="K29" s="1593"/>
      <c r="L29" s="1591" t="e">
        <f>'1-1（省エネ）'!#REF!</f>
        <v>#REF!</v>
      </c>
      <c r="M29" s="1593"/>
      <c r="N29" s="1591" t="e">
        <f>'1-1（省エネ）'!#REF!</f>
        <v>#REF!</v>
      </c>
      <c r="O29" s="1593"/>
      <c r="P29" s="1594" t="e">
        <f>'1-1（省エネ）'!#REF!</f>
        <v>#REF!</v>
      </c>
      <c r="Q29" s="1596"/>
      <c r="R29" s="1594" t="e">
        <f>'1-1（省エネ）'!#REF!</f>
        <v>#REF!</v>
      </c>
      <c r="S29" s="1596"/>
      <c r="T29" s="1594" t="e">
        <f>'1-1（省エネ）'!#REF!</f>
        <v>#REF!</v>
      </c>
      <c r="U29" s="1596"/>
      <c r="V29" s="1594" t="e">
        <f>'1-1（省エネ）'!#REF!</f>
        <v>#REF!</v>
      </c>
      <c r="W29" s="1596"/>
      <c r="X29" s="1591" t="e">
        <f>'1-1（省エネ）'!#REF!</f>
        <v>#REF!</v>
      </c>
      <c r="Y29" s="1593"/>
      <c r="Z29" s="1591" t="e">
        <f>'1-1（省エネ）'!#REF!</f>
        <v>#REF!</v>
      </c>
      <c r="AA29" s="1593"/>
      <c r="AB29" s="429" t="e">
        <f>'1-1（省エネ）'!#REF!</f>
        <v>#REF!</v>
      </c>
      <c r="AC29" s="1" t="e">
        <f>'1-1（省エネ）'!#REF!</f>
        <v>#REF!</v>
      </c>
      <c r="AD29" s="1" t="e">
        <f>'1-1（省エネ）'!#REF!</f>
        <v>#REF!</v>
      </c>
      <c r="AE29" s="1" t="e">
        <f>'1-1（省エネ）'!#REF!</f>
        <v>#REF!</v>
      </c>
      <c r="AF29" s="1" t="e">
        <f>'1-1（省エネ）'!#REF!</f>
        <v>#REF!</v>
      </c>
      <c r="AG29" s="1" t="e">
        <f>'1-1（省エネ）'!#REF!</f>
        <v>#REF!</v>
      </c>
    </row>
    <row r="30" spans="1:47" s="1" customFormat="1" ht="25.5" customHeight="1">
      <c r="A30" s="297" t="e">
        <f>'1-1（省エネ）'!#REF!</f>
        <v>#REF!</v>
      </c>
      <c r="B30" s="355" t="e">
        <f>'1-1（省エネ）'!#REF!</f>
        <v>#REF!</v>
      </c>
      <c r="C30" s="356" t="e">
        <f>'1-1（省エネ）'!#REF!</f>
        <v>#REF!</v>
      </c>
      <c r="D30" s="1597" t="e">
        <f>'1-1（省エネ）'!#REF!</f>
        <v>#REF!</v>
      </c>
      <c r="E30" s="1598"/>
      <c r="F30" s="1597" t="e">
        <f>'1-1（省エネ）'!#REF!</f>
        <v>#REF!</v>
      </c>
      <c r="G30" s="1598"/>
      <c r="H30" s="1597" t="e">
        <f>'1-1（省エネ）'!#REF!</f>
        <v>#REF!</v>
      </c>
      <c r="I30" s="1598"/>
      <c r="J30" s="1597" t="e">
        <f>'1-1（省エネ）'!#REF!</f>
        <v>#REF!</v>
      </c>
      <c r="K30" s="1598"/>
      <c r="L30" s="1597" t="e">
        <f>'1-1（省エネ）'!#REF!</f>
        <v>#REF!</v>
      </c>
      <c r="M30" s="1598"/>
      <c r="N30" s="1597" t="e">
        <f>'1-1（省エネ）'!#REF!</f>
        <v>#REF!</v>
      </c>
      <c r="O30" s="1598"/>
      <c r="P30" s="1597" t="e">
        <f>'1-1（省エネ）'!#REF!</f>
        <v>#REF!</v>
      </c>
      <c r="Q30" s="1598"/>
      <c r="R30" s="1597" t="e">
        <f>'1-1（省エネ）'!#REF!</f>
        <v>#REF!</v>
      </c>
      <c r="S30" s="1598"/>
      <c r="T30" s="1597" t="e">
        <f>'1-1（省エネ）'!#REF!</f>
        <v>#REF!</v>
      </c>
      <c r="U30" s="1598"/>
      <c r="V30" s="1597" t="e">
        <f>'1-1（省エネ）'!#REF!</f>
        <v>#REF!</v>
      </c>
      <c r="W30" s="1598"/>
      <c r="X30" s="1597" t="e">
        <f>'1-1（省エネ）'!#REF!</f>
        <v>#REF!</v>
      </c>
      <c r="Y30" s="1598"/>
      <c r="Z30" s="1597" t="e">
        <f>'1-1（省エネ）'!#REF!</f>
        <v>#REF!</v>
      </c>
      <c r="AA30" s="1598"/>
      <c r="AB30" s="429" t="e">
        <f>'1-1（省エネ）'!#REF!</f>
        <v>#REF!</v>
      </c>
      <c r="AC30" s="1" t="e">
        <f>'1-1（省エネ）'!#REF!</f>
        <v>#REF!</v>
      </c>
      <c r="AD30" s="1" t="e">
        <f>'1-1（省エネ）'!#REF!</f>
        <v>#REF!</v>
      </c>
      <c r="AE30" s="1" t="e">
        <f>'1-1（省エネ）'!#REF!</f>
        <v>#REF!</v>
      </c>
      <c r="AF30" s="1" t="e">
        <f>'1-1（省エネ）'!#REF!</f>
        <v>#REF!</v>
      </c>
      <c r="AG30" s="1" t="e">
        <f>'1-1（省エネ）'!#REF!</f>
        <v>#REF!</v>
      </c>
    </row>
    <row r="31" spans="1:47" s="1" customFormat="1" ht="25.5" customHeight="1">
      <c r="A31" s="297" t="e">
        <f>'1-1（省エネ）'!#REF!</f>
        <v>#REF!</v>
      </c>
      <c r="B31" s="355" t="e">
        <f>'1-1（省エネ）'!#REF!</f>
        <v>#REF!</v>
      </c>
      <c r="C31" s="356" t="e">
        <f>'1-1（省エネ）'!#REF!</f>
        <v>#REF!</v>
      </c>
      <c r="D31" s="1599"/>
      <c r="E31" s="1600"/>
      <c r="F31" s="1599"/>
      <c r="G31" s="1600"/>
      <c r="H31" s="1599"/>
      <c r="I31" s="1600"/>
      <c r="J31" s="1599"/>
      <c r="K31" s="1600"/>
      <c r="L31" s="1599"/>
      <c r="M31" s="1600"/>
      <c r="N31" s="1599"/>
      <c r="O31" s="1600"/>
      <c r="P31" s="1599"/>
      <c r="Q31" s="1600"/>
      <c r="R31" s="1599"/>
      <c r="S31" s="1600"/>
      <c r="T31" s="1599"/>
      <c r="U31" s="1600"/>
      <c r="V31" s="1599"/>
      <c r="W31" s="1600"/>
      <c r="X31" s="1599"/>
      <c r="Y31" s="1600"/>
      <c r="Z31" s="1599"/>
      <c r="AA31" s="1600"/>
      <c r="AB31" s="429" t="e">
        <f>'1-1（省エネ）'!#REF!</f>
        <v>#REF!</v>
      </c>
      <c r="AC31" s="1" t="e">
        <f>'1-1（省エネ）'!#REF!</f>
        <v>#REF!</v>
      </c>
      <c r="AD31" s="1" t="e">
        <f>'1-1（省エネ）'!#REF!</f>
        <v>#REF!</v>
      </c>
      <c r="AE31" s="1" t="e">
        <f>'1-1（省エネ）'!#REF!</f>
        <v>#REF!</v>
      </c>
      <c r="AF31" s="1" t="e">
        <f>'1-1（省エネ）'!#REF!</f>
        <v>#REF!</v>
      </c>
      <c r="AG31" s="1" t="e">
        <f>'1-1（省エネ）'!#REF!</f>
        <v>#REF!</v>
      </c>
    </row>
    <row r="32" spans="1:47" s="1" customFormat="1" ht="25.5" customHeight="1">
      <c r="A32" s="297" t="e">
        <f>'1-1（省エネ）'!#REF!</f>
        <v>#REF!</v>
      </c>
      <c r="B32" s="355" t="e">
        <f>'1-1（省エネ）'!#REF!</f>
        <v>#REF!</v>
      </c>
      <c r="C32" s="356" t="e">
        <f>'1-1（省エネ）'!#REF!</f>
        <v>#REF!</v>
      </c>
      <c r="D32" s="1601"/>
      <c r="E32" s="1602"/>
      <c r="F32" s="1601"/>
      <c r="G32" s="1602"/>
      <c r="H32" s="1601"/>
      <c r="I32" s="1602"/>
      <c r="J32" s="1601"/>
      <c r="K32" s="1602"/>
      <c r="L32" s="1601"/>
      <c r="M32" s="1602"/>
      <c r="N32" s="1601"/>
      <c r="O32" s="1602"/>
      <c r="P32" s="1601"/>
      <c r="Q32" s="1602"/>
      <c r="R32" s="1601"/>
      <c r="S32" s="1602"/>
      <c r="T32" s="1601"/>
      <c r="U32" s="1602"/>
      <c r="V32" s="1601"/>
      <c r="W32" s="1602"/>
      <c r="X32" s="1601"/>
      <c r="Y32" s="1602"/>
      <c r="Z32" s="1601"/>
      <c r="AA32" s="1602"/>
      <c r="AB32" s="429" t="e">
        <f>'1-1（省エネ）'!#REF!</f>
        <v>#REF!</v>
      </c>
      <c r="AC32" s="1" t="e">
        <f>'1-1（省エネ）'!#REF!</f>
        <v>#REF!</v>
      </c>
      <c r="AD32" s="1" t="e">
        <f>'1-1（省エネ）'!#REF!</f>
        <v>#REF!</v>
      </c>
      <c r="AE32" s="1" t="e">
        <f>'1-1（省エネ）'!#REF!</f>
        <v>#REF!</v>
      </c>
      <c r="AF32" s="1" t="e">
        <f>'1-1（省エネ）'!#REF!</f>
        <v>#REF!</v>
      </c>
      <c r="AG32" s="1" t="e">
        <f>'1-1（省エネ）'!#REF!</f>
        <v>#REF!</v>
      </c>
    </row>
    <row r="33" spans="1:33" s="1" customFormat="1" ht="25.5" customHeight="1">
      <c r="A33" s="293" t="e">
        <f>'1-1（省エネ）'!#REF!</f>
        <v>#REF!</v>
      </c>
      <c r="B33" s="428" t="e">
        <f>'1-1（省エネ）'!#REF!</f>
        <v>#REF!</v>
      </c>
      <c r="C33" s="428" t="e">
        <f>'1-1（省エネ）'!#REF!</f>
        <v>#REF!</v>
      </c>
      <c r="D33" s="428" t="e">
        <f>'1-1（省エネ）'!#REF!</f>
        <v>#REF!</v>
      </c>
      <c r="E33" s="428" t="e">
        <f>'1-1（省エネ）'!#REF!</f>
        <v>#REF!</v>
      </c>
      <c r="F33" s="428" t="e">
        <f>'1-1（省エネ）'!#REF!</f>
        <v>#REF!</v>
      </c>
      <c r="G33" s="428" t="e">
        <f>'1-1（省エネ）'!#REF!</f>
        <v>#REF!</v>
      </c>
      <c r="H33" s="428" t="e">
        <f>'1-1（省エネ）'!#REF!</f>
        <v>#REF!</v>
      </c>
      <c r="I33" s="428" t="e">
        <f>'1-1（省エネ）'!#REF!</f>
        <v>#REF!</v>
      </c>
      <c r="J33" s="428" t="e">
        <f>'1-1（省エネ）'!#REF!</f>
        <v>#REF!</v>
      </c>
      <c r="K33" s="428" t="e">
        <f>'1-1（省エネ）'!#REF!</f>
        <v>#REF!</v>
      </c>
      <c r="L33" s="428" t="e">
        <f>'1-1（省エネ）'!#REF!</f>
        <v>#REF!</v>
      </c>
      <c r="M33" s="428" t="e">
        <f>'1-1（省エネ）'!#REF!</f>
        <v>#REF!</v>
      </c>
      <c r="N33" s="428" t="e">
        <f>'1-1（省エネ）'!#REF!</f>
        <v>#REF!</v>
      </c>
      <c r="O33" s="428" t="e">
        <f>'1-1（省エネ）'!#REF!</f>
        <v>#REF!</v>
      </c>
      <c r="P33" s="433" t="e">
        <f>'1-1（省エネ）'!#REF!</f>
        <v>#REF!</v>
      </c>
      <c r="Q33" s="433" t="e">
        <f>'1-1（省エネ）'!#REF!</f>
        <v>#REF!</v>
      </c>
      <c r="R33" s="433" t="e">
        <f>'1-1（省エネ）'!#REF!</f>
        <v>#REF!</v>
      </c>
      <c r="S33" s="433" t="e">
        <f>'1-1（省エネ）'!#REF!</f>
        <v>#REF!</v>
      </c>
      <c r="T33" s="434" t="e">
        <f>'1-1（省エネ）'!#REF!</f>
        <v>#REF!</v>
      </c>
      <c r="U33" s="434" t="e">
        <f>'1-1（省エネ）'!#REF!</f>
        <v>#REF!</v>
      </c>
      <c r="V33" s="434" t="e">
        <f>'1-1（省エネ）'!#REF!</f>
        <v>#REF!</v>
      </c>
      <c r="W33" s="434" t="e">
        <f>'1-1（省エネ）'!#REF!</f>
        <v>#REF!</v>
      </c>
      <c r="X33" s="434" t="e">
        <f>'1-1（省エネ）'!#REF!</f>
        <v>#REF!</v>
      </c>
      <c r="Y33" s="434" t="e">
        <f>'1-1（省エネ）'!#REF!</f>
        <v>#REF!</v>
      </c>
      <c r="Z33" s="434" t="e">
        <f>'1-1（省エネ）'!#REF!</f>
        <v>#REF!</v>
      </c>
      <c r="AA33" s="434" t="e">
        <f>'1-1（省エネ）'!#REF!</f>
        <v>#REF!</v>
      </c>
      <c r="AB33" s="433" t="e">
        <f>'1-1（省エネ）'!#REF!</f>
        <v>#REF!</v>
      </c>
      <c r="AC33" s="433" t="e">
        <f>'1-1（省エネ）'!#REF!</f>
        <v>#REF!</v>
      </c>
      <c r="AD33" s="433" t="e">
        <f>'1-1（省エネ）'!#REF!</f>
        <v>#REF!</v>
      </c>
      <c r="AE33" s="433" t="e">
        <f>'1-1（省エネ）'!#REF!</f>
        <v>#REF!</v>
      </c>
      <c r="AF33" s="433" t="e">
        <f>'1-1（省エネ）'!#REF!</f>
        <v>#REF!</v>
      </c>
      <c r="AG33" s="379" t="e">
        <f>'1-1（省エネ）'!#REF!</f>
        <v>#REF!</v>
      </c>
    </row>
    <row r="34" spans="1:33" ht="25.5" customHeight="1">
      <c r="A34" s="293">
        <f>'1-1（省エネ）'!L30</f>
        <v>0</v>
      </c>
      <c r="B34" s="1603">
        <f>'1-1（省エネ）'!M30</f>
        <v>0</v>
      </c>
      <c r="C34" s="1603"/>
      <c r="D34" s="1603"/>
      <c r="E34" s="1603"/>
      <c r="F34" s="1603"/>
      <c r="G34" s="1603"/>
      <c r="H34" s="1603"/>
      <c r="I34" s="1603"/>
      <c r="J34" s="1603"/>
      <c r="K34" s="1603"/>
      <c r="L34" s="380" t="e">
        <f>'1-1（省エネ）'!#REF!</f>
        <v>#REF!</v>
      </c>
      <c r="M34" s="1604" t="e">
        <f>'1-1（省エネ）'!#REF!</f>
        <v>#REF!</v>
      </c>
      <c r="N34" s="1605"/>
      <c r="O34" s="1605"/>
      <c r="P34" s="1605"/>
      <c r="Q34" s="1605"/>
      <c r="R34" s="1605"/>
      <c r="S34" s="1605"/>
      <c r="T34" s="1605"/>
      <c r="U34" s="1605"/>
      <c r="V34" s="1605"/>
      <c r="W34" s="1605"/>
      <c r="X34" s="430" t="str">
        <f>'1-1（省エネ）'!U30</f>
        <v>※発注日（契約日）</v>
      </c>
      <c r="Y34" s="431"/>
      <c r="Z34" s="431"/>
      <c r="AA34" s="431"/>
      <c r="AB34" s="431"/>
      <c r="AC34" s="431"/>
      <c r="AD34" s="431"/>
      <c r="AE34" s="431"/>
      <c r="AF34" s="431"/>
      <c r="AG34" s="432"/>
    </row>
    <row r="35" spans="1:33" ht="25.5" customHeight="1" thickBot="1">
      <c r="A35" s="238">
        <f>'1-1（省エネ）'!L31</f>
        <v>0</v>
      </c>
      <c r="B35" s="1606">
        <f>'1-1（省エネ）'!M31</f>
        <v>0</v>
      </c>
      <c r="C35" s="1606"/>
      <c r="D35" s="1606"/>
      <c r="E35" s="1606"/>
      <c r="F35" s="1606"/>
      <c r="G35" s="1606"/>
      <c r="H35" s="1606"/>
      <c r="I35" s="1606"/>
      <c r="J35" s="1606"/>
      <c r="K35" s="1606"/>
      <c r="L35" s="239" t="e">
        <f>'1-1（省エネ）'!#REF!</f>
        <v>#REF!</v>
      </c>
      <c r="M35" s="1607" t="e">
        <f>'1-1（省エネ）'!#REF!</f>
        <v>#REF!</v>
      </c>
      <c r="N35" s="1608"/>
      <c r="O35" s="1608"/>
      <c r="P35" s="1608"/>
      <c r="Q35" s="1608"/>
      <c r="R35" s="1608"/>
      <c r="S35" s="1608"/>
      <c r="T35" s="1608"/>
      <c r="U35" s="1608"/>
      <c r="V35" s="1608"/>
      <c r="W35" s="1608"/>
      <c r="X35" s="240" t="str">
        <f>'1-1（省エネ）'!U31</f>
        <v>※精算の完了日等</v>
      </c>
      <c r="Y35" s="241"/>
      <c r="Z35" s="241"/>
      <c r="AA35" s="241"/>
      <c r="AB35" s="241"/>
      <c r="AC35" s="241"/>
      <c r="AD35" s="241"/>
      <c r="AE35" s="241"/>
      <c r="AF35" s="241"/>
      <c r="AG35" s="242"/>
    </row>
    <row r="36" spans="1:33" ht="25.5" customHeight="1">
      <c r="A36" s="1">
        <f>'1-1（省エネ）'!A32</f>
        <v>0</v>
      </c>
      <c r="B36" s="243">
        <f>'1-1（省エネ）'!B32</f>
        <v>0</v>
      </c>
      <c r="C36" s="243">
        <f>'1-1（省エネ）'!C32</f>
        <v>0</v>
      </c>
      <c r="D36" s="243">
        <f>'1-1（省エネ）'!D32</f>
        <v>0</v>
      </c>
      <c r="E36" s="243">
        <f>'1-1（省エネ）'!E32</f>
        <v>0</v>
      </c>
      <c r="F36" s="243">
        <f>'1-1（省エネ）'!F32</f>
        <v>0</v>
      </c>
      <c r="G36" s="243">
        <f>'1-1（省エネ）'!G32</f>
        <v>0</v>
      </c>
      <c r="H36" s="243">
        <f>'1-1（省エネ）'!H32</f>
        <v>0</v>
      </c>
      <c r="I36" s="243">
        <f>'1-1（省エネ）'!I32</f>
        <v>0</v>
      </c>
      <c r="J36" s="243">
        <f>'1-1（省エネ）'!J32</f>
        <v>0</v>
      </c>
      <c r="K36" s="243">
        <f>'1-1（省エネ）'!K32</f>
        <v>0</v>
      </c>
      <c r="L36" s="244">
        <f>'1-1（省エネ）'!L32</f>
        <v>0</v>
      </c>
      <c r="M36" s="1">
        <f>'1-1（省エネ）'!M32</f>
        <v>0</v>
      </c>
      <c r="N36" s="1">
        <f>'1-1（省エネ）'!N32</f>
        <v>0</v>
      </c>
      <c r="O36" s="1">
        <f>'1-1（省エネ）'!O32</f>
        <v>0</v>
      </c>
      <c r="P36" s="1">
        <f>'1-1（省エネ）'!P32</f>
        <v>0</v>
      </c>
      <c r="Q36" s="1">
        <f>'1-1（省エネ）'!Q32</f>
        <v>0</v>
      </c>
      <c r="R36" s="219">
        <f>'1-1（省エネ）'!R32</f>
        <v>0</v>
      </c>
      <c r="S36" s="219">
        <f>'1-1（省エネ）'!S32</f>
        <v>0</v>
      </c>
      <c r="T36" s="219">
        <f>'1-1（省エネ）'!T32</f>
        <v>0</v>
      </c>
      <c r="U36" s="1">
        <f>'1-1（省エネ）'!U32</f>
        <v>0</v>
      </c>
      <c r="V36" s="219">
        <f>'1-1（省エネ）'!V32</f>
        <v>0</v>
      </c>
      <c r="W36" s="219">
        <f>'1-1（省エネ）'!W32</f>
        <v>0</v>
      </c>
      <c r="X36" s="219">
        <f>'1-1（省エネ）'!X32</f>
        <v>0</v>
      </c>
      <c r="Y36" s="1">
        <f>'1-1（省エネ）'!Y32</f>
        <v>0</v>
      </c>
      <c r="Z36" s="219">
        <f>'1-1（省エネ）'!Z32</f>
        <v>0</v>
      </c>
      <c r="AA36" s="219">
        <f>'1-1（省エネ）'!AA32</f>
        <v>0</v>
      </c>
      <c r="AB36" s="219">
        <f>'1-1（省エネ）'!AB32</f>
        <v>0</v>
      </c>
      <c r="AC36" s="1">
        <f>'1-1（省エネ）'!AC32</f>
        <v>0</v>
      </c>
      <c r="AD36" s="1">
        <f>'1-1（省エネ）'!AD32</f>
        <v>0</v>
      </c>
      <c r="AE36" s="1">
        <f>'1-1（省エネ）'!AE32</f>
        <v>0</v>
      </c>
      <c r="AF36" s="1">
        <f>'1-1（省エネ）'!AF32</f>
        <v>0</v>
      </c>
      <c r="AG36" s="1">
        <f>'1-1（省エネ）'!AG32</f>
        <v>0</v>
      </c>
    </row>
    <row r="37" spans="1:33" ht="25.5" customHeight="1" thickBot="1">
      <c r="A37" s="1" t="str">
        <f>'1-1（省エネ）'!A33</f>
        <v>３ 事業の効果等について</v>
      </c>
      <c r="B37" s="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1"/>
    </row>
    <row r="38" spans="1:33" ht="132.75" customHeight="1">
      <c r="A38" s="821" t="e">
        <f>'1-1（省エネ）'!#REF!</f>
        <v>#REF!</v>
      </c>
      <c r="B38" s="822"/>
      <c r="C38" s="822"/>
      <c r="D38" s="822"/>
      <c r="E38" s="822"/>
      <c r="F38" s="822"/>
      <c r="G38" s="822"/>
      <c r="H38" s="822"/>
      <c r="I38" s="822"/>
      <c r="J38" s="822"/>
      <c r="K38" s="822"/>
      <c r="L38" s="822"/>
      <c r="M38" s="822"/>
      <c r="N38" s="823"/>
      <c r="O38" s="1609" t="e">
        <f>'1-1（省エネ）'!#REF!</f>
        <v>#REF!</v>
      </c>
      <c r="P38" s="1610"/>
      <c r="Q38" s="1610"/>
      <c r="R38" s="1610"/>
      <c r="S38" s="1610"/>
      <c r="T38" s="1610"/>
      <c r="U38" s="1610"/>
      <c r="V38" s="1610"/>
      <c r="W38" s="1610"/>
      <c r="X38" s="1610"/>
      <c r="Y38" s="1610"/>
      <c r="Z38" s="1610"/>
      <c r="AA38" s="1610"/>
      <c r="AB38" s="1610"/>
      <c r="AC38" s="1610"/>
      <c r="AD38" s="1610"/>
      <c r="AE38" s="1610"/>
      <c r="AF38" s="1610"/>
      <c r="AG38" s="1611"/>
    </row>
    <row r="39" spans="1:33" ht="25.5" customHeight="1">
      <c r="A39" s="806" t="str">
        <f>'1-1（省エネ）'!A34</f>
        <v>補助事業実施前のエネルギー使用量</v>
      </c>
      <c r="B39" s="807"/>
      <c r="C39" s="807"/>
      <c r="D39" s="807"/>
      <c r="E39" s="807"/>
      <c r="F39" s="807"/>
      <c r="G39" s="807"/>
      <c r="H39" s="807"/>
      <c r="I39" s="807"/>
      <c r="J39" s="807"/>
      <c r="K39" s="807"/>
      <c r="L39" s="807"/>
      <c r="M39" s="807"/>
      <c r="N39" s="808"/>
      <c r="O39" s="245" t="str">
        <f>'1-1（省エネ）'!O34</f>
        <v>(Ａ)</v>
      </c>
      <c r="P39" s="246"/>
      <c r="Q39" s="246"/>
      <c r="R39" s="246"/>
      <c r="S39" s="246"/>
      <c r="T39" s="246"/>
      <c r="U39" s="246"/>
      <c r="V39" s="980">
        <f>'1-1（省エネ）'!V34</f>
        <v>0</v>
      </c>
      <c r="W39" s="980"/>
      <c r="X39" s="980"/>
      <c r="Y39" s="980"/>
      <c r="Z39" s="980"/>
      <c r="AA39" s="980"/>
      <c r="AB39" s="980"/>
      <c r="AC39" s="247">
        <f>'1-1（省エネ）'!AC34</f>
        <v>0</v>
      </c>
      <c r="AD39" s="246" t="str">
        <f>'1-1（省エネ）'!AD34</f>
        <v>GJ</v>
      </c>
      <c r="AE39" s="248">
        <f>'1-1（省エネ）'!AE34</f>
        <v>0</v>
      </c>
      <c r="AF39" s="249">
        <f>'1-1（省エネ）'!AF34</f>
        <v>0</v>
      </c>
      <c r="AG39" s="250">
        <f>'1-1（省エネ）'!AG34</f>
        <v>0</v>
      </c>
    </row>
    <row r="40" spans="1:33" ht="25.5" customHeight="1">
      <c r="A40" s="806" t="str">
        <f>'1-1（省エネ）'!A35</f>
        <v>補助事業による削減量</v>
      </c>
      <c r="B40" s="807"/>
      <c r="C40" s="807"/>
      <c r="D40" s="807"/>
      <c r="E40" s="807"/>
      <c r="F40" s="807"/>
      <c r="G40" s="807"/>
      <c r="H40" s="807"/>
      <c r="I40" s="807"/>
      <c r="J40" s="807"/>
      <c r="K40" s="807"/>
      <c r="L40" s="807"/>
      <c r="M40" s="807"/>
      <c r="N40" s="808"/>
      <c r="O40" s="245" t="str">
        <f>'1-1（省エネ）'!O35</f>
        <v>(Ｂ)</v>
      </c>
      <c r="P40" s="246"/>
      <c r="Q40" s="246"/>
      <c r="R40" s="246"/>
      <c r="S40" s="246"/>
      <c r="T40" s="246"/>
      <c r="U40" s="246"/>
      <c r="V40" s="980">
        <f>'1-1（省エネ）'!V35</f>
        <v>0</v>
      </c>
      <c r="W40" s="980"/>
      <c r="X40" s="980"/>
      <c r="Y40" s="980"/>
      <c r="Z40" s="980"/>
      <c r="AA40" s="980"/>
      <c r="AB40" s="980"/>
      <c r="AC40" s="247">
        <f>'1-1（省エネ）'!AC35</f>
        <v>0</v>
      </c>
      <c r="AD40" s="246" t="str">
        <f>'1-1（省エネ）'!AD35</f>
        <v>GJ</v>
      </c>
      <c r="AE40" s="23">
        <f>'1-1（省エネ）'!AE35</f>
        <v>0</v>
      </c>
      <c r="AF40" s="249">
        <f>'1-1（省エネ）'!AF35</f>
        <v>0</v>
      </c>
      <c r="AG40" s="250">
        <f>'1-1（省エネ）'!AG35</f>
        <v>0</v>
      </c>
    </row>
    <row r="41" spans="1:33" ht="25.5" customHeight="1" thickBot="1">
      <c r="A41" s="931" t="str">
        <f>'1-1（省エネ）'!A36</f>
        <v>削減率</v>
      </c>
      <c r="B41" s="932"/>
      <c r="C41" s="932"/>
      <c r="D41" s="932"/>
      <c r="E41" s="932"/>
      <c r="F41" s="932"/>
      <c r="G41" s="932"/>
      <c r="H41" s="932"/>
      <c r="I41" s="932"/>
      <c r="J41" s="932"/>
      <c r="K41" s="932"/>
      <c r="L41" s="932"/>
      <c r="M41" s="932"/>
      <c r="N41" s="933"/>
      <c r="O41" s="251" t="str">
        <f>'1-1（省エネ）'!O36</f>
        <v>(Ｂ)/(Ａ)</v>
      </c>
      <c r="P41" s="252"/>
      <c r="Q41" s="252"/>
      <c r="R41" s="252"/>
      <c r="S41" s="252"/>
      <c r="T41" s="252"/>
      <c r="U41" s="252"/>
      <c r="V41" s="1001" t="str">
        <f>'1-1（省エネ）'!V36</f>
        <v/>
      </c>
      <c r="W41" s="1001"/>
      <c r="X41" s="1001"/>
      <c r="Y41" s="1001"/>
      <c r="Z41" s="1001"/>
      <c r="AA41" s="1001"/>
      <c r="AB41" s="1001"/>
      <c r="AC41" s="253">
        <f>'1-1（省エネ）'!AC36</f>
        <v>0</v>
      </c>
      <c r="AD41" s="252" t="str">
        <f>'1-1（省エネ）'!AD36</f>
        <v>％</v>
      </c>
      <c r="AE41" s="253">
        <f>'1-1（省エネ）'!AE36</f>
        <v>0</v>
      </c>
      <c r="AF41" s="253">
        <f>'1-1（省エネ）'!AF36</f>
        <v>0</v>
      </c>
      <c r="AG41" s="254">
        <f>'1-1（省エネ）'!AG36</f>
        <v>0</v>
      </c>
    </row>
    <row r="42" spans="1:33" ht="18" customHeight="1">
      <c r="A42" s="13" t="str">
        <f>'1-1（省エネ）'!A37</f>
        <v>※根拠資料を添付してください。（数値は小数第３位を四捨五入してください。)</v>
      </c>
      <c r="B42" s="1"/>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f>'1-1（省エネ）'!AF37</f>
        <v>0</v>
      </c>
      <c r="AG42" s="1">
        <f>'1-1（省エネ）'!AG37</f>
        <v>0</v>
      </c>
    </row>
    <row r="43" spans="1:33" ht="26.25" customHeight="1">
      <c r="A43" s="803" t="str">
        <f>'1-1（省エネ）'!A38</f>
        <v>※複数の事業所への導入の場合は、この様式には事業全体の内容を記載し、各事業所ごとの内容は別葉に記載してください。</v>
      </c>
      <c r="B43" s="803"/>
      <c r="C43" s="803"/>
      <c r="D43" s="803"/>
      <c r="E43" s="803"/>
      <c r="F43" s="803"/>
      <c r="G43" s="803"/>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row>
    <row r="44" spans="1:33" ht="25.5" customHeight="1">
      <c r="A44" s="13">
        <f>'1-1（省エネ）'!A39</f>
        <v>0</v>
      </c>
      <c r="B44" s="1">
        <f>'1-1（省エネ）'!B39</f>
        <v>0</v>
      </c>
      <c r="C44" s="5">
        <f>'1-1（省エネ）'!C39</f>
        <v>0</v>
      </c>
      <c r="D44" s="5">
        <f>'1-1（省エネ）'!D39</f>
        <v>0</v>
      </c>
      <c r="E44" s="5">
        <f>'1-1（省エネ）'!E39</f>
        <v>0</v>
      </c>
      <c r="F44" s="5">
        <f>'1-1（省エネ）'!F39</f>
        <v>0</v>
      </c>
      <c r="G44" s="5">
        <f>'1-1（省エネ）'!G39</f>
        <v>0</v>
      </c>
      <c r="H44" s="5">
        <f>'1-1（省エネ）'!H39</f>
        <v>0</v>
      </c>
      <c r="I44" s="5">
        <f>'1-1（省エネ）'!I39</f>
        <v>0</v>
      </c>
      <c r="J44" s="5">
        <f>'1-1（省エネ）'!J39</f>
        <v>0</v>
      </c>
      <c r="K44" s="5">
        <f>'1-1（省エネ）'!K39</f>
        <v>0</v>
      </c>
      <c r="L44" s="5">
        <f>'1-1（省エネ）'!L39</f>
        <v>0</v>
      </c>
      <c r="M44" s="5">
        <f>'1-1（省エネ）'!M39</f>
        <v>0</v>
      </c>
      <c r="N44" s="5">
        <f>'1-1（省エネ）'!N39</f>
        <v>0</v>
      </c>
      <c r="O44" s="5">
        <f>'1-1（省エネ）'!O39</f>
        <v>0</v>
      </c>
      <c r="P44" s="5">
        <f>'1-1（省エネ）'!P39</f>
        <v>0</v>
      </c>
      <c r="Q44" s="5">
        <f>'1-1（省エネ）'!Q39</f>
        <v>0</v>
      </c>
      <c r="R44" s="5">
        <f>'1-1（省エネ）'!R39</f>
        <v>0</v>
      </c>
      <c r="S44" s="5">
        <f>'1-1（省エネ）'!S39</f>
        <v>0</v>
      </c>
      <c r="T44" s="5">
        <f>'1-1（省エネ）'!T39</f>
        <v>0</v>
      </c>
      <c r="U44" s="5">
        <f>'1-1（省エネ）'!U39</f>
        <v>0</v>
      </c>
      <c r="V44" s="5">
        <f>'1-1（省エネ）'!V39</f>
        <v>0</v>
      </c>
      <c r="W44" s="5">
        <f>'1-1（省エネ）'!W39</f>
        <v>0</v>
      </c>
      <c r="X44" s="5">
        <f>'1-1（省エネ）'!X39</f>
        <v>0</v>
      </c>
      <c r="Y44" s="5">
        <f>'1-1（省エネ）'!Y39</f>
        <v>0</v>
      </c>
      <c r="Z44" s="5">
        <f>'1-1（省エネ）'!Z39</f>
        <v>0</v>
      </c>
      <c r="AA44" s="5">
        <f>'1-1（省エネ）'!AA39</f>
        <v>0</v>
      </c>
      <c r="AB44" s="5">
        <f>'1-1（省エネ）'!AB39</f>
        <v>0</v>
      </c>
      <c r="AC44" s="5">
        <f>'1-1（省エネ）'!AC39</f>
        <v>0</v>
      </c>
      <c r="AD44" s="5">
        <f>'1-1（省エネ）'!AD39</f>
        <v>0</v>
      </c>
      <c r="AE44" s="5">
        <f>'1-1（省エネ）'!AE39</f>
        <v>0</v>
      </c>
      <c r="AF44" s="5">
        <f>'1-1（省エネ）'!AF39</f>
        <v>0</v>
      </c>
      <c r="AG44" s="1">
        <f>'1-1（省エネ）'!AG39</f>
        <v>0</v>
      </c>
    </row>
    <row r="45" spans="1:33" ht="25.5" customHeight="1">
      <c r="A45" s="1" t="str">
        <f>'1-1（省エネ）'!A48</f>
        <v>５ 収支予算</v>
      </c>
      <c r="B45" s="1"/>
      <c r="C45" s="5"/>
      <c r="D45" s="5"/>
      <c r="E45" s="1"/>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1"/>
    </row>
    <row r="46" spans="1:33" ht="25.5" customHeight="1" thickBot="1">
      <c r="A46" s="1" t="str">
        <f>'1-1（省エネ）'!A49</f>
        <v>収　入【税抜き】</v>
      </c>
      <c r="B46" s="1"/>
      <c r="C46" s="5"/>
      <c r="D46" s="5"/>
      <c r="E46" s="1"/>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20"/>
    </row>
    <row r="47" spans="1:33" ht="19.5" customHeight="1">
      <c r="A47" s="843" t="str">
        <f>'1-1（省エネ）'!A50</f>
        <v>区　分</v>
      </c>
      <c r="B47" s="844"/>
      <c r="C47" s="844"/>
      <c r="D47" s="844"/>
      <c r="E47" s="844"/>
      <c r="F47" s="844"/>
      <c r="G47" s="844"/>
      <c r="H47" s="844"/>
      <c r="I47" s="845"/>
      <c r="J47" s="1026" t="str">
        <f>'1-1（省エネ）'!J50</f>
        <v>予　算　額</v>
      </c>
      <c r="K47" s="844"/>
      <c r="L47" s="844"/>
      <c r="M47" s="844"/>
      <c r="N47" s="844"/>
      <c r="O47" s="844"/>
      <c r="P47" s="844"/>
      <c r="Q47" s="844"/>
      <c r="R47" s="845"/>
      <c r="S47" s="1026" t="str">
        <f>'1-1（省エネ）'!S50</f>
        <v>摘要（算出根拠等）</v>
      </c>
      <c r="T47" s="844"/>
      <c r="U47" s="844"/>
      <c r="V47" s="844"/>
      <c r="W47" s="844"/>
      <c r="X47" s="844"/>
      <c r="Y47" s="844"/>
      <c r="Z47" s="844"/>
      <c r="AA47" s="844"/>
      <c r="AB47" s="844"/>
      <c r="AC47" s="844"/>
      <c r="AD47" s="844"/>
      <c r="AE47" s="844"/>
      <c r="AF47" s="844"/>
      <c r="AG47" s="923"/>
    </row>
    <row r="48" spans="1:33" ht="19.5" customHeight="1">
      <c r="A48" s="230">
        <f>'1-1（省エネ）'!A51</f>
        <v>0</v>
      </c>
      <c r="B48" s="807" t="str">
        <f>'1-1（省エネ）'!B51</f>
        <v>自己資金</v>
      </c>
      <c r="C48" s="807"/>
      <c r="D48" s="807"/>
      <c r="E48" s="807"/>
      <c r="F48" s="807"/>
      <c r="G48" s="807"/>
      <c r="H48" s="807"/>
      <c r="I48" s="231">
        <f>'1-1（省エネ）'!I51</f>
        <v>0</v>
      </c>
      <c r="J48" s="1043">
        <f>'1-1（省エネ）'!J51</f>
        <v>0</v>
      </c>
      <c r="K48" s="1044"/>
      <c r="L48" s="1044"/>
      <c r="M48" s="1044"/>
      <c r="N48" s="1044"/>
      <c r="O48" s="1044"/>
      <c r="P48" s="1044"/>
      <c r="Q48" s="1044"/>
      <c r="R48" s="1045"/>
      <c r="S48" s="1612">
        <f>'1-1（省エネ）'!S51</f>
        <v>0</v>
      </c>
      <c r="T48" s="1613"/>
      <c r="U48" s="1613"/>
      <c r="V48" s="1613"/>
      <c r="W48" s="1613"/>
      <c r="X48" s="1613"/>
      <c r="Y48" s="1613"/>
      <c r="Z48" s="1613"/>
      <c r="AA48" s="1613"/>
      <c r="AB48" s="1613"/>
      <c r="AC48" s="1613"/>
      <c r="AD48" s="1613"/>
      <c r="AE48" s="1613"/>
      <c r="AF48" s="1613"/>
      <c r="AG48" s="1614"/>
    </row>
    <row r="49" spans="1:33" ht="19.5" customHeight="1">
      <c r="A49" s="230">
        <f>'1-1（省エネ）'!A52</f>
        <v>0</v>
      </c>
      <c r="B49" s="807" t="str">
        <f>'1-1（省エネ）'!B52</f>
        <v>借 入 金</v>
      </c>
      <c r="C49" s="807"/>
      <c r="D49" s="807"/>
      <c r="E49" s="807"/>
      <c r="F49" s="807"/>
      <c r="G49" s="807"/>
      <c r="H49" s="807"/>
      <c r="I49" s="231">
        <f>'1-1（省エネ）'!I52</f>
        <v>0</v>
      </c>
      <c r="J49" s="1043">
        <f>'1-1（省エネ）'!J52</f>
        <v>0</v>
      </c>
      <c r="K49" s="1044"/>
      <c r="L49" s="1044"/>
      <c r="M49" s="1044"/>
      <c r="N49" s="1044"/>
      <c r="O49" s="1044"/>
      <c r="P49" s="1044"/>
      <c r="Q49" s="1044"/>
      <c r="R49" s="1045"/>
      <c r="S49" s="1612">
        <f>'1-1（省エネ）'!S52</f>
        <v>0</v>
      </c>
      <c r="T49" s="1613"/>
      <c r="U49" s="1613"/>
      <c r="V49" s="1613"/>
      <c r="W49" s="1613"/>
      <c r="X49" s="1613"/>
      <c r="Y49" s="1613"/>
      <c r="Z49" s="1613"/>
      <c r="AA49" s="1613"/>
      <c r="AB49" s="1613"/>
      <c r="AC49" s="1613"/>
      <c r="AD49" s="1613"/>
      <c r="AE49" s="1613"/>
      <c r="AF49" s="1613"/>
      <c r="AG49" s="1614"/>
    </row>
    <row r="50" spans="1:33" ht="19.5" customHeight="1">
      <c r="A50" s="230">
        <f>'1-1（省エネ）'!A53</f>
        <v>0</v>
      </c>
      <c r="B50" s="807" t="str">
        <f>'1-1（省エネ）'!B53</f>
        <v>県補助金</v>
      </c>
      <c r="C50" s="807"/>
      <c r="D50" s="807"/>
      <c r="E50" s="807"/>
      <c r="F50" s="807"/>
      <c r="G50" s="807"/>
      <c r="H50" s="807"/>
      <c r="I50" s="231">
        <f>'1-1（省エネ）'!I53</f>
        <v>0</v>
      </c>
      <c r="J50" s="1615">
        <f>'1-1（省エネ）'!J53</f>
        <v>0</v>
      </c>
      <c r="K50" s="1616"/>
      <c r="L50" s="1616"/>
      <c r="M50" s="1616"/>
      <c r="N50" s="1616"/>
      <c r="O50" s="1616"/>
      <c r="P50" s="1616"/>
      <c r="Q50" s="1616"/>
      <c r="R50" s="1617"/>
      <c r="S50" s="1612">
        <f>'1-1（省エネ）'!S53</f>
        <v>0</v>
      </c>
      <c r="T50" s="1613"/>
      <c r="U50" s="1613"/>
      <c r="V50" s="1613"/>
      <c r="W50" s="1613"/>
      <c r="X50" s="1613"/>
      <c r="Y50" s="1613"/>
      <c r="Z50" s="1613"/>
      <c r="AA50" s="1613"/>
      <c r="AB50" s="1613"/>
      <c r="AC50" s="1613"/>
      <c r="AD50" s="1613"/>
      <c r="AE50" s="1613"/>
      <c r="AF50" s="1613"/>
      <c r="AG50" s="1614"/>
    </row>
    <row r="51" spans="1:33" ht="19.5" customHeight="1">
      <c r="A51" s="230">
        <f>'1-1（省エネ）'!A54</f>
        <v>0</v>
      </c>
      <c r="B51" s="807" t="str">
        <f>'1-1（省エネ）'!B54</f>
        <v>他の補助金</v>
      </c>
      <c r="C51" s="807"/>
      <c r="D51" s="807"/>
      <c r="E51" s="807"/>
      <c r="F51" s="807"/>
      <c r="G51" s="807"/>
      <c r="H51" s="807"/>
      <c r="I51" s="231">
        <f>'1-1（省エネ）'!I54</f>
        <v>0</v>
      </c>
      <c r="J51" s="1043">
        <f>'1-1（省エネ）'!J54</f>
        <v>0</v>
      </c>
      <c r="K51" s="1044"/>
      <c r="L51" s="1044"/>
      <c r="M51" s="1044"/>
      <c r="N51" s="1044"/>
      <c r="O51" s="1044"/>
      <c r="P51" s="1044"/>
      <c r="Q51" s="1044"/>
      <c r="R51" s="1045"/>
      <c r="S51" s="1612">
        <f>'1-1（省エネ）'!S54</f>
        <v>0</v>
      </c>
      <c r="T51" s="1613"/>
      <c r="U51" s="1613"/>
      <c r="V51" s="1613"/>
      <c r="W51" s="1613"/>
      <c r="X51" s="1613"/>
      <c r="Y51" s="1613"/>
      <c r="Z51" s="1613"/>
      <c r="AA51" s="1613"/>
      <c r="AB51" s="1613"/>
      <c r="AC51" s="1613"/>
      <c r="AD51" s="1613"/>
      <c r="AE51" s="1613"/>
      <c r="AF51" s="1613"/>
      <c r="AG51" s="1614"/>
    </row>
    <row r="52" spans="1:33" ht="19.5" customHeight="1">
      <c r="A52" s="230" t="e">
        <f>'1-1（省エネ）'!#REF!</f>
        <v>#REF!</v>
      </c>
      <c r="B52" s="807" t="e">
        <f>'1-1（省エネ）'!#REF!</f>
        <v>#REF!</v>
      </c>
      <c r="C52" s="807"/>
      <c r="D52" s="807"/>
      <c r="E52" s="807"/>
      <c r="F52" s="807"/>
      <c r="G52" s="807"/>
      <c r="H52" s="807"/>
      <c r="I52" s="231" t="e">
        <f>'1-1（省エネ）'!#REF!</f>
        <v>#REF!</v>
      </c>
      <c r="J52" s="1615" t="e">
        <f>'1-1（省エネ）'!#REF!</f>
        <v>#REF!</v>
      </c>
      <c r="K52" s="1616"/>
      <c r="L52" s="1616"/>
      <c r="M52" s="1616"/>
      <c r="N52" s="1616"/>
      <c r="O52" s="1616"/>
      <c r="P52" s="1616"/>
      <c r="Q52" s="1616"/>
      <c r="R52" s="1617"/>
      <c r="S52" s="1612" t="e">
        <f>'1-1（省エネ）'!#REF!</f>
        <v>#REF!</v>
      </c>
      <c r="T52" s="1613"/>
      <c r="U52" s="1613"/>
      <c r="V52" s="1613"/>
      <c r="W52" s="1613"/>
      <c r="X52" s="1613"/>
      <c r="Y52" s="1613"/>
      <c r="Z52" s="1613"/>
      <c r="AA52" s="1613"/>
      <c r="AB52" s="1613"/>
      <c r="AC52" s="1613"/>
      <c r="AD52" s="1613"/>
      <c r="AE52" s="1613"/>
      <c r="AF52" s="1613"/>
      <c r="AG52" s="1614"/>
    </row>
    <row r="53" spans="1:33" ht="19.5" customHeight="1" thickBot="1">
      <c r="A53" s="931" t="str">
        <f>'1-1（省エネ）'!A55</f>
        <v>計</v>
      </c>
      <c r="B53" s="932"/>
      <c r="C53" s="932"/>
      <c r="D53" s="932"/>
      <c r="E53" s="932"/>
      <c r="F53" s="932"/>
      <c r="G53" s="932"/>
      <c r="H53" s="932"/>
      <c r="I53" s="933"/>
      <c r="J53" s="1049">
        <f>'1-1（省エネ）'!J55</f>
        <v>0</v>
      </c>
      <c r="K53" s="1050"/>
      <c r="L53" s="1050"/>
      <c r="M53" s="1050"/>
      <c r="N53" s="1050"/>
      <c r="O53" s="1050"/>
      <c r="P53" s="1050"/>
      <c r="Q53" s="1050"/>
      <c r="R53" s="1051"/>
      <c r="S53" s="1618">
        <f>'1-1（省エネ）'!S55</f>
        <v>0</v>
      </c>
      <c r="T53" s="1619"/>
      <c r="U53" s="1619"/>
      <c r="V53" s="1619"/>
      <c r="W53" s="1619"/>
      <c r="X53" s="1619"/>
      <c r="Y53" s="1619"/>
      <c r="Z53" s="1619"/>
      <c r="AA53" s="1619"/>
      <c r="AB53" s="1619"/>
      <c r="AC53" s="1619"/>
      <c r="AD53" s="1619"/>
      <c r="AE53" s="1619"/>
      <c r="AF53" s="1619"/>
      <c r="AG53" s="1620"/>
    </row>
    <row r="54" spans="1:33" ht="7.5" customHeight="1">
      <c r="A54" s="1">
        <f>'1-1（省エネ）'!A56</f>
        <v>0</v>
      </c>
      <c r="B54" s="1">
        <f>'1-1（省エネ）'!B56</f>
        <v>0</v>
      </c>
      <c r="C54" s="1">
        <f>'1-1（省エネ）'!C56</f>
        <v>0</v>
      </c>
      <c r="D54" s="1">
        <f>'1-1（省エネ）'!D56</f>
        <v>0</v>
      </c>
      <c r="E54" s="1">
        <f>'1-1（省エネ）'!E56</f>
        <v>0</v>
      </c>
      <c r="F54" s="1">
        <f>'1-1（省エネ）'!F56</f>
        <v>0</v>
      </c>
      <c r="G54" s="1">
        <f>'1-1（省エネ）'!G56</f>
        <v>0</v>
      </c>
      <c r="H54" s="1">
        <f>'1-1（省エネ）'!H56</f>
        <v>0</v>
      </c>
      <c r="I54" s="1">
        <f>'1-1（省エネ）'!I56</f>
        <v>0</v>
      </c>
      <c r="J54" s="1">
        <f>'1-1（省エネ）'!J56</f>
        <v>0</v>
      </c>
      <c r="K54" s="1">
        <f>'1-1（省エネ）'!K56</f>
        <v>0</v>
      </c>
      <c r="L54" s="1">
        <f>'1-1（省エネ）'!L56</f>
        <v>0</v>
      </c>
      <c r="M54" s="1">
        <f>'1-1（省エネ）'!M56</f>
        <v>0</v>
      </c>
      <c r="N54" s="1">
        <f>'1-1（省エネ）'!N56</f>
        <v>0</v>
      </c>
      <c r="O54" s="1">
        <f>'1-1（省エネ）'!O56</f>
        <v>0</v>
      </c>
      <c r="P54" s="1">
        <f>'1-1（省エネ）'!P56</f>
        <v>0</v>
      </c>
      <c r="Q54" s="1">
        <f>'1-1（省エネ）'!Q56</f>
        <v>0</v>
      </c>
      <c r="R54" s="1">
        <f>'1-1（省エネ）'!R56</f>
        <v>0</v>
      </c>
      <c r="S54" s="1">
        <f>'1-1（省エネ）'!S56</f>
        <v>0</v>
      </c>
      <c r="T54" s="1">
        <f>'1-1（省エネ）'!T56</f>
        <v>0</v>
      </c>
      <c r="U54" s="1">
        <f>'1-1（省エネ）'!U56</f>
        <v>0</v>
      </c>
      <c r="V54" s="1">
        <f>'1-1（省エネ）'!V56</f>
        <v>0</v>
      </c>
      <c r="W54" s="1">
        <f>'1-1（省エネ）'!W56</f>
        <v>0</v>
      </c>
      <c r="X54" s="1">
        <f>'1-1（省エネ）'!X56</f>
        <v>0</v>
      </c>
      <c r="Y54" s="1">
        <f>'1-1（省エネ）'!Y56</f>
        <v>0</v>
      </c>
      <c r="Z54" s="1">
        <f>'1-1（省エネ）'!Z56</f>
        <v>0</v>
      </c>
      <c r="AA54" s="1">
        <f>'1-1（省エネ）'!AA56</f>
        <v>0</v>
      </c>
      <c r="AB54" s="1">
        <f>'1-1（省エネ）'!AB56</f>
        <v>0</v>
      </c>
      <c r="AC54" s="1">
        <f>'1-1（省エネ）'!AC56</f>
        <v>0</v>
      </c>
      <c r="AD54" s="1">
        <f>'1-1（省エネ）'!AD56</f>
        <v>0</v>
      </c>
      <c r="AE54" s="1">
        <f>'1-1（省エネ）'!AE56</f>
        <v>0</v>
      </c>
      <c r="AF54" s="1">
        <f>'1-1（省エネ）'!AF56</f>
        <v>0</v>
      </c>
      <c r="AG54" s="1">
        <f>'1-1（省エネ）'!AG56</f>
        <v>0</v>
      </c>
    </row>
    <row r="55" spans="1:33" ht="25.5" customHeight="1" thickBot="1">
      <c r="A55" s="1" t="str">
        <f>'1-1（省エネ）'!A57</f>
        <v>支　出【税抜き】</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20"/>
    </row>
    <row r="56" spans="1:33" ht="19.5" customHeight="1">
      <c r="A56" s="924" t="str">
        <f>'1-1（省エネ）'!A58</f>
        <v>区　分</v>
      </c>
      <c r="B56" s="925"/>
      <c r="C56" s="925"/>
      <c r="D56" s="925"/>
      <c r="E56" s="925"/>
      <c r="F56" s="1026" t="str">
        <f>'1-1（省エネ）'!F58</f>
        <v>細目</v>
      </c>
      <c r="G56" s="844"/>
      <c r="H56" s="844"/>
      <c r="I56" s="844"/>
      <c r="J56" s="845"/>
      <c r="K56" s="925" t="str">
        <f>'1-1（省エネ）'!K58</f>
        <v>予算額</v>
      </c>
      <c r="L56" s="925"/>
      <c r="M56" s="925"/>
      <c r="N56" s="925"/>
      <c r="O56" s="925"/>
      <c r="P56" s="925"/>
      <c r="Q56" s="925"/>
      <c r="R56" s="925" t="str">
        <f>'1-1（省エネ）'!R58</f>
        <v>うち補助対象経費</v>
      </c>
      <c r="S56" s="925"/>
      <c r="T56" s="925"/>
      <c r="U56" s="925"/>
      <c r="V56" s="925"/>
      <c r="W56" s="925"/>
      <c r="X56" s="925"/>
      <c r="Y56" s="925" t="str">
        <f>'1-1（省エネ）'!Y58</f>
        <v>摘要（算出根拠等）</v>
      </c>
      <c r="Z56" s="925"/>
      <c r="AA56" s="925"/>
      <c r="AB56" s="925"/>
      <c r="AC56" s="925"/>
      <c r="AD56" s="925"/>
      <c r="AE56" s="925"/>
      <c r="AF56" s="925"/>
      <c r="AG56" s="1009"/>
    </row>
    <row r="57" spans="1:33" ht="19.5" customHeight="1">
      <c r="A57" s="1621">
        <f>'1-1（省エネ）'!A59</f>
        <v>0</v>
      </c>
      <c r="B57" s="1622"/>
      <c r="C57" s="1622"/>
      <c r="D57" s="1622"/>
      <c r="E57" s="1622"/>
      <c r="F57" s="1568">
        <f>'1-1（省エネ）'!F59</f>
        <v>0</v>
      </c>
      <c r="G57" s="1569"/>
      <c r="H57" s="1569"/>
      <c r="I57" s="1569"/>
      <c r="J57" s="1623"/>
      <c r="K57" s="1624">
        <f>'1-1（省エネ）'!K59</f>
        <v>0</v>
      </c>
      <c r="L57" s="1624"/>
      <c r="M57" s="1624"/>
      <c r="N57" s="1624"/>
      <c r="O57" s="1624"/>
      <c r="P57" s="1624"/>
      <c r="Q57" s="1624"/>
      <c r="R57" s="1624">
        <f>'1-1（省エネ）'!R59</f>
        <v>0</v>
      </c>
      <c r="S57" s="1624"/>
      <c r="T57" s="1624"/>
      <c r="U57" s="1624"/>
      <c r="V57" s="1624"/>
      <c r="W57" s="1624"/>
      <c r="X57" s="1624"/>
      <c r="Y57" s="1612">
        <f>'1-1（省エネ）'!Y59</f>
        <v>0</v>
      </c>
      <c r="Z57" s="1613"/>
      <c r="AA57" s="1613"/>
      <c r="AB57" s="1613"/>
      <c r="AC57" s="1613"/>
      <c r="AD57" s="1613"/>
      <c r="AE57" s="1613"/>
      <c r="AF57" s="1613"/>
      <c r="AG57" s="1614"/>
    </row>
    <row r="58" spans="1:33" ht="19.5" customHeight="1">
      <c r="A58" s="1621">
        <f>'1-1（省エネ）'!A60</f>
        <v>0</v>
      </c>
      <c r="B58" s="1622"/>
      <c r="C58" s="1622"/>
      <c r="D58" s="1622"/>
      <c r="E58" s="1622"/>
      <c r="F58" s="1568">
        <f>'1-1（省エネ）'!F60</f>
        <v>0</v>
      </c>
      <c r="G58" s="1569"/>
      <c r="H58" s="1569"/>
      <c r="I58" s="1569"/>
      <c r="J58" s="1623"/>
      <c r="K58" s="1624">
        <f>'1-1（省エネ）'!K60</f>
        <v>0</v>
      </c>
      <c r="L58" s="1624"/>
      <c r="M58" s="1624"/>
      <c r="N58" s="1624"/>
      <c r="O58" s="1624"/>
      <c r="P58" s="1624"/>
      <c r="Q58" s="1624"/>
      <c r="R58" s="1624">
        <f>'1-1（省エネ）'!R60</f>
        <v>0</v>
      </c>
      <c r="S58" s="1624"/>
      <c r="T58" s="1624"/>
      <c r="U58" s="1624"/>
      <c r="V58" s="1624"/>
      <c r="W58" s="1624"/>
      <c r="X58" s="1624"/>
      <c r="Y58" s="1625">
        <f>'1-1（省エネ）'!Y60</f>
        <v>0</v>
      </c>
      <c r="Z58" s="1625"/>
      <c r="AA58" s="1625"/>
      <c r="AB58" s="1625"/>
      <c r="AC58" s="1625"/>
      <c r="AD58" s="1625"/>
      <c r="AE58" s="1625"/>
      <c r="AF58" s="1625"/>
      <c r="AG58" s="1626"/>
    </row>
    <row r="59" spans="1:33" ht="19.5" customHeight="1">
      <c r="A59" s="1621">
        <f>'1-1（省エネ）'!A63</f>
        <v>0</v>
      </c>
      <c r="B59" s="1622"/>
      <c r="C59" s="1622"/>
      <c r="D59" s="1622"/>
      <c r="E59" s="1622"/>
      <c r="F59" s="1568">
        <f>'1-1（省エネ）'!F63</f>
        <v>0</v>
      </c>
      <c r="G59" s="1569"/>
      <c r="H59" s="1569"/>
      <c r="I59" s="1569"/>
      <c r="J59" s="1623"/>
      <c r="K59" s="1624">
        <f>'1-1（省エネ）'!K63</f>
        <v>0</v>
      </c>
      <c r="L59" s="1624"/>
      <c r="M59" s="1624"/>
      <c r="N59" s="1624"/>
      <c r="O59" s="1624"/>
      <c r="P59" s="1624"/>
      <c r="Q59" s="1624"/>
      <c r="R59" s="1624">
        <f>'1-1（省エネ）'!R63</f>
        <v>0</v>
      </c>
      <c r="S59" s="1624"/>
      <c r="T59" s="1624"/>
      <c r="U59" s="1624"/>
      <c r="V59" s="1624"/>
      <c r="W59" s="1624"/>
      <c r="X59" s="1624"/>
      <c r="Y59" s="1625">
        <f>'1-1（省エネ）'!Y63</f>
        <v>0</v>
      </c>
      <c r="Z59" s="1625"/>
      <c r="AA59" s="1625"/>
      <c r="AB59" s="1625"/>
      <c r="AC59" s="1625"/>
      <c r="AD59" s="1625"/>
      <c r="AE59" s="1625"/>
      <c r="AF59" s="1625"/>
      <c r="AG59" s="1626"/>
    </row>
    <row r="60" spans="1:33" ht="19.5" customHeight="1">
      <c r="A60" s="1621">
        <f>'1-1（省エネ）'!A64</f>
        <v>0</v>
      </c>
      <c r="B60" s="1622"/>
      <c r="C60" s="1622"/>
      <c r="D60" s="1622"/>
      <c r="E60" s="1622"/>
      <c r="F60" s="1568">
        <f>'1-1（省エネ）'!F64</f>
        <v>0</v>
      </c>
      <c r="G60" s="1569"/>
      <c r="H60" s="1569"/>
      <c r="I60" s="1569"/>
      <c r="J60" s="1623"/>
      <c r="K60" s="1624">
        <f>'1-1（省エネ）'!K64</f>
        <v>0</v>
      </c>
      <c r="L60" s="1624"/>
      <c r="M60" s="1624"/>
      <c r="N60" s="1624"/>
      <c r="O60" s="1624"/>
      <c r="P60" s="1624"/>
      <c r="Q60" s="1624"/>
      <c r="R60" s="1624">
        <f>'1-1（省エネ）'!R64</f>
        <v>0</v>
      </c>
      <c r="S60" s="1624"/>
      <c r="T60" s="1624"/>
      <c r="U60" s="1624"/>
      <c r="V60" s="1624"/>
      <c r="W60" s="1624"/>
      <c r="X60" s="1624"/>
      <c r="Y60" s="1625">
        <f>'1-1（省エネ）'!Y64</f>
        <v>0</v>
      </c>
      <c r="Z60" s="1625"/>
      <c r="AA60" s="1625"/>
      <c r="AB60" s="1625"/>
      <c r="AC60" s="1625"/>
      <c r="AD60" s="1625"/>
      <c r="AE60" s="1625"/>
      <c r="AF60" s="1625"/>
      <c r="AG60" s="1626"/>
    </row>
    <row r="61" spans="1:33" ht="19.5" customHeight="1" thickBot="1">
      <c r="A61" s="931" t="str">
        <f>'1-1（省エネ）'!A65</f>
        <v>計</v>
      </c>
      <c r="B61" s="932"/>
      <c r="C61" s="932"/>
      <c r="D61" s="932"/>
      <c r="E61" s="932"/>
      <c r="F61" s="932"/>
      <c r="G61" s="932"/>
      <c r="H61" s="932"/>
      <c r="I61" s="932"/>
      <c r="J61" s="933"/>
      <c r="K61" s="993">
        <f>'1-1（省エネ）'!K65</f>
        <v>0</v>
      </c>
      <c r="L61" s="993"/>
      <c r="M61" s="993"/>
      <c r="N61" s="993"/>
      <c r="O61" s="993"/>
      <c r="P61" s="993"/>
      <c r="Q61" s="993"/>
      <c r="R61" s="993">
        <f>'1-1（省エネ）'!R65</f>
        <v>0</v>
      </c>
      <c r="S61" s="993"/>
      <c r="T61" s="993"/>
      <c r="U61" s="993"/>
      <c r="V61" s="993"/>
      <c r="W61" s="993"/>
      <c r="X61" s="993"/>
      <c r="Y61" s="994">
        <f>'1-1（省エネ）'!Y65</f>
        <v>0</v>
      </c>
      <c r="Z61" s="994"/>
      <c r="AA61" s="994"/>
      <c r="AB61" s="994"/>
      <c r="AC61" s="994"/>
      <c r="AD61" s="994"/>
      <c r="AE61" s="994"/>
      <c r="AF61" s="994"/>
      <c r="AG61" s="995"/>
    </row>
    <row r="62" spans="1:33" ht="25.5" customHeight="1">
      <c r="A62" s="219">
        <f>'1-1（省エネ）'!A66</f>
        <v>0</v>
      </c>
      <c r="B62" s="219">
        <f>'1-1（省エネ）'!B66</f>
        <v>0</v>
      </c>
      <c r="C62" s="219">
        <f>'1-1（省エネ）'!C66</f>
        <v>0</v>
      </c>
      <c r="D62" s="219">
        <f>'1-1（省エネ）'!D66</f>
        <v>0</v>
      </c>
      <c r="E62" s="219">
        <f>'1-1（省エネ）'!E66</f>
        <v>0</v>
      </c>
      <c r="F62" s="219">
        <f>'1-1（省エネ）'!F66</f>
        <v>0</v>
      </c>
      <c r="G62" s="219">
        <f>'1-1（省エネ）'!G66</f>
        <v>0</v>
      </c>
      <c r="H62" s="219">
        <f>'1-1（省エネ）'!H66</f>
        <v>0</v>
      </c>
      <c r="I62" s="219">
        <f>'1-1（省エネ）'!I66</f>
        <v>0</v>
      </c>
      <c r="J62" s="219">
        <f>'1-1（省エネ）'!J66</f>
        <v>0</v>
      </c>
      <c r="K62" s="219">
        <f>'1-1（省エネ）'!K66</f>
        <v>0</v>
      </c>
      <c r="L62" s="219">
        <f>'1-1（省エネ）'!L66</f>
        <v>0</v>
      </c>
      <c r="M62" s="219">
        <f>'1-1（省エネ）'!M66</f>
        <v>0</v>
      </c>
      <c r="N62" s="219">
        <f>'1-1（省エネ）'!N66</f>
        <v>0</v>
      </c>
      <c r="O62" s="255">
        <f>'1-1（省エネ）'!O66</f>
        <v>0</v>
      </c>
      <c r="P62" s="255">
        <f>'1-1（省エネ）'!P66</f>
        <v>0</v>
      </c>
      <c r="Q62" s="255">
        <f>'1-1（省エネ）'!Q66</f>
        <v>0</v>
      </c>
      <c r="R62" s="255">
        <f>'1-1（省エネ）'!R66</f>
        <v>0</v>
      </c>
      <c r="S62" s="255">
        <f>'1-1（省エネ）'!S66</f>
        <v>0</v>
      </c>
      <c r="T62" s="255">
        <f>'1-1（省エネ）'!T66</f>
        <v>0</v>
      </c>
      <c r="U62" s="255">
        <f>'1-1（省エネ）'!U66</f>
        <v>0</v>
      </c>
      <c r="V62" s="255">
        <f>'1-1（省エネ）'!V66</f>
        <v>0</v>
      </c>
      <c r="W62" s="255">
        <f>'1-1（省エネ）'!W66</f>
        <v>0</v>
      </c>
      <c r="X62" s="255">
        <f>'1-1（省エネ）'!X66</f>
        <v>0</v>
      </c>
      <c r="Y62" s="1">
        <f>'1-1（省エネ）'!Y66</f>
        <v>0</v>
      </c>
      <c r="Z62" s="1">
        <f>'1-1（省エネ）'!Z66</f>
        <v>0</v>
      </c>
      <c r="AA62" s="1">
        <f>'1-1（省エネ）'!AA66</f>
        <v>0</v>
      </c>
      <c r="AB62" s="1">
        <f>'1-1（省エネ）'!AB66</f>
        <v>0</v>
      </c>
      <c r="AC62" s="1">
        <f>'1-1（省エネ）'!AC66</f>
        <v>0</v>
      </c>
      <c r="AD62" s="1">
        <f>'1-1（省エネ）'!AD66</f>
        <v>0</v>
      </c>
      <c r="AE62" s="1">
        <f>'1-1（省エネ）'!AE66</f>
        <v>0</v>
      </c>
      <c r="AF62" s="1">
        <f>'1-1（省エネ）'!AF66</f>
        <v>0</v>
      </c>
      <c r="AG62" s="1">
        <f>'1-1（省エネ）'!AG66</f>
        <v>0</v>
      </c>
    </row>
    <row r="63" spans="1:33" ht="25.5" customHeight="1" thickBot="1">
      <c r="A63" s="1" t="e">
        <f>'1-1（省エネ）'!#REF!</f>
        <v>#REF!</v>
      </c>
      <c r="B63" s="1"/>
      <c r="C63" s="5"/>
      <c r="D63" s="5"/>
      <c r="E63" s="1"/>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1"/>
    </row>
    <row r="64" spans="1:33" ht="19.5" customHeight="1">
      <c r="A64" s="256" t="e">
        <f>'1-1（省エネ）'!#REF!</f>
        <v>#REF!</v>
      </c>
      <c r="B64" s="889" t="e">
        <f>'1-1（省エネ）'!#REF!</f>
        <v>#REF!</v>
      </c>
      <c r="C64" s="889"/>
      <c r="D64" s="889"/>
      <c r="E64" s="889"/>
      <c r="F64" s="889"/>
      <c r="G64" s="889"/>
      <c r="H64" s="889"/>
      <c r="I64" s="889"/>
      <c r="J64" s="889"/>
      <c r="K64" s="889"/>
      <c r="L64" s="257" t="e">
        <f>'1-1（省エネ）'!#REF!</f>
        <v>#REF!</v>
      </c>
      <c r="M64" s="1627" t="e">
        <f>'1-1（省エネ）'!#REF!</f>
        <v>#REF!</v>
      </c>
      <c r="N64" s="1628"/>
      <c r="O64" s="1628"/>
      <c r="P64" s="1628"/>
      <c r="Q64" s="1628"/>
      <c r="R64" s="1628"/>
      <c r="S64" s="1628"/>
      <c r="T64" s="1628"/>
      <c r="U64" s="1628"/>
      <c r="V64" s="1628"/>
      <c r="W64" s="1628"/>
      <c r="X64" s="1628"/>
      <c r="Y64" s="1628"/>
      <c r="Z64" s="1628"/>
      <c r="AA64" s="1628"/>
      <c r="AB64" s="1628"/>
      <c r="AC64" s="1628"/>
      <c r="AD64" s="1628"/>
      <c r="AE64" s="1628"/>
      <c r="AF64" s="1628"/>
      <c r="AG64" s="1629"/>
    </row>
    <row r="65" spans="1:33" ht="19.5" customHeight="1">
      <c r="A65" s="230" t="e">
        <f>'1-1（省エネ）'!#REF!</f>
        <v>#REF!</v>
      </c>
      <c r="B65" s="879" t="e">
        <f>'1-1（省エネ）'!#REF!</f>
        <v>#REF!</v>
      </c>
      <c r="C65" s="879"/>
      <c r="D65" s="879"/>
      <c r="E65" s="879"/>
      <c r="F65" s="879"/>
      <c r="G65" s="879"/>
      <c r="H65" s="879"/>
      <c r="I65" s="879"/>
      <c r="J65" s="879"/>
      <c r="K65" s="879"/>
      <c r="L65" s="236" t="e">
        <f>'1-1（省エネ）'!#REF!</f>
        <v>#REF!</v>
      </c>
      <c r="M65" s="1637" t="e">
        <f>'1-1（省エネ）'!#REF!</f>
        <v>#REF!</v>
      </c>
      <c r="N65" s="1638"/>
      <c r="O65" s="1638"/>
      <c r="P65" s="1638"/>
      <c r="Q65" s="1638"/>
      <c r="R65" s="1638"/>
      <c r="S65" s="1638"/>
      <c r="T65" s="1638"/>
      <c r="U65" s="1638"/>
      <c r="V65" s="1638"/>
      <c r="W65" s="1638"/>
      <c r="X65" s="1638"/>
      <c r="Y65" s="1638"/>
      <c r="Z65" s="1638"/>
      <c r="AA65" s="1638"/>
      <c r="AB65" s="1638"/>
      <c r="AC65" s="1638"/>
      <c r="AD65" s="1638"/>
      <c r="AE65" s="1638"/>
      <c r="AF65" s="1638"/>
      <c r="AG65" s="1639"/>
    </row>
    <row r="66" spans="1:33" ht="19.5" customHeight="1">
      <c r="A66" s="230" t="e">
        <f>'1-1（省エネ）'!#REF!</f>
        <v>#REF!</v>
      </c>
      <c r="B66" s="879" t="e">
        <f>'1-1（省エネ）'!#REF!</f>
        <v>#REF!</v>
      </c>
      <c r="C66" s="879"/>
      <c r="D66" s="879"/>
      <c r="E66" s="879"/>
      <c r="F66" s="879"/>
      <c r="G66" s="879"/>
      <c r="H66" s="879"/>
      <c r="I66" s="879"/>
      <c r="J66" s="879"/>
      <c r="K66" s="879"/>
      <c r="L66" s="236" t="e">
        <f>'1-1（省エネ）'!#REF!</f>
        <v>#REF!</v>
      </c>
      <c r="M66" s="289" t="e">
        <f>'1-1（省エネ）'!#REF!</f>
        <v>#REF!</v>
      </c>
      <c r="N66" s="283" t="e">
        <f>'1-1（省エネ）'!#REF!</f>
        <v>#REF!</v>
      </c>
      <c r="O66" s="287" t="e">
        <f>'1-1（省エネ）'!#REF!</f>
        <v>#REF!</v>
      </c>
      <c r="P66" s="287"/>
      <c r="Q66" s="287" t="e">
        <f>'1-1（省エネ）'!#REF!</f>
        <v>#REF!</v>
      </c>
      <c r="R66" s="287" t="e">
        <f>'1-1（省エネ）'!#REF!</f>
        <v>#REF!</v>
      </c>
      <c r="S66" s="283" t="e">
        <f>'1-1（省エネ）'!#REF!</f>
        <v>#REF!</v>
      </c>
      <c r="T66" s="1640" t="e">
        <f>'1-1（省エネ）'!#REF!</f>
        <v>#REF!</v>
      </c>
      <c r="U66" s="1641"/>
      <c r="V66" s="290" t="e">
        <f>'1-1（省エネ）'!#REF!</f>
        <v>#REF!</v>
      </c>
      <c r="W66" s="291"/>
      <c r="X66" s="292"/>
      <c r="Y66" s="292"/>
      <c r="Z66" s="292"/>
      <c r="AA66" s="292"/>
      <c r="AB66" s="292"/>
      <c r="AC66" s="287"/>
      <c r="AD66" s="287"/>
      <c r="AE66" s="287"/>
      <c r="AF66" s="287"/>
      <c r="AG66" s="288"/>
    </row>
    <row r="67" spans="1:33" ht="19.5" customHeight="1">
      <c r="A67" s="230" t="e">
        <f>'1-1（省エネ）'!#REF!</f>
        <v>#REF!</v>
      </c>
      <c r="B67" s="879" t="e">
        <f>'1-1（省エネ）'!#REF!</f>
        <v>#REF!</v>
      </c>
      <c r="C67" s="879"/>
      <c r="D67" s="879"/>
      <c r="E67" s="879"/>
      <c r="F67" s="879"/>
      <c r="G67" s="879"/>
      <c r="H67" s="879"/>
      <c r="I67" s="879"/>
      <c r="J67" s="879"/>
      <c r="K67" s="879"/>
      <c r="L67" s="236" t="e">
        <f>'1-1（省エネ）'!#REF!</f>
        <v>#REF!</v>
      </c>
      <c r="M67" s="1642" t="e">
        <f>'1-1（省エネ）'!#REF!</f>
        <v>#REF!</v>
      </c>
      <c r="N67" s="1643"/>
      <c r="O67" s="1643"/>
      <c r="P67" s="1643"/>
      <c r="Q67" s="1643"/>
      <c r="R67" s="1643"/>
      <c r="S67" s="1643"/>
      <c r="T67" s="1643"/>
      <c r="U67" s="1643"/>
      <c r="V67" s="1643"/>
      <c r="W67" s="1643"/>
      <c r="X67" s="1643"/>
      <c r="Y67" s="1643"/>
      <c r="Z67" s="1643"/>
      <c r="AA67" s="1643"/>
      <c r="AB67" s="1643"/>
      <c r="AC67" s="1643"/>
      <c r="AD67" s="1643"/>
      <c r="AE67" s="1643"/>
      <c r="AF67" s="1643"/>
      <c r="AG67" s="1644"/>
    </row>
    <row r="68" spans="1:33" ht="19.5" customHeight="1">
      <c r="A68" s="263" t="e">
        <f>'1-1（省エネ）'!#REF!</f>
        <v>#REF!</v>
      </c>
      <c r="B68" s="885" t="e">
        <f>'1-1（省エネ）'!#REF!</f>
        <v>#REF!</v>
      </c>
      <c r="C68" s="885"/>
      <c r="D68" s="885"/>
      <c r="E68" s="885"/>
      <c r="F68" s="885"/>
      <c r="G68" s="885"/>
      <c r="H68" s="885"/>
      <c r="I68" s="885"/>
      <c r="J68" s="885"/>
      <c r="K68" s="885"/>
      <c r="L68" s="264" t="e">
        <f>'1-1（省エネ）'!#REF!</f>
        <v>#REF!</v>
      </c>
      <c r="M68" s="1630" t="e">
        <f>'1-1（省エネ）'!#REF!</f>
        <v>#REF!</v>
      </c>
      <c r="N68" s="1631"/>
      <c r="O68" s="1631"/>
      <c r="P68" s="1631"/>
      <c r="Q68" s="1631"/>
      <c r="R68" s="1631"/>
      <c r="S68" s="1631"/>
      <c r="T68" s="1631"/>
      <c r="U68" s="1631"/>
      <c r="V68" s="1631"/>
      <c r="W68" s="1631"/>
      <c r="X68" s="1631"/>
      <c r="Y68" s="1631"/>
      <c r="Z68" s="1631"/>
      <c r="AA68" s="1631"/>
      <c r="AB68" s="1631"/>
      <c r="AC68" s="1631"/>
      <c r="AD68" s="1631"/>
      <c r="AE68" s="1631"/>
      <c r="AF68" s="1631"/>
      <c r="AG68" s="1632"/>
    </row>
    <row r="69" spans="1:33" ht="19.5" customHeight="1" thickBot="1">
      <c r="A69" s="265" t="e">
        <f>'1-1（省エネ）'!#REF!</f>
        <v>#REF!</v>
      </c>
      <c r="B69" s="875" t="e">
        <f>'1-1（省エネ）'!#REF!</f>
        <v>#REF!</v>
      </c>
      <c r="C69" s="875"/>
      <c r="D69" s="875"/>
      <c r="E69" s="875"/>
      <c r="F69" s="875"/>
      <c r="G69" s="875"/>
      <c r="H69" s="875"/>
      <c r="I69" s="875"/>
      <c r="J69" s="875"/>
      <c r="K69" s="875"/>
      <c r="L69" s="266" t="e">
        <f>'1-1（省エネ）'!#REF!</f>
        <v>#REF!</v>
      </c>
      <c r="M69" s="1633" t="e">
        <f>'1-1（省エネ）'!#REF!</f>
        <v>#REF!</v>
      </c>
      <c r="N69" s="1634"/>
      <c r="O69" s="1634"/>
      <c r="P69" s="1634"/>
      <c r="Q69" s="1634"/>
      <c r="R69" s="1634"/>
      <c r="S69" s="1634"/>
      <c r="T69" s="1634"/>
      <c r="U69" s="1634"/>
      <c r="V69" s="1634"/>
      <c r="W69" s="1634"/>
      <c r="X69" s="1634"/>
      <c r="Y69" s="1634"/>
      <c r="Z69" s="1634"/>
      <c r="AA69" s="1634"/>
      <c r="AB69" s="1634"/>
      <c r="AC69" s="1634"/>
      <c r="AD69" s="1634"/>
      <c r="AE69" s="1634"/>
      <c r="AF69" s="1634"/>
      <c r="AG69" s="1635"/>
    </row>
    <row r="70" spans="1:33" ht="9" customHeight="1"/>
    <row r="72" spans="1:33" ht="24.75" customHeight="1">
      <c r="A72" s="27" t="str">
        <f>'1-1（省エネ）'!A67</f>
        <v xml:space="preserve">６　添付書類 </v>
      </c>
    </row>
    <row r="73" spans="1:33" ht="45" customHeight="1">
      <c r="A73" s="27" t="e">
        <f>'1-1（省エネ）'!#REF!</f>
        <v>#REF!</v>
      </c>
      <c r="B73" s="1636" t="str">
        <f>'1-1（省エネ）'!A69</f>
        <v>名称</v>
      </c>
      <c r="C73" s="1636"/>
      <c r="D73" s="1636"/>
      <c r="E73" s="1636"/>
      <c r="F73" s="1636"/>
      <c r="G73" s="1636"/>
      <c r="H73" s="1636"/>
      <c r="I73" s="1636"/>
      <c r="J73" s="1636"/>
      <c r="K73" s="1636"/>
      <c r="L73" s="1636"/>
      <c r="M73" s="1636"/>
      <c r="N73" s="1636"/>
      <c r="O73" s="1636"/>
      <c r="P73" s="1636"/>
      <c r="Q73" s="1636"/>
      <c r="R73" s="1636"/>
      <c r="S73" s="1636"/>
      <c r="T73" s="1636"/>
      <c r="U73" s="1636"/>
      <c r="V73" s="1636"/>
      <c r="W73" s="1636"/>
      <c r="X73" s="1636"/>
      <c r="Y73" s="1636"/>
      <c r="Z73" s="1636"/>
      <c r="AA73" s="1636"/>
      <c r="AB73" s="1636"/>
      <c r="AC73" s="1636"/>
      <c r="AD73" s="1636"/>
      <c r="AE73" s="1636"/>
      <c r="AF73" s="1636"/>
    </row>
    <row r="74" spans="1:33" ht="45" customHeight="1">
      <c r="A74" s="27" t="e">
        <f>'1-1（省エネ）'!#REF!</f>
        <v>#REF!</v>
      </c>
      <c r="B74" s="1636"/>
      <c r="C74" s="1636"/>
      <c r="D74" s="1636"/>
      <c r="E74" s="1636"/>
      <c r="F74" s="1636"/>
      <c r="G74" s="1636"/>
      <c r="H74" s="1636"/>
      <c r="I74" s="1636"/>
      <c r="J74" s="1636"/>
      <c r="K74" s="1636"/>
      <c r="L74" s="1636"/>
      <c r="M74" s="1636"/>
      <c r="N74" s="1636"/>
      <c r="O74" s="1636"/>
      <c r="P74" s="1636"/>
      <c r="Q74" s="1636"/>
      <c r="R74" s="1636"/>
      <c r="S74" s="1636"/>
      <c r="T74" s="1636"/>
      <c r="U74" s="1636"/>
      <c r="V74" s="1636"/>
      <c r="W74" s="1636"/>
      <c r="X74" s="1636"/>
      <c r="Y74" s="1636"/>
      <c r="Z74" s="1636"/>
      <c r="AA74" s="1636"/>
      <c r="AB74" s="1636"/>
      <c r="AC74" s="1636"/>
      <c r="AD74" s="1636"/>
      <c r="AE74" s="1636"/>
      <c r="AF74" s="1636"/>
    </row>
  </sheetData>
  <sheetProtection formatRows="0" insertRows="0" deleteRows="0" selectLockedCells="1"/>
  <mergeCells count="157">
    <mergeCell ref="B68:K68"/>
    <mergeCell ref="M68:AG68"/>
    <mergeCell ref="B69:K69"/>
    <mergeCell ref="M69:AG69"/>
    <mergeCell ref="B73:AF74"/>
    <mergeCell ref="B65:K65"/>
    <mergeCell ref="M65:AG65"/>
    <mergeCell ref="B66:K66"/>
    <mergeCell ref="T66:U66"/>
    <mergeCell ref="B67:K67"/>
    <mergeCell ref="M67:AG67"/>
    <mergeCell ref="A61:J61"/>
    <mergeCell ref="K61:Q61"/>
    <mergeCell ref="R61:X61"/>
    <mergeCell ref="Y61:AG61"/>
    <mergeCell ref="B64:K64"/>
    <mergeCell ref="M64:AG64"/>
    <mergeCell ref="A59:E59"/>
    <mergeCell ref="F59:J59"/>
    <mergeCell ref="K59:Q59"/>
    <mergeCell ref="R59:X59"/>
    <mergeCell ref="Y59:AG59"/>
    <mergeCell ref="A60:E60"/>
    <mergeCell ref="F60:J60"/>
    <mergeCell ref="K60:Q60"/>
    <mergeCell ref="R60:X60"/>
    <mergeCell ref="Y60:AG60"/>
    <mergeCell ref="A57:E57"/>
    <mergeCell ref="F57:J57"/>
    <mergeCell ref="K57:Q57"/>
    <mergeCell ref="R57:X57"/>
    <mergeCell ref="Y57:AG57"/>
    <mergeCell ref="A58:E58"/>
    <mergeCell ref="F58:J58"/>
    <mergeCell ref="K58:Q58"/>
    <mergeCell ref="R58:X58"/>
    <mergeCell ref="Y58:AG58"/>
    <mergeCell ref="A53:I53"/>
    <mergeCell ref="J53:R53"/>
    <mergeCell ref="S53:AG53"/>
    <mergeCell ref="A56:E56"/>
    <mergeCell ref="F56:J56"/>
    <mergeCell ref="K56:Q56"/>
    <mergeCell ref="R56:X56"/>
    <mergeCell ref="Y56:AG56"/>
    <mergeCell ref="B51:H51"/>
    <mergeCell ref="J51:R51"/>
    <mergeCell ref="S51:AG51"/>
    <mergeCell ref="B52:H52"/>
    <mergeCell ref="J52:R52"/>
    <mergeCell ref="S52:AG52"/>
    <mergeCell ref="B49:H49"/>
    <mergeCell ref="J49:R49"/>
    <mergeCell ref="S49:AG49"/>
    <mergeCell ref="B50:H50"/>
    <mergeCell ref="J50:R50"/>
    <mergeCell ref="S50:AG50"/>
    <mergeCell ref="A43:AG43"/>
    <mergeCell ref="A47:I47"/>
    <mergeCell ref="J47:R47"/>
    <mergeCell ref="S47:AG47"/>
    <mergeCell ref="B48:H48"/>
    <mergeCell ref="J48:R48"/>
    <mergeCell ref="S48:AG48"/>
    <mergeCell ref="A39:N39"/>
    <mergeCell ref="V39:AB39"/>
    <mergeCell ref="A40:N40"/>
    <mergeCell ref="V40:AB40"/>
    <mergeCell ref="A41:N41"/>
    <mergeCell ref="V41:AB41"/>
    <mergeCell ref="B34:K34"/>
    <mergeCell ref="M34:W34"/>
    <mergeCell ref="B35:K35"/>
    <mergeCell ref="M35:W35"/>
    <mergeCell ref="A38:N38"/>
    <mergeCell ref="O38:AG38"/>
    <mergeCell ref="P30:Q32"/>
    <mergeCell ref="R30:S32"/>
    <mergeCell ref="T30:U32"/>
    <mergeCell ref="V30:W32"/>
    <mergeCell ref="X30:Y32"/>
    <mergeCell ref="Z30:AA32"/>
    <mergeCell ref="D30:E32"/>
    <mergeCell ref="F30:G32"/>
    <mergeCell ref="H30:I32"/>
    <mergeCell ref="J30:K32"/>
    <mergeCell ref="L30:M32"/>
    <mergeCell ref="N30:O32"/>
    <mergeCell ref="P29:Q29"/>
    <mergeCell ref="R29:S29"/>
    <mergeCell ref="T29:U29"/>
    <mergeCell ref="V29:W29"/>
    <mergeCell ref="X29:Y29"/>
    <mergeCell ref="Z29:AA29"/>
    <mergeCell ref="D29:E29"/>
    <mergeCell ref="F29:G29"/>
    <mergeCell ref="H29:I29"/>
    <mergeCell ref="J29:K29"/>
    <mergeCell ref="L29:M29"/>
    <mergeCell ref="N29:O29"/>
    <mergeCell ref="B25:K25"/>
    <mergeCell ref="M25:AC25"/>
    <mergeCell ref="B26:K26"/>
    <mergeCell ref="M26:AC26"/>
    <mergeCell ref="A27:V27"/>
    <mergeCell ref="D28:U28"/>
    <mergeCell ref="V28:AA28"/>
    <mergeCell ref="A22:F23"/>
    <mergeCell ref="G22:L22"/>
    <mergeCell ref="M22:AG22"/>
    <mergeCell ref="G23:L23"/>
    <mergeCell ref="M23:AG23"/>
    <mergeCell ref="B24:K24"/>
    <mergeCell ref="M24:AC24"/>
    <mergeCell ref="A18:F21"/>
    <mergeCell ref="G18:L18"/>
    <mergeCell ref="M18:W18"/>
    <mergeCell ref="G19:L19"/>
    <mergeCell ref="M19:AG19"/>
    <mergeCell ref="AK19:AU20"/>
    <mergeCell ref="G20:L20"/>
    <mergeCell ref="M20:AG20"/>
    <mergeCell ref="G21:L21"/>
    <mergeCell ref="M21:AG21"/>
    <mergeCell ref="A13:B13"/>
    <mergeCell ref="B16:K16"/>
    <mergeCell ref="M16:AG16"/>
    <mergeCell ref="B17:K17"/>
    <mergeCell ref="N17:Q17"/>
    <mergeCell ref="R17:AG17"/>
    <mergeCell ref="A10:E10"/>
    <mergeCell ref="F10:P10"/>
    <mergeCell ref="Q10:U10"/>
    <mergeCell ref="V10:AG10"/>
    <mergeCell ref="A11:AG11"/>
    <mergeCell ref="A12:B12"/>
    <mergeCell ref="A8:E8"/>
    <mergeCell ref="F8:AG8"/>
    <mergeCell ref="A9:E9"/>
    <mergeCell ref="F9:P9"/>
    <mergeCell ref="Q9:U9"/>
    <mergeCell ref="V9:AG9"/>
    <mergeCell ref="A7:E7"/>
    <mergeCell ref="F7:L7"/>
    <mergeCell ref="M7:O7"/>
    <mergeCell ref="P7:T7"/>
    <mergeCell ref="U7:V7"/>
    <mergeCell ref="W7:AA7"/>
    <mergeCell ref="A2:AG2"/>
    <mergeCell ref="A4:E4"/>
    <mergeCell ref="F4:AG4"/>
    <mergeCell ref="A5:E5"/>
    <mergeCell ref="F5:AG5"/>
    <mergeCell ref="A6:E6"/>
    <mergeCell ref="G6:J6"/>
    <mergeCell ref="K6:AG6"/>
    <mergeCell ref="AB7:AF7"/>
  </mergeCells>
  <phoneticPr fontId="10"/>
  <conditionalFormatting sqref="V41:AB41">
    <cfRule type="containsErrors" dxfId="26" priority="1" stopIfTrue="1">
      <formula>ISERROR(V41)</formula>
    </cfRule>
  </conditionalFormatting>
  <printOptions horizontalCentered="1"/>
  <pageMargins left="0.78740157480314965" right="0.78740157480314965" top="0.59055118110236227" bottom="0.59055118110236227" header="0.39370078740157483" footer="0.39370078740157483"/>
  <pageSetup paperSize="9" scale="78" orientation="portrait" blackAndWhite="1" r:id="rId1"/>
  <headerFooter alignWithMargins="0"/>
  <rowBreaks count="1" manualBreakCount="1">
    <brk id="35"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BQ120"/>
  <sheetViews>
    <sheetView workbookViewId="0"/>
  </sheetViews>
  <sheetFormatPr defaultColWidth="3.125" defaultRowHeight="24.75" customHeight="1"/>
  <cols>
    <col min="1" max="9" width="3.125" style="1" customWidth="1"/>
    <col min="10" max="10" width="3.125" style="2" customWidth="1"/>
    <col min="11" max="33" width="3.125" style="1" customWidth="1"/>
    <col min="34" max="35" width="3.125" style="1"/>
    <col min="36" max="36" width="4.625" style="1" bestFit="1" customWidth="1"/>
    <col min="37" max="16384" width="3.125" style="1"/>
  </cols>
  <sheetData>
    <row r="1" spans="1:33" ht="25.5" customHeight="1">
      <c r="A1" s="1" t="s">
        <v>468</v>
      </c>
    </row>
    <row r="2" spans="1:33" ht="25.5" customHeight="1">
      <c r="A2" s="820" t="str">
        <f>'1-1（発電）'!A2</f>
        <v>事 業 計 画 書</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3" ht="25.5" customHeight="1" thickBot="1">
      <c r="A3" s="6" t="e">
        <f>'1-1（発電）'!#REF!</f>
        <v>#REF!</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3" ht="25.5" customHeight="1">
      <c r="A4" s="821" t="e">
        <f>'1-1（発電）'!#REF!</f>
        <v>#REF!</v>
      </c>
      <c r="B4" s="822"/>
      <c r="C4" s="822"/>
      <c r="D4" s="822"/>
      <c r="E4" s="823"/>
      <c r="F4" s="1645" t="e">
        <f>'1-1（発電）'!#REF!</f>
        <v>#REF!</v>
      </c>
      <c r="G4" s="1646"/>
      <c r="H4" s="1646"/>
      <c r="I4" s="1646"/>
      <c r="J4" s="1646"/>
      <c r="K4" s="1646"/>
      <c r="L4" s="1646"/>
      <c r="M4" s="1646"/>
      <c r="N4" s="1646"/>
      <c r="O4" s="1646"/>
      <c r="P4" s="1646"/>
      <c r="Q4" s="1646"/>
      <c r="R4" s="1646"/>
      <c r="S4" s="1646"/>
      <c r="T4" s="1646"/>
      <c r="U4" s="1646"/>
      <c r="V4" s="1646"/>
      <c r="W4" s="1646"/>
      <c r="X4" s="1646"/>
      <c r="Y4" s="1646"/>
      <c r="Z4" s="1646"/>
      <c r="AA4" s="1646"/>
      <c r="AB4" s="1646"/>
      <c r="AC4" s="1646"/>
      <c r="AD4" s="1646"/>
      <c r="AE4" s="1646"/>
      <c r="AF4" s="1646"/>
      <c r="AG4" s="1647"/>
    </row>
    <row r="5" spans="1:33" ht="25.5" customHeight="1">
      <c r="A5" s="806" t="e">
        <f>'1-1（発電）'!#REF!</f>
        <v>#REF!</v>
      </c>
      <c r="B5" s="807"/>
      <c r="C5" s="807"/>
      <c r="D5" s="807"/>
      <c r="E5" s="808"/>
      <c r="F5" s="1648" t="e">
        <f>'1-1（発電）'!#REF!</f>
        <v>#REF!</v>
      </c>
      <c r="G5" s="1649"/>
      <c r="H5" s="1649"/>
      <c r="I5" s="1649"/>
      <c r="J5" s="1649"/>
      <c r="K5" s="1649"/>
      <c r="L5" s="1649"/>
      <c r="M5" s="1649"/>
      <c r="N5" s="1649"/>
      <c r="O5" s="1649"/>
      <c r="P5" s="1649"/>
      <c r="Q5" s="1649"/>
      <c r="R5" s="1649"/>
      <c r="S5" s="1649"/>
      <c r="T5" s="1649"/>
      <c r="U5" s="1649"/>
      <c r="V5" s="1649"/>
      <c r="W5" s="1649"/>
      <c r="X5" s="1649"/>
      <c r="Y5" s="1649"/>
      <c r="Z5" s="1649"/>
      <c r="AA5" s="1649"/>
      <c r="AB5" s="1649"/>
      <c r="AC5" s="1649"/>
      <c r="AD5" s="1649"/>
      <c r="AE5" s="1649"/>
      <c r="AF5" s="1649"/>
      <c r="AG5" s="1650"/>
    </row>
    <row r="6" spans="1:33" ht="28.5" customHeight="1">
      <c r="A6" s="806" t="e">
        <f>'1-1（発電）'!#REF!</f>
        <v>#REF!</v>
      </c>
      <c r="B6" s="807"/>
      <c r="C6" s="807"/>
      <c r="D6" s="807"/>
      <c r="E6" s="808"/>
      <c r="F6" s="1651" t="e">
        <f>'1-1（発電）'!#REF!</f>
        <v>#REF!</v>
      </c>
      <c r="G6" s="1365"/>
      <c r="H6" s="246" t="e">
        <f>'1-1（発電）'!#REF!</f>
        <v>#REF!</v>
      </c>
      <c r="I6" s="1649" t="e">
        <f>'1-1（発電）'!#REF!</f>
        <v>#REF!</v>
      </c>
      <c r="J6" s="1649"/>
      <c r="K6" s="1649"/>
      <c r="L6" s="1649"/>
      <c r="M6" s="1649"/>
      <c r="N6" s="1649"/>
      <c r="O6" s="1649"/>
      <c r="P6" s="1649"/>
      <c r="Q6" s="1649"/>
      <c r="R6" s="436" t="e">
        <f>'1-1（発電）'!#REF!</f>
        <v>#REF!</v>
      </c>
      <c r="S6" s="1649" t="e">
        <f>'1-1（発電）'!#REF!</f>
        <v>#REF!</v>
      </c>
      <c r="T6" s="1649"/>
      <c r="U6" s="1649"/>
      <c r="V6" s="1649"/>
      <c r="W6" s="1649"/>
      <c r="X6" s="1649"/>
      <c r="Y6" s="1649"/>
      <c r="Z6" s="1649"/>
      <c r="AA6" s="1649"/>
      <c r="AB6" s="1649"/>
      <c r="AC6" s="1649"/>
      <c r="AD6" s="1649"/>
      <c r="AE6" s="1649"/>
      <c r="AF6" s="1649"/>
      <c r="AG6" s="1650"/>
    </row>
    <row r="7" spans="1:33" ht="25.5" customHeight="1">
      <c r="A7" s="806" t="e">
        <f>'1-1（発電）'!#REF!</f>
        <v>#REF!</v>
      </c>
      <c r="B7" s="807"/>
      <c r="C7" s="807"/>
      <c r="D7" s="807"/>
      <c r="E7" s="808"/>
      <c r="F7" s="1653" t="e">
        <f>'1-1（発電）'!#REF!</f>
        <v>#REF!</v>
      </c>
      <c r="G7" s="1654"/>
      <c r="H7" s="1654"/>
      <c r="I7" s="1654"/>
      <c r="J7" s="1654"/>
      <c r="K7" s="1654"/>
      <c r="L7" s="1654"/>
      <c r="M7" s="1655"/>
      <c r="N7" s="832" t="e">
        <f>'1-1（発電）'!#REF!</f>
        <v>#REF!</v>
      </c>
      <c r="O7" s="807"/>
      <c r="P7" s="807"/>
      <c r="Q7" s="808"/>
      <c r="R7" s="1656" t="e">
        <f>'1-1（発電）'!#REF!</f>
        <v>#REF!</v>
      </c>
      <c r="S7" s="1657"/>
      <c r="T7" s="1657"/>
      <c r="U7" s="1657"/>
      <c r="V7" s="409" t="e">
        <f>'1-1（発電）'!#REF!</f>
        <v>#REF!</v>
      </c>
      <c r="W7" s="409" t="e">
        <f>'1-1（発電）'!#REF!</f>
        <v>#REF!</v>
      </c>
      <c r="X7" s="1658" t="e">
        <f>'1-1（発電）'!#REF!</f>
        <v>#REF!</v>
      </c>
      <c r="Y7" s="1659"/>
      <c r="Z7" s="1659"/>
      <c r="AA7" s="1659"/>
      <c r="AB7" s="1660"/>
      <c r="AC7" s="1661" t="e">
        <f>'1-1（発電）'!#REF!</f>
        <v>#REF!</v>
      </c>
      <c r="AD7" s="1662"/>
      <c r="AE7" s="1662"/>
      <c r="AF7" s="1662"/>
      <c r="AG7" s="221" t="e">
        <f>'1-1（発電）'!#REF!</f>
        <v>#REF!</v>
      </c>
    </row>
    <row r="8" spans="1:33" ht="25.5" customHeight="1">
      <c r="A8" s="806" t="e">
        <f>'1-1（発電）'!#REF!</f>
        <v>#REF!</v>
      </c>
      <c r="B8" s="807"/>
      <c r="C8" s="807"/>
      <c r="D8" s="807"/>
      <c r="E8" s="808"/>
      <c r="F8" s="1648" t="e">
        <f>'1-1（発電）'!#REF!</f>
        <v>#REF!</v>
      </c>
      <c r="G8" s="1649"/>
      <c r="H8" s="1649"/>
      <c r="I8" s="1649"/>
      <c r="J8" s="1649"/>
      <c r="K8" s="1649"/>
      <c r="L8" s="1649"/>
      <c r="M8" s="1649"/>
      <c r="N8" s="1649"/>
      <c r="O8" s="1649"/>
      <c r="P8" s="1649"/>
      <c r="Q8" s="1649"/>
      <c r="R8" s="1649"/>
      <c r="S8" s="1649"/>
      <c r="T8" s="1649"/>
      <c r="U8" s="1649"/>
      <c r="V8" s="1649"/>
      <c r="W8" s="1649"/>
      <c r="X8" s="1649"/>
      <c r="Y8" s="1649"/>
      <c r="Z8" s="1649"/>
      <c r="AA8" s="1649"/>
      <c r="AB8" s="1649"/>
      <c r="AC8" s="1649"/>
      <c r="AD8" s="1649"/>
      <c r="AE8" s="1649"/>
      <c r="AF8" s="1649"/>
      <c r="AG8" s="1650"/>
    </row>
    <row r="9" spans="1:33" ht="25.5" customHeight="1">
      <c r="A9" s="1553" t="e">
        <f>'1-1（発電）'!#REF!</f>
        <v>#REF!</v>
      </c>
      <c r="B9" s="1365"/>
      <c r="C9" s="1365"/>
      <c r="D9" s="1365"/>
      <c r="E9" s="1366"/>
      <c r="F9" s="1648" t="e">
        <f>'1-1（発電）'!#REF!</f>
        <v>#REF!</v>
      </c>
      <c r="G9" s="1649"/>
      <c r="H9" s="1649"/>
      <c r="I9" s="1649"/>
      <c r="J9" s="1649"/>
      <c r="K9" s="1649"/>
      <c r="L9" s="1649"/>
      <c r="M9" s="1649"/>
      <c r="N9" s="1649"/>
      <c r="O9" s="1649"/>
      <c r="P9" s="1652"/>
      <c r="Q9" s="832" t="e">
        <f>'1-1（発電）'!#REF!</f>
        <v>#REF!</v>
      </c>
      <c r="R9" s="807"/>
      <c r="S9" s="807"/>
      <c r="T9" s="807"/>
      <c r="U9" s="808"/>
      <c r="V9" s="1648" t="e">
        <f>'1-1（発電）'!#REF!</f>
        <v>#REF!</v>
      </c>
      <c r="W9" s="1649"/>
      <c r="X9" s="1649"/>
      <c r="Y9" s="1649"/>
      <c r="Z9" s="1649"/>
      <c r="AA9" s="1649"/>
      <c r="AB9" s="1649"/>
      <c r="AC9" s="1649"/>
      <c r="AD9" s="1649"/>
      <c r="AE9" s="1649"/>
      <c r="AF9" s="1649"/>
      <c r="AG9" s="1650"/>
    </row>
    <row r="10" spans="1:33" ht="25.5" customHeight="1">
      <c r="A10" s="806" t="e">
        <f>'1-1（発電）'!#REF!</f>
        <v>#REF!</v>
      </c>
      <c r="B10" s="807"/>
      <c r="C10" s="807"/>
      <c r="D10" s="807"/>
      <c r="E10" s="808"/>
      <c r="F10" s="1648" t="e">
        <f>'1-1（発電）'!#REF!</f>
        <v>#REF!</v>
      </c>
      <c r="G10" s="1649"/>
      <c r="H10" s="1649"/>
      <c r="I10" s="1649"/>
      <c r="J10" s="1649"/>
      <c r="K10" s="1649"/>
      <c r="L10" s="1649"/>
      <c r="M10" s="1649"/>
      <c r="N10" s="1649"/>
      <c r="O10" s="1649"/>
      <c r="P10" s="1652"/>
      <c r="Q10" s="832" t="e">
        <f>'1-1（発電）'!#REF!</f>
        <v>#REF!</v>
      </c>
      <c r="R10" s="807"/>
      <c r="S10" s="807"/>
      <c r="T10" s="807"/>
      <c r="U10" s="808"/>
      <c r="V10" s="1648" t="e">
        <f>'1-1（発電）'!#REF!</f>
        <v>#REF!</v>
      </c>
      <c r="W10" s="1649"/>
      <c r="X10" s="1649"/>
      <c r="Y10" s="1649"/>
      <c r="Z10" s="1649"/>
      <c r="AA10" s="1649"/>
      <c r="AB10" s="1649"/>
      <c r="AC10" s="1649"/>
      <c r="AD10" s="1649"/>
      <c r="AE10" s="1649"/>
      <c r="AF10" s="1649"/>
      <c r="AG10" s="1650"/>
    </row>
    <row r="11" spans="1:33" ht="25.5" customHeight="1" thickBot="1">
      <c r="A11" s="931" t="e">
        <f>'1-1（発電）'!#REF!</f>
        <v>#REF!</v>
      </c>
      <c r="B11" s="932"/>
      <c r="C11" s="932"/>
      <c r="D11" s="932"/>
      <c r="E11" s="933"/>
      <c r="F11" s="1673" t="e">
        <f>'1-1（発電）'!#REF!</f>
        <v>#REF!</v>
      </c>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c r="AE11" s="1674"/>
      <c r="AF11" s="1674"/>
      <c r="AG11" s="1675"/>
    </row>
    <row r="12" spans="1:33" ht="15.75" customHeight="1">
      <c r="A12" s="373" t="e">
        <f>'1-1（発電）'!#REF!</f>
        <v>#REF!</v>
      </c>
      <c r="B12" s="1" t="e">
        <f>'1-1（発電）'!#REF!</f>
        <v>#REF!</v>
      </c>
      <c r="C12" s="1" t="e">
        <f>'1-1（発電）'!#REF!</f>
        <v>#REF!</v>
      </c>
      <c r="D12" s="1" t="e">
        <f>'1-1（発電）'!#REF!</f>
        <v>#REF!</v>
      </c>
      <c r="E12" s="1" t="e">
        <f>'1-1（発電）'!#REF!</f>
        <v>#REF!</v>
      </c>
      <c r="F12" s="1" t="e">
        <f>'1-1（発電）'!#REF!</f>
        <v>#REF!</v>
      </c>
      <c r="G12" s="1" t="e">
        <f>'1-1（発電）'!#REF!</f>
        <v>#REF!</v>
      </c>
      <c r="H12" s="1" t="e">
        <f>'1-1（発電）'!#REF!</f>
        <v>#REF!</v>
      </c>
      <c r="I12" s="1" t="e">
        <f>'1-1（発電）'!#REF!</f>
        <v>#REF!</v>
      </c>
      <c r="J12" s="9" t="e">
        <f>'1-1（発電）'!#REF!</f>
        <v>#REF!</v>
      </c>
      <c r="K12" s="1" t="e">
        <f>'1-1（発電）'!#REF!</f>
        <v>#REF!</v>
      </c>
      <c r="L12" s="1" t="e">
        <f>'1-1（発電）'!#REF!</f>
        <v>#REF!</v>
      </c>
      <c r="M12" s="1" t="e">
        <f>'1-1（発電）'!#REF!</f>
        <v>#REF!</v>
      </c>
      <c r="N12" s="1" t="e">
        <f>'1-1（発電）'!#REF!</f>
        <v>#REF!</v>
      </c>
      <c r="O12" s="1" t="e">
        <f>'1-1（発電）'!#REF!</f>
        <v>#REF!</v>
      </c>
      <c r="P12" s="1" t="e">
        <f>'1-1（発電）'!#REF!</f>
        <v>#REF!</v>
      </c>
      <c r="Q12" s="1" t="e">
        <f>'1-1（発電）'!#REF!</f>
        <v>#REF!</v>
      </c>
      <c r="R12" s="1" t="e">
        <f>'1-1（発電）'!#REF!</f>
        <v>#REF!</v>
      </c>
      <c r="S12" s="1" t="e">
        <f>'1-1（発電）'!#REF!</f>
        <v>#REF!</v>
      </c>
      <c r="T12" s="1" t="e">
        <f>'1-1（発電）'!#REF!</f>
        <v>#REF!</v>
      </c>
      <c r="U12" s="1" t="e">
        <f>'1-1（発電）'!#REF!</f>
        <v>#REF!</v>
      </c>
      <c r="V12" s="21" t="e">
        <f>'1-1（発電）'!#REF!</f>
        <v>#REF!</v>
      </c>
      <c r="W12" s="21" t="e">
        <f>'1-1（発電）'!#REF!</f>
        <v>#REF!</v>
      </c>
      <c r="X12" s="21" t="e">
        <f>'1-1（発電）'!#REF!</f>
        <v>#REF!</v>
      </c>
      <c r="Y12" s="21" t="e">
        <f>'1-1（発電）'!#REF!</f>
        <v>#REF!</v>
      </c>
      <c r="Z12" s="21" t="e">
        <f>'1-1（発電）'!#REF!</f>
        <v>#REF!</v>
      </c>
      <c r="AA12" s="21" t="e">
        <f>'1-1（発電）'!#REF!</f>
        <v>#REF!</v>
      </c>
      <c r="AB12" s="21" t="e">
        <f>'1-1（発電）'!#REF!</f>
        <v>#REF!</v>
      </c>
      <c r="AC12" s="21" t="e">
        <f>'1-1（発電）'!#REF!</f>
        <v>#REF!</v>
      </c>
      <c r="AD12" s="21" t="e">
        <f>'1-1（発電）'!#REF!</f>
        <v>#REF!</v>
      </c>
      <c r="AE12" s="21" t="e">
        <f>'1-1（発電）'!#REF!</f>
        <v>#REF!</v>
      </c>
      <c r="AF12" s="21" t="e">
        <f>'1-1（発電）'!#REF!</f>
        <v>#REF!</v>
      </c>
      <c r="AG12" s="451" t="e">
        <f>'1-1（発電）'!#REF!</f>
        <v>#REF!</v>
      </c>
    </row>
    <row r="13" spans="1:33" ht="25.5" customHeight="1" thickBot="1">
      <c r="A13" s="224" t="e">
        <f>'1-1（発電）'!#REF!</f>
        <v>#REF!</v>
      </c>
      <c r="J13" s="408"/>
      <c r="V13" s="21"/>
      <c r="W13" s="21"/>
      <c r="X13" s="21"/>
      <c r="Y13" s="21"/>
      <c r="Z13" s="21"/>
      <c r="AA13" s="21"/>
      <c r="AB13" s="21"/>
      <c r="AC13" s="21"/>
      <c r="AD13" s="21"/>
      <c r="AE13" s="21"/>
      <c r="AF13" s="21"/>
      <c r="AG13" s="226"/>
    </row>
    <row r="14" spans="1:33" ht="25.5" customHeight="1">
      <c r="A14" s="1338" t="e">
        <f>'1-1（発電）'!#REF!</f>
        <v>#REF!</v>
      </c>
      <c r="B14" s="1339"/>
      <c r="C14" s="1339"/>
      <c r="D14" s="1339"/>
      <c r="E14" s="1339"/>
      <c r="F14" s="1339"/>
      <c r="G14" s="1339"/>
      <c r="H14" s="1339"/>
      <c r="I14" s="1339"/>
      <c r="J14" s="1339"/>
      <c r="K14" s="303" t="e">
        <f>'1-1（発電）'!#REF!</f>
        <v>#REF!</v>
      </c>
      <c r="L14" s="303" t="e">
        <f>'1-1（発電）'!#REF!</f>
        <v>#REF!</v>
      </c>
      <c r="M14" s="303" t="e">
        <f>'1-1（発電）'!#REF!</f>
        <v>#REF!</v>
      </c>
      <c r="N14" s="303" t="e">
        <f>'1-1（発電）'!#REF!</f>
        <v>#REF!</v>
      </c>
      <c r="O14" s="303" t="e">
        <f>'1-1（発電）'!#REF!</f>
        <v>#REF!</v>
      </c>
      <c r="P14" s="303" t="e">
        <f>'1-1（発電）'!#REF!</f>
        <v>#REF!</v>
      </c>
      <c r="Q14" s="303" t="e">
        <f>'1-1（発電）'!#REF!</f>
        <v>#REF!</v>
      </c>
      <c r="R14" s="303" t="e">
        <f>'1-1（発電）'!#REF!</f>
        <v>#REF!</v>
      </c>
      <c r="S14" s="303" t="e">
        <f>'1-1（発電）'!#REF!</f>
        <v>#REF!</v>
      </c>
      <c r="T14" s="303" t="e">
        <f>'1-1（発電）'!#REF!</f>
        <v>#REF!</v>
      </c>
      <c r="U14" s="303" t="e">
        <f>'1-1（発電）'!#REF!</f>
        <v>#REF!</v>
      </c>
      <c r="V14" s="407" t="e">
        <f>'1-1（発電）'!#REF!</f>
        <v>#REF!</v>
      </c>
      <c r="W14" s="407" t="e">
        <f>'1-1（発電）'!#REF!</f>
        <v>#REF!</v>
      </c>
      <c r="X14" s="407" t="e">
        <f>'1-1（発電）'!#REF!</f>
        <v>#REF!</v>
      </c>
      <c r="Y14" s="407" t="e">
        <f>'1-1（発電）'!#REF!</f>
        <v>#REF!</v>
      </c>
      <c r="Z14" s="407" t="e">
        <f>'1-1（発電）'!#REF!</f>
        <v>#REF!</v>
      </c>
      <c r="AA14" s="407" t="e">
        <f>'1-1（発電）'!#REF!</f>
        <v>#REF!</v>
      </c>
      <c r="AB14" s="407" t="e">
        <f>'1-1（発電）'!#REF!</f>
        <v>#REF!</v>
      </c>
      <c r="AC14" s="407" t="e">
        <f>'1-1（発電）'!#REF!</f>
        <v>#REF!</v>
      </c>
      <c r="AD14" s="407" t="e">
        <f>'1-1（発電）'!#REF!</f>
        <v>#REF!</v>
      </c>
      <c r="AE14" s="407" t="e">
        <f>'1-1（発電）'!#REF!</f>
        <v>#REF!</v>
      </c>
      <c r="AF14" s="407" t="e">
        <f>'1-1（発電）'!#REF!</f>
        <v>#REF!</v>
      </c>
      <c r="AG14" s="406" t="e">
        <f>'1-1（発電）'!#REF!</f>
        <v>#REF!</v>
      </c>
    </row>
    <row r="15" spans="1:33" ht="25.5" customHeight="1">
      <c r="A15" s="230">
        <f>'1-1（発電）'!A7</f>
        <v>0</v>
      </c>
      <c r="B15" s="1019" t="str">
        <f>'1-1（発電）'!B7</f>
        <v>所在地</v>
      </c>
      <c r="C15" s="1019"/>
      <c r="D15" s="1019"/>
      <c r="E15" s="1019"/>
      <c r="F15" s="1019"/>
      <c r="G15" s="1019"/>
      <c r="H15" s="1019"/>
      <c r="I15" s="1019"/>
      <c r="J15" s="1019"/>
      <c r="K15" s="231">
        <f>'1-1（発電）'!K7</f>
        <v>0</v>
      </c>
      <c r="L15" s="1648" t="str">
        <f>'1-1（発電）'!L7</f>
        <v>〒</v>
      </c>
      <c r="M15" s="1649"/>
      <c r="N15" s="1649"/>
      <c r="O15" s="1649"/>
      <c r="P15" s="1649"/>
      <c r="Q15" s="1649"/>
      <c r="R15" s="1649"/>
      <c r="S15" s="1649"/>
      <c r="T15" s="1649"/>
      <c r="U15" s="1649"/>
      <c r="V15" s="1649"/>
      <c r="W15" s="1649"/>
      <c r="X15" s="1649"/>
      <c r="Y15" s="1649"/>
      <c r="Z15" s="1649"/>
      <c r="AA15" s="1649"/>
      <c r="AB15" s="1649"/>
      <c r="AC15" s="1649"/>
      <c r="AD15" s="1649"/>
      <c r="AE15" s="1649"/>
      <c r="AF15" s="1649"/>
      <c r="AG15" s="1650"/>
    </row>
    <row r="16" spans="1:33" ht="25.5" customHeight="1">
      <c r="A16" s="297">
        <f>'1-1（発電）'!A10</f>
        <v>0</v>
      </c>
      <c r="B16" s="1417" t="str">
        <f>'1-1（発電）'!B10</f>
        <v>土地所有者</v>
      </c>
      <c r="C16" s="1417"/>
      <c r="D16" s="1417"/>
      <c r="E16" s="1417"/>
      <c r="F16" s="1417"/>
      <c r="G16" s="1417"/>
      <c r="H16" s="1417"/>
      <c r="I16" s="1417"/>
      <c r="J16" s="1417"/>
      <c r="K16" s="405">
        <f>'1-1（発電）'!K10</f>
        <v>0</v>
      </c>
      <c r="L16" s="1663">
        <f>'1-1（発電）'!L10</f>
        <v>0</v>
      </c>
      <c r="M16" s="1664"/>
      <c r="N16" s="404" t="str">
        <f>'1-1（発電）'!N10</f>
        <v>申請者と土地所有者が同一</v>
      </c>
      <c r="O16" s="404"/>
      <c r="P16" s="246"/>
      <c r="Q16" s="246"/>
      <c r="R16" s="246"/>
      <c r="S16" s="246"/>
      <c r="T16" s="246"/>
      <c r="U16" s="246"/>
      <c r="V16" s="341"/>
      <c r="W16" s="341"/>
      <c r="X16" s="341"/>
      <c r="Y16" s="341"/>
      <c r="Z16" s="341"/>
      <c r="AA16" s="341"/>
      <c r="AB16" s="341"/>
      <c r="AC16" s="341"/>
      <c r="AD16" s="403"/>
      <c r="AE16" s="246"/>
      <c r="AF16" s="403"/>
      <c r="AG16" s="402"/>
    </row>
    <row r="17" spans="1:35" ht="25.5" customHeight="1">
      <c r="A17" s="351">
        <f>'1-1（発電）'!A11</f>
        <v>0</v>
      </c>
      <c r="B17" s="1418"/>
      <c r="C17" s="1418"/>
      <c r="D17" s="1418"/>
      <c r="E17" s="1418"/>
      <c r="F17" s="1418"/>
      <c r="G17" s="1418"/>
      <c r="H17" s="1418"/>
      <c r="I17" s="1418"/>
      <c r="J17" s="1418"/>
      <c r="K17" s="399">
        <f>'1-1（発電）'!K11</f>
        <v>0</v>
      </c>
      <c r="L17" s="1665">
        <f>'1-1（発電）'!L11</f>
        <v>0</v>
      </c>
      <c r="M17" s="1666"/>
      <c r="N17" s="401" t="str">
        <f>'1-1（発電）'!N11</f>
        <v>申請者と土地所有者が異なる（次の土地所有者の同意あり）</v>
      </c>
      <c r="O17" s="401"/>
      <c r="P17" s="401"/>
      <c r="Q17" s="401"/>
      <c r="R17" s="401"/>
      <c r="S17" s="401"/>
      <c r="T17" s="401"/>
      <c r="U17" s="401"/>
      <c r="V17" s="401"/>
      <c r="W17" s="401"/>
      <c r="X17" s="401"/>
      <c r="Y17" s="401"/>
      <c r="Z17" s="401"/>
      <c r="AA17" s="401"/>
      <c r="AB17" s="400"/>
      <c r="AC17" s="400"/>
      <c r="AD17" s="400"/>
      <c r="AE17" s="401"/>
      <c r="AF17" s="400"/>
      <c r="AG17" s="390"/>
    </row>
    <row r="18" spans="1:35" ht="25.5" customHeight="1">
      <c r="A18" s="351">
        <f>'1-1（発電）'!A12</f>
        <v>0</v>
      </c>
      <c r="B18" s="1418"/>
      <c r="C18" s="1418"/>
      <c r="D18" s="1418"/>
      <c r="E18" s="1418"/>
      <c r="F18" s="1418"/>
      <c r="G18" s="1418"/>
      <c r="H18" s="1418"/>
      <c r="I18" s="1418"/>
      <c r="J18" s="1418"/>
      <c r="K18" s="399">
        <f>'1-1（発電）'!K12</f>
        <v>0</v>
      </c>
      <c r="L18" s="398">
        <f>'1-1（発電）'!L12</f>
        <v>0</v>
      </c>
      <c r="M18" s="397" t="str">
        <f>'1-1（発電）'!M12</f>
        <v>土地所有者の氏名</v>
      </c>
      <c r="N18" s="396"/>
      <c r="O18" s="396"/>
      <c r="P18" s="396"/>
      <c r="Q18" s="396"/>
      <c r="R18" s="396"/>
      <c r="S18" s="395"/>
      <c r="T18" s="1667">
        <f>'1-1（発電）'!T12</f>
        <v>0</v>
      </c>
      <c r="U18" s="1668"/>
      <c r="V18" s="1668"/>
      <c r="W18" s="1668"/>
      <c r="X18" s="1668"/>
      <c r="Y18" s="1668"/>
      <c r="Z18" s="1668"/>
      <c r="AA18" s="1668"/>
      <c r="AB18" s="1668"/>
      <c r="AC18" s="1668"/>
      <c r="AD18" s="1668"/>
      <c r="AE18" s="1668"/>
      <c r="AF18" s="1668"/>
      <c r="AG18" s="1669"/>
    </row>
    <row r="19" spans="1:35" ht="25.5" customHeight="1">
      <c r="A19" s="386">
        <f>'1-1（発電）'!A13</f>
        <v>0</v>
      </c>
      <c r="B19" s="1419"/>
      <c r="C19" s="1419"/>
      <c r="D19" s="1419"/>
      <c r="E19" s="1419"/>
      <c r="F19" s="1419"/>
      <c r="G19" s="1419"/>
      <c r="H19" s="1419"/>
      <c r="I19" s="1419"/>
      <c r="J19" s="1419"/>
      <c r="K19" s="394">
        <f>'1-1（発電）'!K13</f>
        <v>0</v>
      </c>
      <c r="L19" s="7">
        <f>'1-1（発電）'!L13</f>
        <v>0</v>
      </c>
      <c r="M19" s="393" t="str">
        <f>'1-1（発電）'!M13</f>
        <v>土地所有者の住所</v>
      </c>
      <c r="N19" s="8"/>
      <c r="O19" s="8"/>
      <c r="P19" s="8"/>
      <c r="Q19" s="8"/>
      <c r="R19" s="8"/>
      <c r="S19" s="392"/>
      <c r="T19" s="1670">
        <f>'1-1（発電）'!T13</f>
        <v>0</v>
      </c>
      <c r="U19" s="1671"/>
      <c r="V19" s="1671"/>
      <c r="W19" s="1671"/>
      <c r="X19" s="1671"/>
      <c r="Y19" s="1671"/>
      <c r="Z19" s="1671"/>
      <c r="AA19" s="1671"/>
      <c r="AB19" s="1671"/>
      <c r="AC19" s="1671"/>
      <c r="AD19" s="1671"/>
      <c r="AE19" s="1671"/>
      <c r="AF19" s="1671"/>
      <c r="AG19" s="1672"/>
    </row>
    <row r="20" spans="1:35" ht="25.5" customHeight="1">
      <c r="A20" s="293">
        <f>'1-1（発電）'!A8</f>
        <v>0</v>
      </c>
      <c r="B20" s="1388" t="str">
        <f>'1-1（発電）'!B8</f>
        <v>地目と区画指定状況</v>
      </c>
      <c r="C20" s="1388"/>
      <c r="D20" s="1388"/>
      <c r="E20" s="1388"/>
      <c r="F20" s="1388"/>
      <c r="G20" s="1388"/>
      <c r="H20" s="1388"/>
      <c r="I20" s="1388"/>
      <c r="J20" s="1388"/>
      <c r="K20" s="294">
        <f>'1-1（発電）'!K8</f>
        <v>0</v>
      </c>
      <c r="L20" s="1648">
        <f>'1-1（発電）'!L8</f>
        <v>0</v>
      </c>
      <c r="M20" s="1649"/>
      <c r="N20" s="1649"/>
      <c r="O20" s="1649"/>
      <c r="P20" s="1649"/>
      <c r="Q20" s="1649"/>
      <c r="R20" s="1649"/>
      <c r="S20" s="1649"/>
      <c r="T20" s="1649"/>
      <c r="U20" s="1649"/>
      <c r="V20" s="1649"/>
      <c r="W20" s="1649"/>
      <c r="X20" s="1649"/>
      <c r="Y20" s="1649"/>
      <c r="Z20" s="1649"/>
      <c r="AA20" s="1649"/>
      <c r="AB20" s="1649"/>
      <c r="AC20" s="1649"/>
      <c r="AD20" s="1649"/>
      <c r="AE20" s="1649"/>
      <c r="AF20" s="1649"/>
      <c r="AG20" s="1650"/>
    </row>
    <row r="21" spans="1:35" ht="25.5" customHeight="1">
      <c r="A21" s="293">
        <f>'1-1（発電）'!A9</f>
        <v>0</v>
      </c>
      <c r="B21" s="1388" t="str">
        <f>'1-1（発電）'!B9</f>
        <v>施設の名称</v>
      </c>
      <c r="C21" s="1388"/>
      <c r="D21" s="1388"/>
      <c r="E21" s="1388"/>
      <c r="F21" s="1388"/>
      <c r="G21" s="1388"/>
      <c r="H21" s="1388"/>
      <c r="I21" s="1388"/>
      <c r="J21" s="1388"/>
      <c r="K21" s="231">
        <f>'1-1（発電）'!K9</f>
        <v>0</v>
      </c>
      <c r="L21" s="1648">
        <f>'1-1（発電）'!L9</f>
        <v>0</v>
      </c>
      <c r="M21" s="1649"/>
      <c r="N21" s="1649"/>
      <c r="O21" s="1649"/>
      <c r="P21" s="1649"/>
      <c r="Q21" s="1649"/>
      <c r="R21" s="1649"/>
      <c r="S21" s="1649"/>
      <c r="T21" s="1649"/>
      <c r="U21" s="1649"/>
      <c r="V21" s="1649"/>
      <c r="W21" s="1649"/>
      <c r="X21" s="1649"/>
      <c r="Y21" s="1649"/>
      <c r="Z21" s="1649"/>
      <c r="AA21" s="1649"/>
      <c r="AB21" s="1649"/>
      <c r="AC21" s="1649"/>
      <c r="AD21" s="1649"/>
      <c r="AE21" s="1649"/>
      <c r="AF21" s="1649"/>
      <c r="AG21" s="1650"/>
    </row>
    <row r="22" spans="1:35" ht="25.5" customHeight="1">
      <c r="A22" s="297">
        <f>'1-1（発電）'!A14</f>
        <v>0</v>
      </c>
      <c r="B22" s="1417" t="str">
        <f>'1-1（発電）'!B14</f>
        <v>施設所有者</v>
      </c>
      <c r="C22" s="1417"/>
      <c r="D22" s="1417"/>
      <c r="E22" s="1417"/>
      <c r="F22" s="1417"/>
      <c r="G22" s="1417"/>
      <c r="H22" s="1417"/>
      <c r="I22" s="1417"/>
      <c r="J22" s="1417"/>
      <c r="K22" s="405">
        <f>'1-1（発電）'!K14</f>
        <v>0</v>
      </c>
      <c r="L22" s="1663">
        <f>'1-1（発電）'!L14</f>
        <v>0</v>
      </c>
      <c r="M22" s="1664"/>
      <c r="N22" s="404" t="str">
        <f>'1-1（発電）'!N14</f>
        <v>申請者と施設所有者が同一</v>
      </c>
      <c r="O22" s="404"/>
      <c r="P22" s="246"/>
      <c r="Q22" s="246"/>
      <c r="R22" s="246"/>
      <c r="S22" s="246"/>
      <c r="T22" s="246"/>
      <c r="U22" s="246"/>
      <c r="V22" s="341"/>
      <c r="W22" s="341"/>
      <c r="X22" s="341"/>
      <c r="Y22" s="341"/>
      <c r="Z22" s="341"/>
      <c r="AA22" s="341"/>
      <c r="AB22" s="341"/>
      <c r="AC22" s="341"/>
      <c r="AD22" s="403"/>
      <c r="AE22" s="246"/>
      <c r="AF22" s="403"/>
      <c r="AG22" s="402"/>
    </row>
    <row r="23" spans="1:35" ht="25.5" customHeight="1">
      <c r="A23" s="351">
        <f>'1-1（発電）'!A15</f>
        <v>0</v>
      </c>
      <c r="B23" s="1418"/>
      <c r="C23" s="1418"/>
      <c r="D23" s="1418"/>
      <c r="E23" s="1418"/>
      <c r="F23" s="1418"/>
      <c r="G23" s="1418"/>
      <c r="H23" s="1418"/>
      <c r="I23" s="1418"/>
      <c r="J23" s="1418"/>
      <c r="K23" s="399">
        <f>'1-1（発電）'!K15</f>
        <v>0</v>
      </c>
      <c r="L23" s="1665">
        <f>'1-1（発電）'!L15</f>
        <v>0</v>
      </c>
      <c r="M23" s="1666"/>
      <c r="N23" s="401" t="str">
        <f>'1-1（発電）'!N15</f>
        <v>申請者と施設所有者が異なる（次の施設所有者の同意あり）</v>
      </c>
      <c r="O23" s="401"/>
      <c r="P23" s="401"/>
      <c r="Q23" s="401"/>
      <c r="R23" s="401"/>
      <c r="S23" s="401"/>
      <c r="T23" s="401"/>
      <c r="U23" s="401"/>
      <c r="V23" s="401"/>
      <c r="W23" s="401"/>
      <c r="X23" s="401"/>
      <c r="Y23" s="401"/>
      <c r="Z23" s="401"/>
      <c r="AA23" s="401"/>
      <c r="AB23" s="400"/>
      <c r="AC23" s="400"/>
      <c r="AD23" s="400"/>
      <c r="AE23" s="401"/>
      <c r="AF23" s="400"/>
      <c r="AG23" s="390"/>
    </row>
    <row r="24" spans="1:35" ht="25.5" customHeight="1">
      <c r="A24" s="351">
        <f>'1-1（発電）'!A16</f>
        <v>0</v>
      </c>
      <c r="B24" s="1418"/>
      <c r="C24" s="1418"/>
      <c r="D24" s="1418"/>
      <c r="E24" s="1418"/>
      <c r="F24" s="1418"/>
      <c r="G24" s="1418"/>
      <c r="H24" s="1418"/>
      <c r="I24" s="1418"/>
      <c r="J24" s="1418"/>
      <c r="K24" s="399">
        <f>'1-1（発電）'!K16</f>
        <v>0</v>
      </c>
      <c r="L24" s="398">
        <f>'1-1（発電）'!L16</f>
        <v>0</v>
      </c>
      <c r="M24" s="397" t="str">
        <f>'1-1（発電）'!M16</f>
        <v>施設所有者の氏名</v>
      </c>
      <c r="N24" s="396"/>
      <c r="O24" s="396"/>
      <c r="P24" s="396"/>
      <c r="Q24" s="396"/>
      <c r="R24" s="396"/>
      <c r="S24" s="395"/>
      <c r="T24" s="1667">
        <f>'1-1（発電）'!T16</f>
        <v>0</v>
      </c>
      <c r="U24" s="1668"/>
      <c r="V24" s="1668"/>
      <c r="W24" s="1668"/>
      <c r="X24" s="1668"/>
      <c r="Y24" s="1668"/>
      <c r="Z24" s="1668"/>
      <c r="AA24" s="1668"/>
      <c r="AB24" s="1668"/>
      <c r="AC24" s="1668"/>
      <c r="AD24" s="1668"/>
      <c r="AE24" s="1668"/>
      <c r="AF24" s="1668"/>
      <c r="AG24" s="1669"/>
    </row>
    <row r="25" spans="1:35" ht="25.5" customHeight="1" thickBot="1">
      <c r="A25" s="386">
        <f>'1-1（発電）'!A17</f>
        <v>0</v>
      </c>
      <c r="B25" s="1431"/>
      <c r="C25" s="1431"/>
      <c r="D25" s="1431"/>
      <c r="E25" s="1431"/>
      <c r="F25" s="1431"/>
      <c r="G25" s="1431"/>
      <c r="H25" s="1431"/>
      <c r="I25" s="1431"/>
      <c r="J25" s="1431"/>
      <c r="K25" s="394">
        <f>'1-1（発電）'!K17</f>
        <v>0</v>
      </c>
      <c r="L25" s="7">
        <f>'1-1（発電）'!L17</f>
        <v>0</v>
      </c>
      <c r="M25" s="393" t="str">
        <f>'1-1（発電）'!M17</f>
        <v>施設所有者の住所</v>
      </c>
      <c r="N25" s="8"/>
      <c r="O25" s="8"/>
      <c r="P25" s="8"/>
      <c r="Q25" s="8"/>
      <c r="R25" s="8"/>
      <c r="S25" s="392"/>
      <c r="T25" s="1688">
        <f>'1-1（発電）'!T17</f>
        <v>0</v>
      </c>
      <c r="U25" s="1689"/>
      <c r="V25" s="1689"/>
      <c r="W25" s="1689"/>
      <c r="X25" s="1689"/>
      <c r="Y25" s="1689"/>
      <c r="Z25" s="1689"/>
      <c r="AA25" s="1689"/>
      <c r="AB25" s="1689"/>
      <c r="AC25" s="1689"/>
      <c r="AD25" s="1689"/>
      <c r="AE25" s="1689"/>
      <c r="AF25" s="1689"/>
      <c r="AG25" s="1690"/>
    </row>
    <row r="26" spans="1:35" ht="25.5" customHeight="1">
      <c r="A26" s="1338" t="e">
        <f>'1-1（発電）'!#REF!</f>
        <v>#REF!</v>
      </c>
      <c r="B26" s="1339"/>
      <c r="C26" s="1339"/>
      <c r="D26" s="1339"/>
      <c r="E26" s="1339"/>
      <c r="F26" s="1339"/>
      <c r="G26" s="1339"/>
      <c r="H26" s="1339"/>
      <c r="I26" s="1339"/>
      <c r="J26" s="1339"/>
      <c r="K26" s="391" t="e">
        <f>'1-1（発電）'!#REF!</f>
        <v>#REF!</v>
      </c>
      <c r="L26" s="1026" t="e">
        <f>'1-1（発電）'!#REF!</f>
        <v>#REF!</v>
      </c>
      <c r="M26" s="844"/>
      <c r="N26" s="844"/>
      <c r="O26" s="845"/>
      <c r="P26" s="1676" t="e">
        <f>'1-1（発電）'!#REF!</f>
        <v>#REF!</v>
      </c>
      <c r="Q26" s="1677"/>
      <c r="R26" s="1677"/>
      <c r="S26" s="1677"/>
      <c r="T26" s="1677"/>
      <c r="U26" s="1677"/>
      <c r="V26" s="1677"/>
      <c r="W26" s="1677"/>
      <c r="X26" s="1677"/>
      <c r="Y26" s="1677"/>
      <c r="Z26" s="1677"/>
      <c r="AA26" s="1677"/>
      <c r="AB26" s="1677"/>
      <c r="AC26" s="1677"/>
      <c r="AD26" s="1677"/>
      <c r="AE26" s="1677"/>
      <c r="AF26" s="1677"/>
      <c r="AG26" s="1678"/>
      <c r="AI26" s="340" t="s">
        <v>352</v>
      </c>
    </row>
    <row r="27" spans="1:35" ht="25.5" customHeight="1">
      <c r="A27" s="1679" t="e">
        <f>'1-1（発電）'!#REF!</f>
        <v>#REF!</v>
      </c>
      <c r="B27" s="1680"/>
      <c r="C27" s="1680"/>
      <c r="D27" s="1680"/>
      <c r="E27" s="1680"/>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1"/>
    </row>
    <row r="28" spans="1:35" ht="25.5" customHeight="1">
      <c r="A28" s="1682"/>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4"/>
    </row>
    <row r="29" spans="1:35" ht="25.5" customHeight="1" thickBot="1">
      <c r="A29" s="1685"/>
      <c r="B29" s="1686"/>
      <c r="C29" s="1686"/>
      <c r="D29" s="1686"/>
      <c r="E29" s="1686"/>
      <c r="F29" s="1686"/>
      <c r="G29" s="1686"/>
      <c r="H29" s="1686"/>
      <c r="I29" s="1686"/>
      <c r="J29" s="1686"/>
      <c r="K29" s="1686"/>
      <c r="L29" s="1686"/>
      <c r="M29" s="1686"/>
      <c r="N29" s="1686"/>
      <c r="O29" s="1686"/>
      <c r="P29" s="1686"/>
      <c r="Q29" s="1686"/>
      <c r="R29" s="1686"/>
      <c r="S29" s="1686"/>
      <c r="T29" s="1686"/>
      <c r="U29" s="1686"/>
      <c r="V29" s="1686"/>
      <c r="W29" s="1686"/>
      <c r="X29" s="1686"/>
      <c r="Y29" s="1686"/>
      <c r="Z29" s="1686"/>
      <c r="AA29" s="1686"/>
      <c r="AB29" s="1686"/>
      <c r="AC29" s="1686"/>
      <c r="AD29" s="1686"/>
      <c r="AE29" s="1686"/>
      <c r="AF29" s="1686"/>
      <c r="AG29" s="1687"/>
    </row>
    <row r="30" spans="1:35" ht="25.5" customHeight="1">
      <c r="A30" s="1363" t="str">
        <f>'1-1（発電）'!A36</f>
        <v>３ 事業の効果等について</v>
      </c>
      <c r="B30" s="1364"/>
      <c r="C30" s="1364"/>
      <c r="D30" s="1364"/>
      <c r="E30" s="1364"/>
      <c r="F30" s="1364"/>
      <c r="G30" s="1364"/>
      <c r="H30" s="1364"/>
      <c r="I30" s="1364"/>
      <c r="J30" s="1364"/>
      <c r="K30" s="1364"/>
      <c r="L30" s="1364"/>
      <c r="M30" s="1364"/>
      <c r="N30" s="1364"/>
      <c r="O30" s="303">
        <f>'1-1（発電）'!O36</f>
        <v>0</v>
      </c>
      <c r="P30" s="303">
        <f>'1-1（発電）'!P36</f>
        <v>0</v>
      </c>
      <c r="Q30" s="303">
        <f>'1-1（発電）'!Q36</f>
        <v>0</v>
      </c>
      <c r="R30" s="303">
        <f>'1-1（発電）'!R36</f>
        <v>0</v>
      </c>
      <c r="S30" s="303">
        <f>'1-1（発電）'!S36</f>
        <v>0</v>
      </c>
      <c r="T30" s="303">
        <f>'1-1（発電）'!T36</f>
        <v>0</v>
      </c>
      <c r="U30" s="303">
        <f>'1-1（発電）'!U36</f>
        <v>0</v>
      </c>
      <c r="V30" s="303">
        <f>'1-1（発電）'!V36</f>
        <v>0</v>
      </c>
      <c r="W30" s="303">
        <f>'1-1（発電）'!W36</f>
        <v>0</v>
      </c>
      <c r="X30" s="303">
        <f>'1-1（発電）'!X36</f>
        <v>0</v>
      </c>
      <c r="Y30" s="303">
        <f>'1-1（発電）'!Y36</f>
        <v>0</v>
      </c>
      <c r="Z30" s="303">
        <f>'1-1（発電）'!Z36</f>
        <v>0</v>
      </c>
      <c r="AA30" s="303">
        <f>'1-1（発電）'!AA36</f>
        <v>0</v>
      </c>
      <c r="AB30" s="303">
        <f>'1-1（発電）'!AB36</f>
        <v>0</v>
      </c>
      <c r="AC30" s="303">
        <f>'1-1（発電）'!AC36</f>
        <v>0</v>
      </c>
      <c r="AD30" s="303">
        <f>'1-1（発電）'!AD36</f>
        <v>0</v>
      </c>
      <c r="AE30" s="303">
        <f>'1-1（発電）'!AE36</f>
        <v>0</v>
      </c>
      <c r="AF30" s="303">
        <f>'1-1（発電）'!AF36</f>
        <v>0</v>
      </c>
      <c r="AG30" s="342">
        <f>'1-1（発電）'!AG36</f>
        <v>0</v>
      </c>
    </row>
    <row r="31" spans="1:35" ht="25.5" customHeight="1">
      <c r="A31" s="381">
        <f>'1-1（発電）'!A38</f>
        <v>0</v>
      </c>
      <c r="B31" s="1388" t="str">
        <f>'1-1（発電）'!B38</f>
        <v>再生可能エネルギーの種類</v>
      </c>
      <c r="C31" s="1388"/>
      <c r="D31" s="1388"/>
      <c r="E31" s="1388"/>
      <c r="F31" s="1388"/>
      <c r="G31" s="1388"/>
      <c r="H31" s="1388"/>
      <c r="I31" s="1388"/>
      <c r="J31" s="1388"/>
      <c r="K31" s="1388"/>
      <c r="L31" s="1388"/>
      <c r="M31" s="231">
        <f>'1-1（発電）'!M38</f>
        <v>0</v>
      </c>
      <c r="N31" s="1648">
        <f>'1-1（発電）'!N38</f>
        <v>0</v>
      </c>
      <c r="O31" s="1649"/>
      <c r="P31" s="1649"/>
      <c r="Q31" s="1649"/>
      <c r="R31" s="1649"/>
      <c r="S31" s="1649"/>
      <c r="T31" s="1649"/>
      <c r="U31" s="1649"/>
      <c r="V31" s="1649"/>
      <c r="W31" s="1649"/>
      <c r="X31" s="1649"/>
      <c r="Y31" s="1649"/>
      <c r="Z31" s="1649"/>
      <c r="AA31" s="1649"/>
      <c r="AB31" s="1649"/>
      <c r="AC31" s="1649"/>
      <c r="AD31" s="1649"/>
      <c r="AE31" s="1649"/>
      <c r="AF31" s="1649"/>
      <c r="AG31" s="1650"/>
      <c r="AI31" s="340" t="s">
        <v>296</v>
      </c>
    </row>
    <row r="32" spans="1:35" ht="25.5" customHeight="1">
      <c r="A32" s="381" t="e">
        <f>'1-1（発電）'!#REF!</f>
        <v>#REF!</v>
      </c>
      <c r="B32" s="1388" t="e">
        <f>'1-1（発電）'!#REF!</f>
        <v>#REF!</v>
      </c>
      <c r="C32" s="1388"/>
      <c r="D32" s="1388"/>
      <c r="E32" s="1388"/>
      <c r="F32" s="1388"/>
      <c r="G32" s="1388"/>
      <c r="H32" s="1388"/>
      <c r="I32" s="1388"/>
      <c r="J32" s="1388"/>
      <c r="K32" s="1388"/>
      <c r="L32" s="1388"/>
      <c r="M32" s="231" t="e">
        <f>'1-1（発電）'!#REF!</f>
        <v>#REF!</v>
      </c>
      <c r="N32" s="1648" t="e">
        <f>'1-1（発電）'!#REF!</f>
        <v>#REF!</v>
      </c>
      <c r="O32" s="1649"/>
      <c r="P32" s="1649"/>
      <c r="Q32" s="1649"/>
      <c r="R32" s="1649"/>
      <c r="S32" s="1649"/>
      <c r="T32" s="1649"/>
      <c r="U32" s="1649"/>
      <c r="V32" s="1649"/>
      <c r="W32" s="1649"/>
      <c r="X32" s="1649"/>
      <c r="Y32" s="1649"/>
      <c r="Z32" s="1649"/>
      <c r="AA32" s="1649"/>
      <c r="AB32" s="1649"/>
      <c r="AC32" s="1649"/>
      <c r="AD32" s="1649"/>
      <c r="AE32" s="1649"/>
      <c r="AF32" s="1649"/>
      <c r="AG32" s="1650"/>
      <c r="AI32" s="340" t="s">
        <v>350</v>
      </c>
    </row>
    <row r="33" spans="1:35" ht="25.5" customHeight="1">
      <c r="A33" s="383">
        <f>'1-1（発電）'!A39</f>
        <v>0</v>
      </c>
      <c r="B33" s="1693" t="str">
        <f>'1-1（発電）'!B39</f>
        <v>発電出力</v>
      </c>
      <c r="C33" s="1693"/>
      <c r="D33" s="1693"/>
      <c r="E33" s="1693"/>
      <c r="F33" s="1693"/>
      <c r="G33" s="1693"/>
      <c r="H33" s="1693"/>
      <c r="I33" s="1693"/>
      <c r="J33" s="1693"/>
      <c r="K33" s="1693"/>
      <c r="L33" s="1693"/>
      <c r="M33" s="361">
        <f>'1-1（発電）'!M39</f>
        <v>0</v>
      </c>
      <c r="N33" s="1694">
        <f>'1-1（発電）'!N39</f>
        <v>0</v>
      </c>
      <c r="O33" s="1695"/>
      <c r="P33" s="1695"/>
      <c r="Q33" s="1695"/>
      <c r="R33" s="1695"/>
      <c r="S33" s="1695"/>
      <c r="T33" s="1695"/>
      <c r="U33" s="1695"/>
      <c r="V33" s="1695"/>
      <c r="W33" s="1695"/>
      <c r="X33" s="1695"/>
      <c r="Y33" s="1695"/>
      <c r="Z33" s="1696" t="str">
        <f>'1-1（発電）'!Z39</f>
        <v>ｋＷ</v>
      </c>
      <c r="AA33" s="1696"/>
      <c r="AB33" s="453">
        <f>'1-1（発電）'!AB39</f>
        <v>0</v>
      </c>
      <c r="AC33" s="453">
        <f>'1-1（発電）'!AC39</f>
        <v>0</v>
      </c>
      <c r="AD33" s="453">
        <f>'1-1（発電）'!AD39</f>
        <v>0</v>
      </c>
      <c r="AE33" s="453">
        <f>'1-1（発電）'!AE39</f>
        <v>0</v>
      </c>
      <c r="AF33" s="453">
        <f>'1-1（発電）'!AF39</f>
        <v>0</v>
      </c>
      <c r="AG33" s="454">
        <f>'1-1（発電）'!AG39</f>
        <v>0</v>
      </c>
      <c r="AI33" s="340" t="s">
        <v>347</v>
      </c>
    </row>
    <row r="34" spans="1:35" ht="25.5" customHeight="1">
      <c r="A34" s="1420" t="str">
        <f>'1-1（発電）'!A40</f>
        <v>太陽光発電の場合、ａとｂのいずれか低い方の値を優先する（小数第２位まで）</v>
      </c>
      <c r="B34" s="1421"/>
      <c r="C34" s="1421"/>
      <c r="D34" s="1421"/>
      <c r="E34" s="1421"/>
      <c r="F34" s="1421"/>
      <c r="G34" s="1421"/>
      <c r="H34" s="1421"/>
      <c r="I34" s="1421"/>
      <c r="J34" s="1421"/>
      <c r="K34" s="1421"/>
      <c r="L34" s="1421"/>
      <c r="M34" s="1421"/>
      <c r="N34" s="1421"/>
      <c r="O34" s="1421"/>
      <c r="P34" s="1421"/>
      <c r="Q34" s="1421"/>
      <c r="R34" s="1421"/>
      <c r="S34" s="1421"/>
      <c r="T34" s="1421"/>
      <c r="U34" s="1421"/>
      <c r="V34" s="1421"/>
      <c r="W34" s="1421"/>
      <c r="X34" s="1421"/>
      <c r="Y34" s="1421"/>
      <c r="Z34" s="1421"/>
      <c r="AA34" s="1421"/>
      <c r="AB34" s="1421"/>
      <c r="AC34" s="1421"/>
      <c r="AD34" s="1421"/>
      <c r="AE34" s="1421"/>
      <c r="AF34" s="1421"/>
      <c r="AG34" s="387">
        <f>'1-1（発電）'!AG40</f>
        <v>0</v>
      </c>
      <c r="AI34" s="340" t="s">
        <v>346</v>
      </c>
    </row>
    <row r="35" spans="1:35" ht="25.5" customHeight="1">
      <c r="A35" s="351">
        <f>'1-1（発電）'!A41</f>
        <v>0</v>
      </c>
      <c r="B35" s="17">
        <f>'1-1（発電）'!B41</f>
        <v>0</v>
      </c>
      <c r="C35" s="1402" t="str">
        <f>'1-1（発電）'!C41</f>
        <v>　　ａ．太陽電池モジュール公称最大出力合計</v>
      </c>
      <c r="D35" s="1402"/>
      <c r="E35" s="1402"/>
      <c r="F35" s="1402"/>
      <c r="G35" s="1402"/>
      <c r="H35" s="1402"/>
      <c r="I35" s="1402"/>
      <c r="J35" s="1402"/>
      <c r="K35" s="1402"/>
      <c r="L35" s="1402"/>
      <c r="M35" s="1402"/>
      <c r="N35" s="1402"/>
      <c r="O35" s="1402"/>
      <c r="P35" s="1402"/>
      <c r="Q35" s="1402"/>
      <c r="R35" s="1402"/>
      <c r="S35" s="1402"/>
      <c r="T35" s="1402"/>
      <c r="U35" s="1691">
        <f>'1-1（発電）'!U41</f>
        <v>0</v>
      </c>
      <c r="V35" s="1691"/>
      <c r="W35" s="1691"/>
      <c r="X35" s="1691"/>
      <c r="Y35" s="1691"/>
      <c r="Z35" s="852" t="str">
        <f>'1-1（発電）'!Z41</f>
        <v>ｋＷ</v>
      </c>
      <c r="AA35" s="852"/>
      <c r="AB35" s="852"/>
      <c r="AC35" s="17">
        <f>'1-1（発電）'!AC41</f>
        <v>0</v>
      </c>
      <c r="AD35" s="17">
        <f>'1-1（発電）'!AD41</f>
        <v>0</v>
      </c>
      <c r="AE35" s="17">
        <f>'1-1（発電）'!AE41</f>
        <v>0</v>
      </c>
      <c r="AF35" s="17">
        <f>'1-1（発電）'!AF41</f>
        <v>0</v>
      </c>
      <c r="AG35" s="298">
        <f>'1-1（発電）'!AG41</f>
        <v>0</v>
      </c>
      <c r="AI35" s="340" t="s">
        <v>343</v>
      </c>
    </row>
    <row r="36" spans="1:35" ht="25.5" customHeight="1">
      <c r="A36" s="386">
        <f>'1-1（発電）'!A42</f>
        <v>0</v>
      </c>
      <c r="B36" s="385">
        <f>'1-1（発電）'!B42</f>
        <v>0</v>
      </c>
      <c r="C36" s="1406" t="str">
        <f>'1-1（発電）'!C42</f>
        <v>　　ｂ．パワーコンディショナー定格出力合計</v>
      </c>
      <c r="D36" s="1406"/>
      <c r="E36" s="1406"/>
      <c r="F36" s="1406"/>
      <c r="G36" s="1406"/>
      <c r="H36" s="1406"/>
      <c r="I36" s="1406"/>
      <c r="J36" s="1406"/>
      <c r="K36" s="1406"/>
      <c r="L36" s="1406"/>
      <c r="M36" s="1406"/>
      <c r="N36" s="1406"/>
      <c r="O36" s="1406"/>
      <c r="P36" s="1406"/>
      <c r="Q36" s="1406"/>
      <c r="R36" s="1406"/>
      <c r="S36" s="1406"/>
      <c r="T36" s="1406"/>
      <c r="U36" s="1692">
        <f>'1-1（発電）'!U42</f>
        <v>0</v>
      </c>
      <c r="V36" s="1692"/>
      <c r="W36" s="1692"/>
      <c r="X36" s="1692"/>
      <c r="Y36" s="1692"/>
      <c r="Z36" s="1440" t="str">
        <f>'1-1（発電）'!Z42</f>
        <v>ｋＷ</v>
      </c>
      <c r="AA36" s="1440"/>
      <c r="AB36" s="1440"/>
      <c r="AC36" s="385">
        <f>'1-1（発電）'!AC42</f>
        <v>0</v>
      </c>
      <c r="AD36" s="385">
        <f>'1-1（発電）'!AD42</f>
        <v>0</v>
      </c>
      <c r="AE36" s="385">
        <f>'1-1（発電）'!AE42</f>
        <v>0</v>
      </c>
      <c r="AF36" s="385">
        <f>'1-1（発電）'!AF42</f>
        <v>0</v>
      </c>
      <c r="AG36" s="384">
        <f>'1-1（発電）'!AG42</f>
        <v>0</v>
      </c>
    </row>
    <row r="37" spans="1:35" ht="25.5" customHeight="1" thickBot="1">
      <c r="A37" s="381">
        <f>'1-1（発電）'!A43</f>
        <v>0</v>
      </c>
      <c r="B37" s="1457" t="str">
        <f>'1-1（発電）'!B43</f>
        <v>系統連系方式</v>
      </c>
      <c r="C37" s="1457"/>
      <c r="D37" s="1457"/>
      <c r="E37" s="1457"/>
      <c r="F37" s="1457"/>
      <c r="G37" s="1457"/>
      <c r="H37" s="1457"/>
      <c r="I37" s="1457"/>
      <c r="J37" s="1457"/>
      <c r="K37" s="1457"/>
      <c r="L37" s="1457"/>
      <c r="M37" s="246">
        <f>'1-1（発電）'!M43</f>
        <v>0</v>
      </c>
      <c r="N37" s="1673">
        <f>'1-1（発電）'!N43</f>
        <v>0</v>
      </c>
      <c r="O37" s="1674"/>
      <c r="P37" s="1674"/>
      <c r="Q37" s="1674"/>
      <c r="R37" s="1674"/>
      <c r="S37" s="1674"/>
      <c r="T37" s="1674"/>
      <c r="U37" s="1674"/>
      <c r="V37" s="1674"/>
      <c r="W37" s="1674"/>
      <c r="X37" s="1674"/>
      <c r="Y37" s="1674"/>
      <c r="Z37" s="1674"/>
      <c r="AA37" s="1674"/>
      <c r="AB37" s="1674"/>
      <c r="AC37" s="1674"/>
      <c r="AD37" s="1674"/>
      <c r="AE37" s="1674"/>
      <c r="AF37" s="1674"/>
      <c r="AG37" s="1675"/>
    </row>
    <row r="38" spans="1:35" ht="25.5" customHeight="1">
      <c r="A38" s="1363" t="str">
        <f>'1-1（発電）'!A44</f>
        <v>（２）電力会社との協議内容</v>
      </c>
      <c r="B38" s="1364"/>
      <c r="C38" s="1364"/>
      <c r="D38" s="1364"/>
      <c r="E38" s="1364"/>
      <c r="F38" s="1364"/>
      <c r="G38" s="1364"/>
      <c r="H38" s="1364"/>
      <c r="I38" s="1364"/>
      <c r="J38" s="1364"/>
      <c r="K38" s="1364"/>
      <c r="L38" s="1364"/>
      <c r="M38" s="303">
        <f>'1-1（発電）'!M44</f>
        <v>0</v>
      </c>
      <c r="N38" s="303">
        <f>'1-1（発電）'!N44</f>
        <v>0</v>
      </c>
      <c r="O38" s="303">
        <f>'1-1（発電）'!O44</f>
        <v>0</v>
      </c>
      <c r="P38" s="303">
        <f>'1-1（発電）'!P44</f>
        <v>0</v>
      </c>
      <c r="Q38" s="303">
        <f>'1-1（発電）'!Q44</f>
        <v>0</v>
      </c>
      <c r="R38" s="303">
        <f>'1-1（発電）'!R44</f>
        <v>0</v>
      </c>
      <c r="S38" s="303">
        <f>'1-1（発電）'!S44</f>
        <v>0</v>
      </c>
      <c r="T38" s="303">
        <f>'1-1（発電）'!T44</f>
        <v>0</v>
      </c>
      <c r="U38" s="303">
        <f>'1-1（発電）'!U44</f>
        <v>0</v>
      </c>
      <c r="V38" s="303">
        <f>'1-1（発電）'!V44</f>
        <v>0</v>
      </c>
      <c r="W38" s="303">
        <f>'1-1（発電）'!W44</f>
        <v>0</v>
      </c>
      <c r="X38" s="303">
        <f>'1-1（発電）'!X44</f>
        <v>0</v>
      </c>
      <c r="Y38" s="303">
        <f>'1-1（発電）'!Y44</f>
        <v>0</v>
      </c>
      <c r="Z38" s="303">
        <f>'1-1（発電）'!Z44</f>
        <v>0</v>
      </c>
      <c r="AA38" s="303">
        <f>'1-1（発電）'!AA44</f>
        <v>0</v>
      </c>
      <c r="AB38" s="303">
        <f>'1-1（発電）'!AB44</f>
        <v>0</v>
      </c>
      <c r="AC38" s="303">
        <f>'1-1（発電）'!AC44</f>
        <v>0</v>
      </c>
      <c r="AD38" s="303">
        <f>'1-1（発電）'!AD44</f>
        <v>0</v>
      </c>
      <c r="AE38" s="303">
        <f>'1-1（発電）'!AE44</f>
        <v>0</v>
      </c>
      <c r="AF38" s="303">
        <f>'1-1（発電）'!AF44</f>
        <v>0</v>
      </c>
      <c r="AG38" s="342">
        <f>'1-1（発電）'!AG44</f>
        <v>0</v>
      </c>
    </row>
    <row r="39" spans="1:35" ht="25.5" customHeight="1" thickBot="1">
      <c r="A39" s="1701">
        <f>'1-1（発電）'!A45</f>
        <v>0</v>
      </c>
      <c r="B39" s="1674"/>
      <c r="C39" s="1674"/>
      <c r="D39" s="1674"/>
      <c r="E39" s="1674"/>
      <c r="F39" s="1674"/>
      <c r="G39" s="1674"/>
      <c r="H39" s="1674"/>
      <c r="I39" s="1674"/>
      <c r="J39" s="1674"/>
      <c r="K39" s="1674"/>
      <c r="L39" s="1674"/>
      <c r="M39" s="1674"/>
      <c r="N39" s="1674"/>
      <c r="O39" s="1674"/>
      <c r="P39" s="1674"/>
      <c r="Q39" s="1674"/>
      <c r="R39" s="1674"/>
      <c r="S39" s="1674"/>
      <c r="T39" s="1674"/>
      <c r="U39" s="1674"/>
      <c r="V39" s="1674"/>
      <c r="W39" s="1674"/>
      <c r="X39" s="1674"/>
      <c r="Y39" s="1674"/>
      <c r="Z39" s="1674"/>
      <c r="AA39" s="1674"/>
      <c r="AB39" s="1674"/>
      <c r="AC39" s="1674"/>
      <c r="AD39" s="1674"/>
      <c r="AE39" s="1674"/>
      <c r="AF39" s="1674"/>
      <c r="AG39" s="1675"/>
    </row>
    <row r="40" spans="1:35" ht="25.5" customHeight="1">
      <c r="A40" s="1363" t="str">
        <f>'1-1（発電）'!A46</f>
        <v>（３）発電電力量と経済性</v>
      </c>
      <c r="B40" s="1364"/>
      <c r="C40" s="1364"/>
      <c r="D40" s="1364"/>
      <c r="E40" s="1364"/>
      <c r="F40" s="1364"/>
      <c r="G40" s="1364"/>
      <c r="H40" s="1364"/>
      <c r="I40" s="1364"/>
      <c r="J40" s="1364"/>
      <c r="K40" s="1364"/>
      <c r="L40" s="1364"/>
      <c r="M40" s="303">
        <f>'1-1（発電）'!M46</f>
        <v>0</v>
      </c>
      <c r="N40" s="303">
        <f>'1-1（発電）'!N46</f>
        <v>0</v>
      </c>
      <c r="O40" s="303">
        <f>'1-1（発電）'!O46</f>
        <v>0</v>
      </c>
      <c r="P40" s="303">
        <f>'1-1（発電）'!P46</f>
        <v>0</v>
      </c>
      <c r="Q40" s="303">
        <f>'1-1（発電）'!Q46</f>
        <v>0</v>
      </c>
      <c r="R40" s="303">
        <f>'1-1（発電）'!R46</f>
        <v>0</v>
      </c>
      <c r="S40" s="303">
        <f>'1-1（発電）'!S46</f>
        <v>0</v>
      </c>
      <c r="T40" s="303">
        <f>'1-1（発電）'!T46</f>
        <v>0</v>
      </c>
      <c r="U40" s="303">
        <f>'1-1（発電）'!U46</f>
        <v>0</v>
      </c>
      <c r="V40" s="303">
        <f>'1-1（発電）'!V46</f>
        <v>0</v>
      </c>
      <c r="W40" s="303">
        <f>'1-1（発電）'!W46</f>
        <v>0</v>
      </c>
      <c r="X40" s="303">
        <f>'1-1（発電）'!X46</f>
        <v>0</v>
      </c>
      <c r="Y40" s="303">
        <f>'1-1（発電）'!Y46</f>
        <v>0</v>
      </c>
      <c r="Z40" s="303">
        <f>'1-1（発電）'!Z46</f>
        <v>0</v>
      </c>
      <c r="AA40" s="303">
        <f>'1-1（発電）'!AA46</f>
        <v>0</v>
      </c>
      <c r="AB40" s="303">
        <f>'1-1（発電）'!AB46</f>
        <v>0</v>
      </c>
      <c r="AC40" s="303">
        <f>'1-1（発電）'!AC46</f>
        <v>0</v>
      </c>
      <c r="AD40" s="303">
        <f>'1-1（発電）'!AD46</f>
        <v>0</v>
      </c>
      <c r="AE40" s="303">
        <f>'1-1（発電）'!AE46</f>
        <v>0</v>
      </c>
      <c r="AF40" s="303">
        <f>'1-1（発電）'!AF46</f>
        <v>0</v>
      </c>
      <c r="AG40" s="342">
        <f>'1-1（発電）'!AG46</f>
        <v>0</v>
      </c>
    </row>
    <row r="41" spans="1:35" ht="25.5" customHeight="1">
      <c r="A41" s="381" t="str">
        <f>'1-1（発電）'!A47</f>
        <v>　</v>
      </c>
      <c r="B41" s="1019" t="str">
        <f>'1-1（発電）'!B47</f>
        <v>年間想定発電電力量（Ａ）</v>
      </c>
      <c r="C41" s="1019"/>
      <c r="D41" s="1019"/>
      <c r="E41" s="1019"/>
      <c r="F41" s="1019"/>
      <c r="G41" s="1019"/>
      <c r="H41" s="1019"/>
      <c r="I41" s="1019"/>
      <c r="J41" s="1019"/>
      <c r="K41" s="1019"/>
      <c r="L41" s="1019"/>
      <c r="M41" s="231">
        <f>'1-1（発電）'!M47</f>
        <v>0</v>
      </c>
      <c r="N41" s="1702">
        <f>'1-1（発電）'!N47</f>
        <v>0</v>
      </c>
      <c r="O41" s="1703"/>
      <c r="P41" s="1703"/>
      <c r="Q41" s="1703"/>
      <c r="R41" s="1703"/>
      <c r="S41" s="1703"/>
      <c r="T41" s="1703"/>
      <c r="U41" s="1703"/>
      <c r="V41" s="1703"/>
      <c r="W41" s="1703"/>
      <c r="X41" s="1703"/>
      <c r="Y41" s="1703"/>
      <c r="Z41" s="1703"/>
      <c r="AA41" s="246" t="str">
        <f>'1-1（発電）'!AA47</f>
        <v>ｋＷｈ／年
※根拠資料を添付</v>
      </c>
      <c r="AB41" s="246">
        <f>'1-1（発電）'!AB47</f>
        <v>0</v>
      </c>
      <c r="AC41" s="246">
        <f>'1-1（発電）'!AC47</f>
        <v>0</v>
      </c>
      <c r="AD41" s="246">
        <f>'1-1（発電）'!AD47</f>
        <v>0</v>
      </c>
      <c r="AE41" s="246">
        <f>'1-1（発電）'!AE47</f>
        <v>0</v>
      </c>
      <c r="AF41" s="246">
        <f>'1-1（発電）'!AF47</f>
        <v>0</v>
      </c>
      <c r="AG41" s="319">
        <f>'1-1（発電）'!AG47</f>
        <v>0</v>
      </c>
    </row>
    <row r="42" spans="1:35" ht="25.5" customHeight="1">
      <c r="A42" s="381" t="e">
        <f>'1-1（発電）'!#REF!</f>
        <v>#REF!</v>
      </c>
      <c r="B42" s="1388" t="str">
        <f>'1-1（発電）'!A48</f>
        <v>設備利用率(太陽光、風力、小水力のみ)</v>
      </c>
      <c r="C42" s="1388"/>
      <c r="D42" s="1388"/>
      <c r="E42" s="1388"/>
      <c r="F42" s="1388"/>
      <c r="G42" s="1388"/>
      <c r="H42" s="1388"/>
      <c r="I42" s="1388"/>
      <c r="J42" s="1388"/>
      <c r="K42" s="1388"/>
      <c r="L42" s="1388"/>
      <c r="M42" s="231">
        <f>'1-1（発電）'!M48</f>
        <v>0</v>
      </c>
      <c r="N42" s="1697">
        <f>'1-1（発電）'!N48</f>
        <v>0</v>
      </c>
      <c r="O42" s="1698"/>
      <c r="P42" s="1698"/>
      <c r="Q42" s="1698"/>
      <c r="R42" s="1698"/>
      <c r="S42" s="1698"/>
      <c r="T42" s="1698"/>
      <c r="U42" s="1698"/>
      <c r="V42" s="1698"/>
      <c r="W42" s="1698"/>
      <c r="X42" s="1698"/>
      <c r="Y42" s="1698"/>
      <c r="Z42" s="1698"/>
      <c r="AA42" s="246" t="str">
        <f>'1-1（発電）'!AA48</f>
        <v>％</v>
      </c>
      <c r="AB42" s="246">
        <f>'1-1（発電）'!AB48</f>
        <v>0</v>
      </c>
      <c r="AC42" s="246">
        <f>'1-1（発電）'!AC48</f>
        <v>0</v>
      </c>
      <c r="AD42" s="246">
        <f>'1-1（発電）'!AD48</f>
        <v>0</v>
      </c>
      <c r="AE42" s="246">
        <f>'1-1（発電）'!AE48</f>
        <v>0</v>
      </c>
      <c r="AF42" s="246">
        <f>'1-1（発電）'!AF48</f>
        <v>0</v>
      </c>
      <c r="AG42" s="319">
        <f>'1-1（発電）'!AG48</f>
        <v>0</v>
      </c>
      <c r="AI42" s="340" t="s">
        <v>335</v>
      </c>
    </row>
    <row r="43" spans="1:35" ht="25.5" customHeight="1" thickBot="1">
      <c r="A43" s="352" t="e">
        <f>'1-1（発電）'!#REF!</f>
        <v>#REF!</v>
      </c>
      <c r="B43" s="1457" t="str">
        <f>'1-1（発電）'!A49</f>
        <v>年間稼働時間(バイオマスの場合のみ)</v>
      </c>
      <c r="C43" s="1457"/>
      <c r="D43" s="1457"/>
      <c r="E43" s="1457"/>
      <c r="F43" s="1457"/>
      <c r="G43" s="1457"/>
      <c r="H43" s="1457"/>
      <c r="I43" s="1457"/>
      <c r="J43" s="1457"/>
      <c r="K43" s="1457"/>
      <c r="L43" s="1457"/>
      <c r="M43" s="382">
        <f>'1-1（発電）'!M49</f>
        <v>0</v>
      </c>
      <c r="N43" s="1699">
        <f>'1-1（発電）'!N49</f>
        <v>0</v>
      </c>
      <c r="O43" s="1700"/>
      <c r="P43" s="1674" t="str">
        <f>'1-1（発電）'!P49</f>
        <v>ｈ／日　×</v>
      </c>
      <c r="Q43" s="1674"/>
      <c r="R43" s="1674"/>
      <c r="S43" s="1674"/>
      <c r="T43" s="1674"/>
      <c r="U43" s="1700">
        <f>'1-1（発電）'!U49</f>
        <v>0</v>
      </c>
      <c r="V43" s="1700"/>
      <c r="W43" s="1674" t="str">
        <f>'1-1（発電）'!W49</f>
        <v>日／年　＝</v>
      </c>
      <c r="X43" s="1674"/>
      <c r="Y43" s="1674"/>
      <c r="Z43" s="1674"/>
      <c r="AA43" s="1674"/>
      <c r="AB43" s="1707" t="str">
        <f>'1-1（発電）'!AB49</f>
        <v/>
      </c>
      <c r="AC43" s="1707"/>
      <c r="AD43" s="1707"/>
      <c r="AE43" s="1674" t="str">
        <f>'1-1（発電）'!AE49</f>
        <v>ｈ／年</v>
      </c>
      <c r="AF43" s="1674"/>
      <c r="AG43" s="1675"/>
      <c r="AI43" s="340" t="s">
        <v>330</v>
      </c>
    </row>
    <row r="44" spans="1:35" ht="25.5" customHeight="1">
      <c r="A44" s="1363" t="str">
        <f>'1-1（発電）'!A50</f>
        <v>（４）発生電力の利用設備および用途等</v>
      </c>
      <c r="B44" s="1364"/>
      <c r="C44" s="1364"/>
      <c r="D44" s="1364"/>
      <c r="E44" s="1364"/>
      <c r="F44" s="1364"/>
      <c r="G44" s="1364"/>
      <c r="H44" s="1364"/>
      <c r="I44" s="1364"/>
      <c r="J44" s="1364"/>
      <c r="K44" s="1364"/>
      <c r="L44" s="1364"/>
      <c r="M44" s="1364"/>
      <c r="N44" s="1364"/>
      <c r="O44" s="1364"/>
      <c r="P44" s="1364"/>
      <c r="Q44" s="1364"/>
      <c r="R44" s="1364"/>
      <c r="S44" s="303">
        <f>'1-1（発電）'!S50</f>
        <v>0</v>
      </c>
      <c r="T44" s="303">
        <f>'1-1（発電）'!T50</f>
        <v>0</v>
      </c>
      <c r="U44" s="303">
        <f>'1-1（発電）'!U50</f>
        <v>0</v>
      </c>
      <c r="V44" s="303">
        <f>'1-1（発電）'!V50</f>
        <v>0</v>
      </c>
      <c r="W44" s="303">
        <f>'1-1（発電）'!W50</f>
        <v>0</v>
      </c>
      <c r="X44" s="303">
        <f>'1-1（発電）'!X50</f>
        <v>0</v>
      </c>
      <c r="Y44" s="303">
        <f>'1-1（発電）'!Y50</f>
        <v>0</v>
      </c>
      <c r="Z44" s="303">
        <f>'1-1（発電）'!Z50</f>
        <v>0</v>
      </c>
      <c r="AA44" s="303">
        <f>'1-1（発電）'!AA50</f>
        <v>0</v>
      </c>
      <c r="AB44" s="303">
        <f>'1-1（発電）'!AB50</f>
        <v>0</v>
      </c>
      <c r="AC44" s="303">
        <f>'1-1（発電）'!AC50</f>
        <v>0</v>
      </c>
      <c r="AD44" s="303">
        <f>'1-1（発電）'!AD50</f>
        <v>0</v>
      </c>
      <c r="AE44" s="303">
        <f>'1-1（発電）'!AE50</f>
        <v>0</v>
      </c>
      <c r="AF44" s="303">
        <f>'1-1（発電）'!AF50</f>
        <v>0</v>
      </c>
      <c r="AG44" s="342">
        <f>'1-1（発電）'!AG50</f>
        <v>0</v>
      </c>
    </row>
    <row r="45" spans="1:35" ht="25.5" customHeight="1">
      <c r="A45" s="381">
        <f>'1-1（発電）'!A51</f>
        <v>0</v>
      </c>
      <c r="B45" s="1365" t="str">
        <f>'1-1（発電）'!B51</f>
        <v>発生電力の利用施設の名称および住所</v>
      </c>
      <c r="C45" s="1365"/>
      <c r="D45" s="1365"/>
      <c r="E45" s="1365"/>
      <c r="F45" s="1365"/>
      <c r="G45" s="1365"/>
      <c r="H45" s="1365"/>
      <c r="I45" s="1365"/>
      <c r="J45" s="1365"/>
      <c r="K45" s="1365"/>
      <c r="L45" s="1365"/>
      <c r="M45" s="1365"/>
      <c r="N45" s="1365"/>
      <c r="O45" s="1365"/>
      <c r="P45" s="1366"/>
      <c r="Q45" s="1653">
        <f>'1-1（発電）'!Q51</f>
        <v>0</v>
      </c>
      <c r="R45" s="1654"/>
      <c r="S45" s="1654"/>
      <c r="T45" s="1654"/>
      <c r="U45" s="1654"/>
      <c r="V45" s="1654"/>
      <c r="W45" s="1654"/>
      <c r="X45" s="1654"/>
      <c r="Y45" s="1654"/>
      <c r="Z45" s="1654"/>
      <c r="AA45" s="1654"/>
      <c r="AB45" s="1654"/>
      <c r="AC45" s="1654"/>
      <c r="AD45" s="1654"/>
      <c r="AE45" s="1654"/>
      <c r="AF45" s="1654"/>
      <c r="AG45" s="1708"/>
    </row>
    <row r="46" spans="1:35" ht="25.5" customHeight="1">
      <c r="A46" s="293">
        <f>'1-1（発電）'!A52</f>
        <v>0</v>
      </c>
      <c r="B46" s="1019" t="str">
        <f>'1-1（発電）'!B52</f>
        <v>利用施設の年間電力消費量</v>
      </c>
      <c r="C46" s="1019"/>
      <c r="D46" s="1019"/>
      <c r="E46" s="1019"/>
      <c r="F46" s="1019"/>
      <c r="G46" s="1019"/>
      <c r="H46" s="1019"/>
      <c r="I46" s="1019"/>
      <c r="J46" s="1019"/>
      <c r="K46" s="1019"/>
      <c r="L46" s="1019"/>
      <c r="M46" s="1019"/>
      <c r="N46" s="1019"/>
      <c r="O46" s="1019"/>
      <c r="P46" s="380">
        <f>'1-1（発電）'!P52</f>
        <v>0</v>
      </c>
      <c r="Q46" s="1702">
        <f>'1-1（発電）'!Q52</f>
        <v>0</v>
      </c>
      <c r="R46" s="1703"/>
      <c r="S46" s="1703"/>
      <c r="T46" s="1703"/>
      <c r="U46" s="1703"/>
      <c r="V46" s="1703"/>
      <c r="W46" s="1703"/>
      <c r="X46" s="1703"/>
      <c r="Y46" s="1703"/>
      <c r="Z46" s="1703"/>
      <c r="AA46" s="1703"/>
      <c r="AB46" s="1649" t="str">
        <f>'1-1（発電）'!AB52</f>
        <v>ｋＷｈ／年</v>
      </c>
      <c r="AC46" s="1649"/>
      <c r="AD46" s="1649"/>
      <c r="AE46" s="1649"/>
      <c r="AF46" s="1649"/>
      <c r="AG46" s="455">
        <f>'1-1（発電）'!AG52</f>
        <v>0</v>
      </c>
      <c r="AI46" s="340" t="s">
        <v>326</v>
      </c>
    </row>
    <row r="47" spans="1:35" ht="25.5" customHeight="1">
      <c r="A47" s="230">
        <f>'1-1（発電）'!A53</f>
        <v>0</v>
      </c>
      <c r="B47" s="1019" t="str">
        <f>'1-1（発電）'!B53</f>
        <v>利用施設の年間電力消費量契約容量</v>
      </c>
      <c r="C47" s="1019"/>
      <c r="D47" s="1019"/>
      <c r="E47" s="1019"/>
      <c r="F47" s="1019"/>
      <c r="G47" s="1019"/>
      <c r="H47" s="1019"/>
      <c r="I47" s="1019"/>
      <c r="J47" s="1019"/>
      <c r="K47" s="1019"/>
      <c r="L47" s="1019"/>
      <c r="M47" s="1019"/>
      <c r="N47" s="1019"/>
      <c r="O47" s="1019"/>
      <c r="P47" s="235">
        <f>'1-1（発電）'!P53</f>
        <v>0</v>
      </c>
      <c r="Q47" s="1648">
        <f>'1-1（発電）'!Q53</f>
        <v>0</v>
      </c>
      <c r="R47" s="1649"/>
      <c r="S47" s="1649"/>
      <c r="T47" s="1649"/>
      <c r="U47" s="1649"/>
      <c r="V47" s="1649"/>
      <c r="W47" s="1649"/>
      <c r="X47" s="1649"/>
      <c r="Y47" s="1649"/>
      <c r="Z47" s="1649"/>
      <c r="AA47" s="1649"/>
      <c r="AB47" s="1649"/>
      <c r="AC47" s="1649"/>
      <c r="AD47" s="1649"/>
      <c r="AE47" s="1649"/>
      <c r="AF47" s="1649"/>
      <c r="AG47" s="1650"/>
    </row>
    <row r="48" spans="1:35" ht="25.5" customHeight="1" thickBot="1">
      <c r="A48" s="238">
        <f>'1-1（発電）'!A55</f>
        <v>0</v>
      </c>
      <c r="B48" s="1523" t="str">
        <f>'1-1（発電）'!B55</f>
        <v>発生電力の自家消費量（Ｂ）</v>
      </c>
      <c r="C48" s="1523"/>
      <c r="D48" s="1523"/>
      <c r="E48" s="1523"/>
      <c r="F48" s="1523"/>
      <c r="G48" s="1523"/>
      <c r="H48" s="1523"/>
      <c r="I48" s="1523"/>
      <c r="J48" s="1523"/>
      <c r="K48" s="1523"/>
      <c r="L48" s="1523"/>
      <c r="M48" s="1523"/>
      <c r="N48" s="1523"/>
      <c r="O48" s="1523"/>
      <c r="P48" s="239">
        <f>'1-1（発電）'!P55</f>
        <v>0</v>
      </c>
      <c r="Q48" s="1704">
        <f>'1-1（発電）'!Q55</f>
        <v>0</v>
      </c>
      <c r="R48" s="1705"/>
      <c r="S48" s="1705"/>
      <c r="T48" s="1705"/>
      <c r="U48" s="1705"/>
      <c r="V48" s="1705"/>
      <c r="W48" s="1705"/>
      <c r="X48" s="1705"/>
      <c r="Y48" s="1705"/>
      <c r="Z48" s="1705"/>
      <c r="AA48" s="1705"/>
      <c r="AB48" s="1705"/>
      <c r="AC48" s="1705"/>
      <c r="AD48" s="1705"/>
      <c r="AE48" s="1705"/>
      <c r="AF48" s="1705"/>
      <c r="AG48" s="1706"/>
    </row>
    <row r="49" spans="1:35" ht="25.5" customHeight="1">
      <c r="A49" s="1338" t="str">
        <f>'1-1（発電）'!A56</f>
        <v>（５）発電電力の自家消費率　（Ｂ）/（Ａ）</v>
      </c>
      <c r="B49" s="1339"/>
      <c r="C49" s="1339"/>
      <c r="D49" s="1339"/>
      <c r="E49" s="1339"/>
      <c r="F49" s="1339"/>
      <c r="G49" s="1339"/>
      <c r="H49" s="1339"/>
      <c r="I49" s="1339"/>
      <c r="J49" s="1339"/>
      <c r="K49" s="1339"/>
      <c r="L49" s="1339"/>
      <c r="M49" s="1339"/>
      <c r="N49" s="1339"/>
      <c r="O49" s="1339"/>
      <c r="P49" s="1339"/>
      <c r="Q49" s="1339"/>
      <c r="R49" s="1339"/>
      <c r="S49" s="1339"/>
      <c r="T49" s="1339"/>
      <c r="U49" s="1339"/>
      <c r="V49" s="1339"/>
      <c r="W49" s="365">
        <f>'1-1（発電）'!W56</f>
        <v>0</v>
      </c>
      <c r="X49" s="365">
        <f>'1-1（発電）'!X56</f>
        <v>0</v>
      </c>
      <c r="Y49" s="365">
        <f>'1-1（発電）'!Y56</f>
        <v>0</v>
      </c>
      <c r="Z49" s="365">
        <f>'1-1（発電）'!Z56</f>
        <v>0</v>
      </c>
      <c r="AA49" s="365">
        <f>'1-1（発電）'!AA56</f>
        <v>0</v>
      </c>
      <c r="AB49" s="364">
        <f>'1-1（発電）'!AB56</f>
        <v>0</v>
      </c>
      <c r="AC49" s="364">
        <f>'1-1（発電）'!AC56</f>
        <v>0</v>
      </c>
      <c r="AD49" s="364">
        <f>'1-1（発電）'!AD56</f>
        <v>0</v>
      </c>
      <c r="AE49" s="364">
        <f>'1-1（発電）'!AE56</f>
        <v>0</v>
      </c>
      <c r="AF49" s="364">
        <f>'1-1（発電）'!AF56</f>
        <v>0</v>
      </c>
      <c r="AG49" s="313">
        <f>'1-1（発電）'!AG56</f>
        <v>0</v>
      </c>
    </row>
    <row r="50" spans="1:35" ht="25.5" customHeight="1">
      <c r="A50" s="362" t="e">
        <f>'1-1（発電）'!#REF!</f>
        <v>#REF!</v>
      </c>
      <c r="B50" s="1533" t="e">
        <f>'1-1（発電）'!#REF!</f>
        <v>#REF!</v>
      </c>
      <c r="C50" s="1533"/>
      <c r="D50" s="1533"/>
      <c r="E50" s="1533"/>
      <c r="F50" s="1533"/>
      <c r="G50" s="1533"/>
      <c r="H50" s="1533"/>
      <c r="I50" s="1533"/>
      <c r="J50" s="1533"/>
      <c r="K50" s="1533"/>
      <c r="L50" s="1533"/>
      <c r="M50" s="1533"/>
      <c r="N50" s="1533"/>
      <c r="O50" s="1533"/>
      <c r="P50" s="1533"/>
      <c r="Q50" s="1533"/>
      <c r="R50" s="1533"/>
      <c r="S50" s="1533"/>
      <c r="T50" s="1533"/>
      <c r="U50" s="1533"/>
      <c r="V50" s="1533"/>
      <c r="W50" s="1533"/>
      <c r="X50" s="1533"/>
      <c r="Y50" s="1533"/>
      <c r="Z50" s="1533"/>
      <c r="AA50" s="1533"/>
      <c r="AB50" s="1533"/>
      <c r="AC50" s="1533"/>
      <c r="AD50" s="1533"/>
      <c r="AE50" s="1533"/>
      <c r="AF50" s="1533"/>
      <c r="AG50" s="357" t="e">
        <f>'1-1（発電）'!#REF!</f>
        <v>#REF!</v>
      </c>
    </row>
    <row r="51" spans="1:35" ht="25.5" customHeight="1" thickBot="1">
      <c r="A51" s="297">
        <f>'1-1（発電）'!A57</f>
        <v>0</v>
      </c>
      <c r="B51" s="1720">
        <f>'1-1（発電）'!B57</f>
        <v>0</v>
      </c>
      <c r="C51" s="1720"/>
      <c r="D51" s="1720"/>
      <c r="E51" s="1720"/>
      <c r="F51" s="1720"/>
      <c r="G51" s="1720"/>
      <c r="H51" s="1721">
        <f>'1-1（発電）'!H57</f>
        <v>0</v>
      </c>
      <c r="I51" s="1721"/>
      <c r="J51" s="1720" t="str">
        <f>'1-1（発電）'!J57</f>
        <v>／</v>
      </c>
      <c r="K51" s="1720"/>
      <c r="L51" s="1720"/>
      <c r="M51" s="1720"/>
      <c r="N51" s="1720"/>
      <c r="O51" s="1720"/>
      <c r="P51" s="1722">
        <f>'1-1（発電）'!P57</f>
        <v>0</v>
      </c>
      <c r="Q51" s="1722"/>
      <c r="R51" s="1722">
        <f>'1-1（発電）'!R57</f>
        <v>0</v>
      </c>
      <c r="S51" s="1722"/>
      <c r="T51" s="1722"/>
      <c r="U51" s="1722"/>
      <c r="V51" s="1723">
        <f>'1-1（発電）'!V57</f>
        <v>100</v>
      </c>
      <c r="W51" s="1723"/>
      <c r="X51" s="1723"/>
      <c r="Y51" s="1723"/>
      <c r="Z51" s="1723"/>
      <c r="AA51" s="1723"/>
      <c r="AB51" s="1717">
        <f>'1-1（発電）'!AB57</f>
        <v>0</v>
      </c>
      <c r="AC51" s="1717"/>
      <c r="AD51" s="1717"/>
      <c r="AE51" s="1717"/>
      <c r="AF51" s="1717"/>
      <c r="AG51" s="354">
        <f>'1-1（発電）'!AG57</f>
        <v>0</v>
      </c>
      <c r="AI51" s="340" t="s">
        <v>318</v>
      </c>
    </row>
    <row r="52" spans="1:35" ht="25.5" customHeight="1">
      <c r="A52" s="1338" t="str">
        <f>'1-1（発電）'!A58</f>
        <v>（６）蓄電設備の概要（太陽光発電と併設の場合）</v>
      </c>
      <c r="B52" s="1339"/>
      <c r="C52" s="1339"/>
      <c r="D52" s="1339"/>
      <c r="E52" s="1339"/>
      <c r="F52" s="1339"/>
      <c r="G52" s="1339"/>
      <c r="H52" s="1339"/>
      <c r="I52" s="1339"/>
      <c r="J52" s="1339"/>
      <c r="K52" s="1339"/>
      <c r="L52" s="1339"/>
      <c r="M52" s="1339"/>
      <c r="N52" s="1339"/>
      <c r="O52" s="1339"/>
      <c r="P52" s="1339"/>
      <c r="Q52" s="1339"/>
      <c r="R52" s="1339"/>
      <c r="S52" s="1339"/>
      <c r="T52" s="1339"/>
      <c r="U52" s="1339"/>
      <c r="V52" s="1339"/>
      <c r="W52" s="1339"/>
      <c r="X52" s="1339"/>
      <c r="Y52" s="1339"/>
      <c r="Z52" s="1339"/>
      <c r="AA52" s="350">
        <f>'1-1（発電）'!AA58</f>
        <v>0</v>
      </c>
      <c r="AB52" s="350">
        <f>'1-1（発電）'!AB58</f>
        <v>0</v>
      </c>
      <c r="AC52" s="350">
        <f>'1-1（発電）'!AC58</f>
        <v>0</v>
      </c>
      <c r="AD52" s="350">
        <f>'1-1（発電）'!AD58</f>
        <v>0</v>
      </c>
      <c r="AE52" s="350">
        <f>'1-1（発電）'!AE58</f>
        <v>0</v>
      </c>
      <c r="AF52" s="350">
        <f>'1-1（発電）'!AF58</f>
        <v>0</v>
      </c>
      <c r="AG52" s="349">
        <f>'1-1（発電）'!AG58</f>
        <v>0</v>
      </c>
    </row>
    <row r="53" spans="1:35" ht="25.5" customHeight="1">
      <c r="A53" s="378">
        <f>'1-1（発電）'!A59</f>
        <v>0</v>
      </c>
      <c r="B53" s="1388" t="str">
        <f>'1-1（発電）'!B59</f>
        <v>蓄電容量</v>
      </c>
      <c r="C53" s="1388"/>
      <c r="D53" s="1388"/>
      <c r="E53" s="1388"/>
      <c r="F53" s="1388"/>
      <c r="G53" s="1388"/>
      <c r="H53" s="1388"/>
      <c r="I53" s="377">
        <f>'1-1（発電）'!I59</f>
        <v>0</v>
      </c>
      <c r="J53" s="1697">
        <f>'1-1（発電）'!J59</f>
        <v>0</v>
      </c>
      <c r="K53" s="1698"/>
      <c r="L53" s="1698"/>
      <c r="M53" s="1698"/>
      <c r="N53" s="1698"/>
      <c r="O53" s="1698"/>
      <c r="P53" s="1698"/>
      <c r="Q53" s="1698"/>
      <c r="R53" s="1698"/>
      <c r="S53" s="1698"/>
      <c r="T53" s="1698"/>
      <c r="U53" s="1698"/>
      <c r="V53" s="1698"/>
      <c r="W53" s="1389" t="str">
        <f>'1-1（発電）'!W59</f>
        <v>ｋＷｈ</v>
      </c>
      <c r="X53" s="1389"/>
      <c r="Y53" s="1389"/>
      <c r="Z53" s="1389"/>
      <c r="AA53" s="1389"/>
      <c r="AB53" s="376">
        <f>'1-1（発電）'!AB59</f>
        <v>0</v>
      </c>
      <c r="AC53" s="376">
        <f>'1-1（発電）'!AC59</f>
        <v>0</v>
      </c>
      <c r="AD53" s="376">
        <f>'1-1（発電）'!AD59</f>
        <v>0</v>
      </c>
      <c r="AE53" s="376">
        <f>'1-1（発電）'!AE59</f>
        <v>0</v>
      </c>
      <c r="AF53" s="376">
        <f>'1-1（発電）'!AF59</f>
        <v>0</v>
      </c>
      <c r="AG53" s="375">
        <f>'1-1（発電）'!AG59</f>
        <v>0</v>
      </c>
    </row>
    <row r="54" spans="1:35" ht="25.5" customHeight="1" thickBot="1">
      <c r="A54" s="348">
        <f>'1-1（発電）'!A60</f>
        <v>0</v>
      </c>
      <c r="B54" s="1457" t="str">
        <f>'1-1（発電）'!B60</f>
        <v>停電時出力</v>
      </c>
      <c r="C54" s="1457"/>
      <c r="D54" s="1457"/>
      <c r="E54" s="1457"/>
      <c r="F54" s="1457"/>
      <c r="G54" s="1457"/>
      <c r="H54" s="1457"/>
      <c r="I54" s="374">
        <f>'1-1（発電）'!I60</f>
        <v>0</v>
      </c>
      <c r="J54" s="1718">
        <f>'1-1（発電）'!J60</f>
        <v>0</v>
      </c>
      <c r="K54" s="1719"/>
      <c r="L54" s="1719"/>
      <c r="M54" s="1719"/>
      <c r="N54" s="1719"/>
      <c r="O54" s="1719"/>
      <c r="P54" s="1719"/>
      <c r="Q54" s="1719"/>
      <c r="R54" s="1719"/>
      <c r="S54" s="1352" t="str">
        <f>'1-1（発電）'!S60</f>
        <v>Ｖ出力</v>
      </c>
      <c r="T54" s="1352"/>
      <c r="U54" s="1352"/>
      <c r="V54" s="1700">
        <f>'1-1（発電）'!V60</f>
        <v>0</v>
      </c>
      <c r="W54" s="1700"/>
      <c r="X54" s="1700"/>
      <c r="Y54" s="1700"/>
      <c r="Z54" s="1700"/>
      <c r="AA54" s="1700"/>
      <c r="AB54" s="1700"/>
      <c r="AC54" s="1700"/>
      <c r="AD54" s="1352" t="str">
        <f>'1-1（発電）'!AD60</f>
        <v>ｋＶＡ</v>
      </c>
      <c r="AE54" s="1352"/>
      <c r="AF54" s="1352"/>
      <c r="AG54" s="1392"/>
    </row>
    <row r="55" spans="1:35" ht="25.5" customHeight="1">
      <c r="A55" s="1363" t="e">
        <f>'1-1（発電）'!#REF!</f>
        <v>#REF!</v>
      </c>
      <c r="B55" s="1364"/>
      <c r="C55" s="1364"/>
      <c r="D55" s="1364"/>
      <c r="E55" s="1364"/>
      <c r="F55" s="1364"/>
      <c r="G55" s="1364"/>
      <c r="H55" s="1364"/>
      <c r="I55" s="1364"/>
      <c r="J55" s="1364"/>
      <c r="K55" s="1364"/>
      <c r="L55" s="1364"/>
      <c r="M55" s="373" t="e">
        <f>'1-1（発電）'!#REF!</f>
        <v>#REF!</v>
      </c>
      <c r="N55" s="373" t="e">
        <f>'1-1（発電）'!#REF!</f>
        <v>#REF!</v>
      </c>
      <c r="O55" s="373" t="e">
        <f>'1-1（発電）'!#REF!</f>
        <v>#REF!</v>
      </c>
      <c r="P55" s="373" t="e">
        <f>'1-1（発電）'!#REF!</f>
        <v>#REF!</v>
      </c>
      <c r="Q55" s="373" t="e">
        <f>'1-1（発電）'!#REF!</f>
        <v>#REF!</v>
      </c>
      <c r="R55" s="373" t="e">
        <f>'1-1（発電）'!#REF!</f>
        <v>#REF!</v>
      </c>
      <c r="S55" s="373" t="e">
        <f>'1-1（発電）'!#REF!</f>
        <v>#REF!</v>
      </c>
      <c r="T55" s="373" t="e">
        <f>'1-1（発電）'!#REF!</f>
        <v>#REF!</v>
      </c>
      <c r="U55" s="373" t="e">
        <f>'1-1（発電）'!#REF!</f>
        <v>#REF!</v>
      </c>
      <c r="V55" s="373" t="e">
        <f>'1-1（発電）'!#REF!</f>
        <v>#REF!</v>
      </c>
      <c r="W55" s="373" t="e">
        <f>'1-1（発電）'!#REF!</f>
        <v>#REF!</v>
      </c>
      <c r="X55" s="373" t="e">
        <f>'1-1（発電）'!#REF!</f>
        <v>#REF!</v>
      </c>
      <c r="Y55" s="373" t="e">
        <f>'1-1（発電）'!#REF!</f>
        <v>#REF!</v>
      </c>
      <c r="Z55" s="373" t="e">
        <f>'1-1（発電）'!#REF!</f>
        <v>#REF!</v>
      </c>
      <c r="AA55" s="373" t="e">
        <f>'1-1（発電）'!#REF!</f>
        <v>#REF!</v>
      </c>
      <c r="AB55" s="373" t="e">
        <f>'1-1（発電）'!#REF!</f>
        <v>#REF!</v>
      </c>
      <c r="AC55" s="373" t="e">
        <f>'1-1（発電）'!#REF!</f>
        <v>#REF!</v>
      </c>
      <c r="AD55" s="373" t="e">
        <f>'1-1（発電）'!#REF!</f>
        <v>#REF!</v>
      </c>
      <c r="AE55" s="373" t="e">
        <f>'1-1（発電）'!#REF!</f>
        <v>#REF!</v>
      </c>
      <c r="AF55" s="373" t="e">
        <f>'1-1（発電）'!#REF!</f>
        <v>#REF!</v>
      </c>
      <c r="AG55" s="372" t="e">
        <f>'1-1（発電）'!#REF!</f>
        <v>#REF!</v>
      </c>
    </row>
    <row r="56" spans="1:35" ht="25.5" customHeight="1">
      <c r="A56" s="1484" t="e">
        <f>'1-1（発電）'!#REF!</f>
        <v>#REF!</v>
      </c>
      <c r="B56" s="1485"/>
      <c r="C56" s="1485"/>
      <c r="D56" s="1485"/>
      <c r="E56" s="1709"/>
      <c r="F56" s="1710" t="e">
        <f>'1-1（発電）'!#REF!</f>
        <v>#REF!</v>
      </c>
      <c r="G56" s="1711"/>
      <c r="H56" s="1711"/>
      <c r="I56" s="1711"/>
      <c r="J56" s="1711"/>
      <c r="K56" s="1711"/>
      <c r="L56" s="1711"/>
      <c r="M56" s="1711"/>
      <c r="N56" s="1711"/>
      <c r="O56" s="1711"/>
      <c r="P56" s="1711"/>
      <c r="Q56" s="1711"/>
      <c r="R56" s="1711"/>
      <c r="S56" s="1711"/>
      <c r="T56" s="1711"/>
      <c r="U56" s="1711"/>
      <c r="V56" s="1711"/>
      <c r="W56" s="1711"/>
      <c r="X56" s="1711"/>
      <c r="Y56" s="1711"/>
      <c r="Z56" s="1711"/>
      <c r="AA56" s="1711"/>
      <c r="AB56" s="1711"/>
      <c r="AC56" s="1711"/>
      <c r="AD56" s="1711"/>
      <c r="AE56" s="1711"/>
      <c r="AF56" s="1711"/>
      <c r="AG56" s="1712"/>
    </row>
    <row r="57" spans="1:35" ht="25.5" customHeight="1" thickBot="1">
      <c r="A57" s="1489" t="e">
        <f>'1-1（発電）'!#REF!</f>
        <v>#REF!</v>
      </c>
      <c r="B57" s="1490"/>
      <c r="C57" s="1490"/>
      <c r="D57" s="1490"/>
      <c r="E57" s="1713"/>
      <c r="F57" s="1714" t="e">
        <f>'1-1（発電）'!#REF!</f>
        <v>#REF!</v>
      </c>
      <c r="G57" s="1715"/>
      <c r="H57" s="1715"/>
      <c r="I57" s="1715"/>
      <c r="J57" s="1715"/>
      <c r="K57" s="1715"/>
      <c r="L57" s="1715"/>
      <c r="M57" s="1715"/>
      <c r="N57" s="1715"/>
      <c r="O57" s="1715"/>
      <c r="P57" s="1715"/>
      <c r="Q57" s="1715"/>
      <c r="R57" s="1715"/>
      <c r="S57" s="1715"/>
      <c r="T57" s="1715"/>
      <c r="U57" s="1715"/>
      <c r="V57" s="1715"/>
      <c r="W57" s="1715"/>
      <c r="X57" s="1715"/>
      <c r="Y57" s="1715"/>
      <c r="Z57" s="1715"/>
      <c r="AA57" s="1715"/>
      <c r="AB57" s="1715"/>
      <c r="AC57" s="1715"/>
      <c r="AD57" s="1715"/>
      <c r="AE57" s="1715"/>
      <c r="AF57" s="1715"/>
      <c r="AG57" s="1716"/>
    </row>
    <row r="58" spans="1:35" ht="25.5" customHeight="1">
      <c r="A58" s="1338" t="e">
        <f>'1-1（発電）'!#REF!</f>
        <v>#REF!</v>
      </c>
      <c r="B58" s="1339"/>
      <c r="C58" s="1339"/>
      <c r="D58" s="1339"/>
      <c r="E58" s="1339"/>
      <c r="F58" s="1339"/>
      <c r="G58" s="1339"/>
      <c r="H58" s="1339"/>
      <c r="I58" s="1339"/>
      <c r="J58" s="1339"/>
      <c r="K58" s="1339"/>
      <c r="L58" s="1339"/>
      <c r="M58" s="1339"/>
      <c r="N58" s="1339"/>
      <c r="O58" s="1339"/>
      <c r="P58" s="1339"/>
      <c r="Q58" s="1339"/>
      <c r="R58" s="1339"/>
      <c r="S58" s="1339"/>
      <c r="T58" s="1339"/>
      <c r="U58" s="1339"/>
      <c r="V58" s="1339"/>
      <c r="W58" s="365" t="e">
        <f>'1-1（発電）'!#REF!</f>
        <v>#REF!</v>
      </c>
      <c r="X58" s="365" t="e">
        <f>'1-1（発電）'!#REF!</f>
        <v>#REF!</v>
      </c>
      <c r="Y58" s="365" t="e">
        <f>'1-1（発電）'!#REF!</f>
        <v>#REF!</v>
      </c>
      <c r="Z58" s="365" t="e">
        <f>'1-1（発電）'!#REF!</f>
        <v>#REF!</v>
      </c>
      <c r="AA58" s="365" t="e">
        <f>'1-1（発電）'!#REF!</f>
        <v>#REF!</v>
      </c>
      <c r="AB58" s="364" t="e">
        <f>'1-1（発電）'!#REF!</f>
        <v>#REF!</v>
      </c>
      <c r="AC58" s="364" t="e">
        <f>'1-1（発電）'!#REF!</f>
        <v>#REF!</v>
      </c>
      <c r="AD58" s="364" t="e">
        <f>'1-1（発電）'!#REF!</f>
        <v>#REF!</v>
      </c>
      <c r="AE58" s="364" t="e">
        <f>'1-1（発電）'!#REF!</f>
        <v>#REF!</v>
      </c>
      <c r="AF58" s="364" t="e">
        <f>'1-1（発電）'!#REF!</f>
        <v>#REF!</v>
      </c>
      <c r="AG58" s="313" t="e">
        <f>'1-1（発電）'!#REF!</f>
        <v>#REF!</v>
      </c>
    </row>
    <row r="59" spans="1:35" ht="25.5" customHeight="1">
      <c r="A59" s="362" t="e">
        <f>'1-1（発電）'!#REF!</f>
        <v>#REF!</v>
      </c>
      <c r="B59" s="1503" t="e">
        <f>'1-1（発電）'!#REF!</f>
        <v>#REF!</v>
      </c>
      <c r="C59" s="1503"/>
      <c r="D59" s="1503"/>
      <c r="E59" s="1503"/>
      <c r="F59" s="1503"/>
      <c r="G59" s="1503"/>
      <c r="H59" s="1503"/>
      <c r="I59" s="1503"/>
      <c r="J59" s="1503"/>
      <c r="K59" s="1503"/>
      <c r="L59" s="1503"/>
      <c r="M59" s="1503"/>
      <c r="N59" s="1503"/>
      <c r="O59" s="1503"/>
      <c r="P59" s="1503"/>
      <c r="Q59" s="1503"/>
      <c r="R59" s="1503"/>
      <c r="S59" s="1503"/>
      <c r="T59" s="1503"/>
      <c r="U59" s="1503"/>
      <c r="V59" s="1503"/>
      <c r="W59" s="1503"/>
      <c r="X59" s="1503"/>
      <c r="Y59" s="1503"/>
      <c r="Z59" s="371" t="e">
        <f>'1-1（発電）'!#REF!</f>
        <v>#REF!</v>
      </c>
      <c r="AA59" s="371" t="e">
        <f>'1-1（発電）'!#REF!</f>
        <v>#REF!</v>
      </c>
      <c r="AB59" s="358" t="e">
        <f>'1-1（発電）'!#REF!</f>
        <v>#REF!</v>
      </c>
      <c r="AC59" s="358" t="e">
        <f>'1-1（発電）'!#REF!</f>
        <v>#REF!</v>
      </c>
      <c r="AD59" s="358" t="e">
        <f>'1-1（発電）'!#REF!</f>
        <v>#REF!</v>
      </c>
      <c r="AE59" s="358" t="e">
        <f>'1-1（発電）'!#REF!</f>
        <v>#REF!</v>
      </c>
      <c r="AF59" s="358" t="e">
        <f>'1-1（発電）'!#REF!</f>
        <v>#REF!</v>
      </c>
      <c r="AG59" s="357" t="e">
        <f>'1-1（発電）'!#REF!</f>
        <v>#REF!</v>
      </c>
    </row>
    <row r="60" spans="1:35" ht="25.5" customHeight="1" thickBot="1">
      <c r="A60" s="1685" t="e">
        <f>'1-1（発電）'!#REF!</f>
        <v>#REF!</v>
      </c>
      <c r="B60" s="1686"/>
      <c r="C60" s="1686"/>
      <c r="D60" s="1686"/>
      <c r="E60" s="1686"/>
      <c r="F60" s="1686"/>
      <c r="G60" s="1686"/>
      <c r="H60" s="1686"/>
      <c r="I60" s="1686"/>
      <c r="J60" s="1686"/>
      <c r="K60" s="1686"/>
      <c r="L60" s="1686"/>
      <c r="M60" s="1686"/>
      <c r="N60" s="1686"/>
      <c r="O60" s="1686"/>
      <c r="P60" s="1686"/>
      <c r="Q60" s="1686"/>
      <c r="R60" s="1686"/>
      <c r="S60" s="1686"/>
      <c r="T60" s="1686"/>
      <c r="U60" s="1686"/>
      <c r="V60" s="1686"/>
      <c r="W60" s="1686"/>
      <c r="X60" s="1686"/>
      <c r="Y60" s="1686"/>
      <c r="Z60" s="1686"/>
      <c r="AA60" s="1686"/>
      <c r="AB60" s="1686"/>
      <c r="AC60" s="1686"/>
      <c r="AD60" s="1686"/>
      <c r="AE60" s="1686"/>
      <c r="AF60" s="1686"/>
      <c r="AG60" s="1687"/>
    </row>
    <row r="61" spans="1:35" ht="25.5" customHeight="1">
      <c r="A61" s="1335" t="e">
        <f>'1-1（発電）'!#REF!</f>
        <v>#REF!</v>
      </c>
      <c r="B61" s="1336"/>
      <c r="C61" s="1336"/>
      <c r="D61" s="1336"/>
      <c r="E61" s="1336"/>
      <c r="F61" s="1336"/>
      <c r="G61" s="1336"/>
      <c r="H61" s="1336"/>
      <c r="I61" s="1336"/>
      <c r="J61" s="1336"/>
      <c r="K61" s="1336"/>
      <c r="L61" s="1336"/>
      <c r="M61" s="1336"/>
      <c r="N61" s="1336"/>
      <c r="O61" s="1336"/>
      <c r="P61" s="1336"/>
      <c r="Q61" s="1336"/>
      <c r="R61" s="1336"/>
      <c r="S61" s="1336"/>
      <c r="T61" s="1336"/>
      <c r="U61" s="1336"/>
      <c r="V61" s="1336"/>
      <c r="W61" s="370" t="e">
        <f>'1-1（発電）'!#REF!</f>
        <v>#REF!</v>
      </c>
      <c r="X61" s="370" t="e">
        <f>'1-1（発電）'!#REF!</f>
        <v>#REF!</v>
      </c>
      <c r="Y61" s="370" t="e">
        <f>'1-1（発電）'!#REF!</f>
        <v>#REF!</v>
      </c>
      <c r="Z61" s="370" t="e">
        <f>'1-1（発電）'!#REF!</f>
        <v>#REF!</v>
      </c>
      <c r="AA61" s="370" t="e">
        <f>'1-1（発電）'!#REF!</f>
        <v>#REF!</v>
      </c>
      <c r="AB61" s="257" t="e">
        <f>'1-1（発電）'!#REF!</f>
        <v>#REF!</v>
      </c>
      <c r="AC61" s="257" t="e">
        <f>'1-1（発電）'!#REF!</f>
        <v>#REF!</v>
      </c>
      <c r="AD61" s="257" t="e">
        <f>'1-1（発電）'!#REF!</f>
        <v>#REF!</v>
      </c>
      <c r="AE61" s="257" t="e">
        <f>'1-1（発電）'!#REF!</f>
        <v>#REF!</v>
      </c>
      <c r="AF61" s="257" t="e">
        <f>'1-1（発電）'!#REF!</f>
        <v>#REF!</v>
      </c>
      <c r="AG61" s="369" t="e">
        <f>'1-1（発電）'!#REF!</f>
        <v>#REF!</v>
      </c>
    </row>
    <row r="62" spans="1:35" ht="25.5" customHeight="1">
      <c r="A62" s="297" t="e">
        <f>'1-1（発電）'!#REF!</f>
        <v>#REF!</v>
      </c>
      <c r="B62" s="355" t="e">
        <f>'1-1（発電）'!#REF!</f>
        <v>#REF!</v>
      </c>
      <c r="C62" s="356" t="e">
        <f>'1-1（発電）'!#REF!</f>
        <v>#REF!</v>
      </c>
      <c r="D62" s="1591" t="e">
        <f>'1-1（発電）'!#REF!</f>
        <v>#REF!</v>
      </c>
      <c r="E62" s="1592"/>
      <c r="F62" s="1592"/>
      <c r="G62" s="1592"/>
      <c r="H62" s="1592"/>
      <c r="I62" s="1592"/>
      <c r="J62" s="1592"/>
      <c r="K62" s="1592"/>
      <c r="L62" s="1592"/>
      <c r="M62" s="1592"/>
      <c r="N62" s="1592"/>
      <c r="O62" s="1592"/>
      <c r="P62" s="1592"/>
      <c r="Q62" s="1592"/>
      <c r="R62" s="1592"/>
      <c r="S62" s="1592"/>
      <c r="T62" s="1592"/>
      <c r="U62" s="1593"/>
      <c r="V62" s="1594" t="e">
        <f>'1-1（発電）'!#REF!</f>
        <v>#REF!</v>
      </c>
      <c r="W62" s="1595"/>
      <c r="X62" s="1595"/>
      <c r="Y62" s="1595"/>
      <c r="Z62" s="1595"/>
      <c r="AA62" s="1596"/>
      <c r="AB62" s="429" t="e">
        <f>'1-1（発電）'!#REF!</f>
        <v>#REF!</v>
      </c>
      <c r="AC62" s="1" t="e">
        <f>'1-1（発電）'!#REF!</f>
        <v>#REF!</v>
      </c>
      <c r="AD62" s="1" t="e">
        <f>'1-1（発電）'!#REF!</f>
        <v>#REF!</v>
      </c>
      <c r="AE62" s="1" t="e">
        <f>'1-1（発電）'!#REF!</f>
        <v>#REF!</v>
      </c>
      <c r="AF62" s="1" t="e">
        <f>'1-1（発電）'!#REF!</f>
        <v>#REF!</v>
      </c>
      <c r="AG62" s="298" t="e">
        <f>'1-1（発電）'!#REF!</f>
        <v>#REF!</v>
      </c>
    </row>
    <row r="63" spans="1:35" ht="25.5" customHeight="1">
      <c r="A63" s="297" t="e">
        <f>'1-1（発電）'!#REF!</f>
        <v>#REF!</v>
      </c>
      <c r="B63" s="355" t="e">
        <f>'1-1（発電）'!#REF!</f>
        <v>#REF!</v>
      </c>
      <c r="C63" s="356" t="e">
        <f>'1-1（発電）'!#REF!</f>
        <v>#REF!</v>
      </c>
      <c r="D63" s="1591" t="e">
        <f>'1-1（発電）'!#REF!</f>
        <v>#REF!</v>
      </c>
      <c r="E63" s="1593"/>
      <c r="F63" s="1591" t="e">
        <f>'1-1（発電）'!#REF!</f>
        <v>#REF!</v>
      </c>
      <c r="G63" s="1593"/>
      <c r="H63" s="1591" t="e">
        <f>'1-1（発電）'!#REF!</f>
        <v>#REF!</v>
      </c>
      <c r="I63" s="1593"/>
      <c r="J63" s="1591" t="e">
        <f>'1-1（発電）'!#REF!</f>
        <v>#REF!</v>
      </c>
      <c r="K63" s="1593"/>
      <c r="L63" s="1591" t="e">
        <f>'1-1（発電）'!#REF!</f>
        <v>#REF!</v>
      </c>
      <c r="M63" s="1593"/>
      <c r="N63" s="1591" t="e">
        <f>'1-1（発電）'!#REF!</f>
        <v>#REF!</v>
      </c>
      <c r="O63" s="1593"/>
      <c r="P63" s="1594" t="e">
        <f>'1-1（発電）'!#REF!</f>
        <v>#REF!</v>
      </c>
      <c r="Q63" s="1596"/>
      <c r="R63" s="1594" t="e">
        <f>'1-1（発電）'!#REF!</f>
        <v>#REF!</v>
      </c>
      <c r="S63" s="1596"/>
      <c r="T63" s="1594" t="e">
        <f>'1-1（発電）'!#REF!</f>
        <v>#REF!</v>
      </c>
      <c r="U63" s="1596"/>
      <c r="V63" s="1594" t="e">
        <f>'1-1（発電）'!#REF!</f>
        <v>#REF!</v>
      </c>
      <c r="W63" s="1596"/>
      <c r="X63" s="1591" t="e">
        <f>'1-1（発電）'!#REF!</f>
        <v>#REF!</v>
      </c>
      <c r="Y63" s="1593"/>
      <c r="Z63" s="1591" t="e">
        <f>'1-1（発電）'!#REF!</f>
        <v>#REF!</v>
      </c>
      <c r="AA63" s="1593"/>
      <c r="AB63" s="429" t="e">
        <f>'1-1（発電）'!#REF!</f>
        <v>#REF!</v>
      </c>
      <c r="AC63" s="1" t="e">
        <f>'1-1（発電）'!#REF!</f>
        <v>#REF!</v>
      </c>
      <c r="AD63" s="1" t="e">
        <f>'1-1（発電）'!#REF!</f>
        <v>#REF!</v>
      </c>
      <c r="AE63" s="1" t="e">
        <f>'1-1（発電）'!#REF!</f>
        <v>#REF!</v>
      </c>
      <c r="AF63" s="1" t="e">
        <f>'1-1（発電）'!#REF!</f>
        <v>#REF!</v>
      </c>
      <c r="AG63" s="298" t="e">
        <f>'1-1（発電）'!#REF!</f>
        <v>#REF!</v>
      </c>
    </row>
    <row r="64" spans="1:35" ht="25.5" customHeight="1">
      <c r="A64" s="297" t="e">
        <f>'1-1（発電）'!#REF!</f>
        <v>#REF!</v>
      </c>
      <c r="B64" s="355" t="e">
        <f>'1-1（発電）'!#REF!</f>
        <v>#REF!</v>
      </c>
      <c r="C64" s="356" t="e">
        <f>'1-1（発電）'!#REF!</f>
        <v>#REF!</v>
      </c>
      <c r="D64" s="1724" t="e">
        <f>'1-1（発電）'!#REF!</f>
        <v>#REF!</v>
      </c>
      <c r="E64" s="1725"/>
      <c r="F64" s="1724" t="e">
        <f>'1-1（発電）'!#REF!</f>
        <v>#REF!</v>
      </c>
      <c r="G64" s="1725"/>
      <c r="H64" s="1724" t="e">
        <f>'1-1（発電）'!#REF!</f>
        <v>#REF!</v>
      </c>
      <c r="I64" s="1725"/>
      <c r="J64" s="1724" t="e">
        <f>'1-1（発電）'!#REF!</f>
        <v>#REF!</v>
      </c>
      <c r="K64" s="1725"/>
      <c r="L64" s="1724" t="e">
        <f>'1-1（発電）'!#REF!</f>
        <v>#REF!</v>
      </c>
      <c r="M64" s="1725"/>
      <c r="N64" s="1724" t="e">
        <f>'1-1（発電）'!#REF!</f>
        <v>#REF!</v>
      </c>
      <c r="O64" s="1725"/>
      <c r="P64" s="1724" t="e">
        <f>'1-1（発電）'!#REF!</f>
        <v>#REF!</v>
      </c>
      <c r="Q64" s="1725"/>
      <c r="R64" s="1724" t="e">
        <f>'1-1（発電）'!#REF!</f>
        <v>#REF!</v>
      </c>
      <c r="S64" s="1725"/>
      <c r="T64" s="1724" t="e">
        <f>'1-1（発電）'!#REF!</f>
        <v>#REF!</v>
      </c>
      <c r="U64" s="1725"/>
      <c r="V64" s="1724" t="e">
        <f>'1-1（発電）'!#REF!</f>
        <v>#REF!</v>
      </c>
      <c r="W64" s="1725"/>
      <c r="X64" s="1724" t="e">
        <f>'1-1（発電）'!#REF!</f>
        <v>#REF!</v>
      </c>
      <c r="Y64" s="1725"/>
      <c r="Z64" s="1724" t="e">
        <f>'1-1（発電）'!#REF!</f>
        <v>#REF!</v>
      </c>
      <c r="AA64" s="1725"/>
      <c r="AB64" s="429" t="e">
        <f>'1-1（発電）'!#REF!</f>
        <v>#REF!</v>
      </c>
      <c r="AC64" s="1" t="e">
        <f>'1-1（発電）'!#REF!</f>
        <v>#REF!</v>
      </c>
      <c r="AD64" s="1" t="e">
        <f>'1-1（発電）'!#REF!</f>
        <v>#REF!</v>
      </c>
      <c r="AE64" s="1" t="e">
        <f>'1-1（発電）'!#REF!</f>
        <v>#REF!</v>
      </c>
      <c r="AF64" s="1" t="e">
        <f>'1-1（発電）'!#REF!</f>
        <v>#REF!</v>
      </c>
      <c r="AG64" s="298" t="e">
        <f>'1-1（発電）'!#REF!</f>
        <v>#REF!</v>
      </c>
    </row>
    <row r="65" spans="1:54" ht="25.5" customHeight="1">
      <c r="A65" s="297" t="e">
        <f>'1-1（発電）'!#REF!</f>
        <v>#REF!</v>
      </c>
      <c r="B65" s="355" t="e">
        <f>'1-1（発電）'!#REF!</f>
        <v>#REF!</v>
      </c>
      <c r="C65" s="356" t="e">
        <f>'1-1（発電）'!#REF!</f>
        <v>#REF!</v>
      </c>
      <c r="D65" s="1726"/>
      <c r="E65" s="1727"/>
      <c r="F65" s="1726"/>
      <c r="G65" s="1727"/>
      <c r="H65" s="1726"/>
      <c r="I65" s="1727"/>
      <c r="J65" s="1726"/>
      <c r="K65" s="1727"/>
      <c r="L65" s="1726"/>
      <c r="M65" s="1727"/>
      <c r="N65" s="1726"/>
      <c r="O65" s="1727"/>
      <c r="P65" s="1726"/>
      <c r="Q65" s="1727"/>
      <c r="R65" s="1726"/>
      <c r="S65" s="1727"/>
      <c r="T65" s="1726"/>
      <c r="U65" s="1727"/>
      <c r="V65" s="1726"/>
      <c r="W65" s="1727"/>
      <c r="X65" s="1726"/>
      <c r="Y65" s="1727"/>
      <c r="Z65" s="1726"/>
      <c r="AA65" s="1727"/>
      <c r="AB65" s="429" t="e">
        <f>'1-1（発電）'!#REF!</f>
        <v>#REF!</v>
      </c>
      <c r="AC65" s="1" t="e">
        <f>'1-1（発電）'!#REF!</f>
        <v>#REF!</v>
      </c>
      <c r="AD65" s="1" t="e">
        <f>'1-1（発電）'!#REF!</f>
        <v>#REF!</v>
      </c>
      <c r="AE65" s="1" t="e">
        <f>'1-1（発電）'!#REF!</f>
        <v>#REF!</v>
      </c>
      <c r="AF65" s="1" t="e">
        <f>'1-1（発電）'!#REF!</f>
        <v>#REF!</v>
      </c>
      <c r="AG65" s="298" t="e">
        <f>'1-1（発電）'!#REF!</f>
        <v>#REF!</v>
      </c>
    </row>
    <row r="66" spans="1:54" ht="25.5" customHeight="1">
      <c r="A66" s="297" t="e">
        <f>'1-1（発電）'!#REF!</f>
        <v>#REF!</v>
      </c>
      <c r="B66" s="355" t="e">
        <f>'1-1（発電）'!#REF!</f>
        <v>#REF!</v>
      </c>
      <c r="C66" s="356" t="e">
        <f>'1-1（発電）'!#REF!</f>
        <v>#REF!</v>
      </c>
      <c r="D66" s="1726"/>
      <c r="E66" s="1727"/>
      <c r="F66" s="1726"/>
      <c r="G66" s="1727"/>
      <c r="H66" s="1726"/>
      <c r="I66" s="1727"/>
      <c r="J66" s="1726"/>
      <c r="K66" s="1727"/>
      <c r="L66" s="1726"/>
      <c r="M66" s="1727"/>
      <c r="N66" s="1726"/>
      <c r="O66" s="1727"/>
      <c r="P66" s="1726"/>
      <c r="Q66" s="1727"/>
      <c r="R66" s="1726"/>
      <c r="S66" s="1727"/>
      <c r="T66" s="1726"/>
      <c r="U66" s="1727"/>
      <c r="V66" s="1726"/>
      <c r="W66" s="1727"/>
      <c r="X66" s="1726"/>
      <c r="Y66" s="1727"/>
      <c r="Z66" s="1726"/>
      <c r="AA66" s="1727"/>
      <c r="AB66" s="429" t="e">
        <f>'1-1（発電）'!#REF!</f>
        <v>#REF!</v>
      </c>
      <c r="AC66" s="1" t="e">
        <f>'1-1（発電）'!#REF!</f>
        <v>#REF!</v>
      </c>
      <c r="AD66" s="1" t="e">
        <f>'1-1（発電）'!#REF!</f>
        <v>#REF!</v>
      </c>
      <c r="AE66" s="1" t="e">
        <f>'1-1（発電）'!#REF!</f>
        <v>#REF!</v>
      </c>
      <c r="AF66" s="1" t="e">
        <f>'1-1（発電）'!#REF!</f>
        <v>#REF!</v>
      </c>
      <c r="AG66" s="298" t="e">
        <f>'1-1（発電）'!#REF!</f>
        <v>#REF!</v>
      </c>
    </row>
    <row r="67" spans="1:54" ht="25.5" customHeight="1">
      <c r="A67" s="297" t="e">
        <f>'1-1（発電）'!#REF!</f>
        <v>#REF!</v>
      </c>
      <c r="B67" s="355" t="e">
        <f>'1-1（発電）'!#REF!</f>
        <v>#REF!</v>
      </c>
      <c r="C67" s="356" t="e">
        <f>'1-1（発電）'!#REF!</f>
        <v>#REF!</v>
      </c>
      <c r="D67" s="1728"/>
      <c r="E67" s="1729"/>
      <c r="F67" s="1728"/>
      <c r="G67" s="1729"/>
      <c r="H67" s="1728"/>
      <c r="I67" s="1729"/>
      <c r="J67" s="1728"/>
      <c r="K67" s="1729"/>
      <c r="L67" s="1728"/>
      <c r="M67" s="1729"/>
      <c r="N67" s="1728"/>
      <c r="O67" s="1729"/>
      <c r="P67" s="1728"/>
      <c r="Q67" s="1729"/>
      <c r="R67" s="1728"/>
      <c r="S67" s="1729"/>
      <c r="T67" s="1728"/>
      <c r="U67" s="1729"/>
      <c r="V67" s="1728"/>
      <c r="W67" s="1729"/>
      <c r="X67" s="1728"/>
      <c r="Y67" s="1729"/>
      <c r="Z67" s="1728"/>
      <c r="AA67" s="1729"/>
      <c r="AB67" s="429" t="e">
        <f>'1-1（発電）'!#REF!</f>
        <v>#REF!</v>
      </c>
      <c r="AC67" s="1" t="e">
        <f>'1-1（発電）'!#REF!</f>
        <v>#REF!</v>
      </c>
      <c r="AD67" s="1" t="e">
        <f>'1-1（発電）'!#REF!</f>
        <v>#REF!</v>
      </c>
      <c r="AE67" s="1" t="e">
        <f>'1-1（発電）'!#REF!</f>
        <v>#REF!</v>
      </c>
      <c r="AF67" s="1" t="e">
        <f>'1-1（発電）'!#REF!</f>
        <v>#REF!</v>
      </c>
      <c r="AG67" s="298" t="e">
        <f>'1-1（発電）'!#REF!</f>
        <v>#REF!</v>
      </c>
    </row>
    <row r="68" spans="1:54" ht="25.5" customHeight="1" thickBot="1">
      <c r="A68" s="265">
        <f>'1-1（発電）'!A78</f>
        <v>0</v>
      </c>
      <c r="B68" s="368">
        <f>'1-1（発電）'!B78</f>
        <v>0</v>
      </c>
      <c r="C68" s="368">
        <f>'1-1（発電）'!C78</f>
        <v>0</v>
      </c>
      <c r="D68" s="368">
        <f>'1-1（発電）'!D78</f>
        <v>0</v>
      </c>
      <c r="E68" s="368">
        <f>'1-1（発電）'!E78</f>
        <v>0</v>
      </c>
      <c r="F68" s="368">
        <f>'1-1（発電）'!F78</f>
        <v>0</v>
      </c>
      <c r="G68" s="368">
        <f>'1-1（発電）'!G78</f>
        <v>0</v>
      </c>
      <c r="H68" s="368">
        <f>'1-1（発電）'!H78</f>
        <v>0</v>
      </c>
      <c r="I68" s="368">
        <f>'1-1（発電）'!I78</f>
        <v>0</v>
      </c>
      <c r="J68" s="368">
        <f>'1-1（発電）'!J78</f>
        <v>0</v>
      </c>
      <c r="K68" s="368">
        <f>'1-1（発電）'!K78</f>
        <v>0</v>
      </c>
      <c r="L68" s="368">
        <f>'1-1（発電）'!L78</f>
        <v>0</v>
      </c>
      <c r="M68" s="368">
        <f>'1-1（発電）'!M78</f>
        <v>0</v>
      </c>
      <c r="N68" s="368">
        <f>'1-1（発電）'!N78</f>
        <v>0</v>
      </c>
      <c r="O68" s="368">
        <f>'1-1（発電）'!O78</f>
        <v>0</v>
      </c>
      <c r="P68" s="266">
        <f>'1-1（発電）'!P78</f>
        <v>0</v>
      </c>
      <c r="Q68" s="266">
        <f>'1-1（発電）'!Q78</f>
        <v>0</v>
      </c>
      <c r="R68" s="266">
        <f>'1-1（発電）'!R78</f>
        <v>0</v>
      </c>
      <c r="S68" s="266">
        <f>'1-1（発電）'!S78</f>
        <v>0</v>
      </c>
      <c r="T68" s="367">
        <f>'1-1（発電）'!T78</f>
        <v>0</v>
      </c>
      <c r="U68" s="367">
        <f>'1-1（発電）'!U78</f>
        <v>0</v>
      </c>
      <c r="V68" s="367">
        <f>'1-1（発電）'!V78</f>
        <v>0</v>
      </c>
      <c r="W68" s="367">
        <f>'1-1（発電）'!W78</f>
        <v>0</v>
      </c>
      <c r="X68" s="367">
        <f>'1-1（発電）'!X78</f>
        <v>0</v>
      </c>
      <c r="Y68" s="367">
        <f>'1-1（発電）'!Y78</f>
        <v>0</v>
      </c>
      <c r="Z68" s="367">
        <f>'1-1（発電）'!Z78</f>
        <v>0</v>
      </c>
      <c r="AA68" s="367">
        <f>'1-1（発電）'!AA78</f>
        <v>0</v>
      </c>
      <c r="AB68" s="266">
        <f>'1-1（発電）'!AB78</f>
        <v>0</v>
      </c>
      <c r="AC68" s="266">
        <f>'1-1（発電）'!AC78</f>
        <v>0</v>
      </c>
      <c r="AD68" s="266">
        <f>'1-1（発電）'!AD78</f>
        <v>0</v>
      </c>
      <c r="AE68" s="266">
        <f>'1-1（発電）'!AE78</f>
        <v>0</v>
      </c>
      <c r="AF68" s="266">
        <f>'1-1（発電）'!AF78</f>
        <v>0</v>
      </c>
      <c r="AG68" s="366">
        <f>'1-1（発電）'!AG78</f>
        <v>0</v>
      </c>
    </row>
    <row r="69" spans="1:54" ht="25.5" customHeight="1">
      <c r="A69" s="1338" t="str">
        <f>'1-1（発電）'!A79</f>
        <v>４　補助金額の算出について</v>
      </c>
      <c r="B69" s="1339"/>
      <c r="C69" s="1339"/>
      <c r="D69" s="1339"/>
      <c r="E69" s="1339"/>
      <c r="F69" s="1339"/>
      <c r="G69" s="1339"/>
      <c r="H69" s="1339"/>
      <c r="I69" s="1339"/>
      <c r="J69" s="1339"/>
      <c r="K69" s="1339"/>
      <c r="L69" s="1339"/>
      <c r="M69" s="1339"/>
      <c r="N69" s="1339"/>
      <c r="O69" s="1339"/>
      <c r="P69" s="1339"/>
      <c r="Q69" s="1339"/>
      <c r="R69" s="1339"/>
      <c r="S69" s="1339"/>
      <c r="T69" s="1339"/>
      <c r="U69" s="1339"/>
      <c r="V69" s="1339"/>
      <c r="W69" s="365">
        <f>'1-1（発電）'!W79</f>
        <v>0</v>
      </c>
      <c r="X69" s="365">
        <f>'1-1（発電）'!X79</f>
        <v>0</v>
      </c>
      <c r="Y69" s="365">
        <f>'1-1（発電）'!Y79</f>
        <v>0</v>
      </c>
      <c r="Z69" s="365">
        <f>'1-1（発電）'!Z79</f>
        <v>0</v>
      </c>
      <c r="AA69" s="365">
        <f>'1-1（発電）'!AA79</f>
        <v>0</v>
      </c>
      <c r="AB69" s="364">
        <f>'1-1（発電）'!AB79</f>
        <v>0</v>
      </c>
      <c r="AC69" s="364">
        <f>'1-1（発電）'!AC79</f>
        <v>0</v>
      </c>
      <c r="AD69" s="364">
        <f>'1-1（発電）'!AD79</f>
        <v>0</v>
      </c>
      <c r="AE69" s="364">
        <f>'1-1（発電）'!AE79</f>
        <v>0</v>
      </c>
      <c r="AF69" s="364">
        <f>'1-1（発電）'!AF79</f>
        <v>0</v>
      </c>
      <c r="AG69" s="313">
        <f>'1-1（発電）'!AG79</f>
        <v>0</v>
      </c>
    </row>
    <row r="70" spans="1:54" ht="25.5" customHeight="1">
      <c r="A70" s="230" t="e">
        <f>'1-1（発電）'!#REF!</f>
        <v>#REF!</v>
      </c>
      <c r="B70" s="879" t="e">
        <f>'1-1（発電）'!#REF!</f>
        <v>#REF!</v>
      </c>
      <c r="C70" s="879"/>
      <c r="D70" s="879"/>
      <c r="E70" s="879"/>
      <c r="F70" s="879"/>
      <c r="G70" s="879"/>
      <c r="H70" s="879"/>
      <c r="I70" s="879"/>
      <c r="J70" s="879"/>
      <c r="K70" s="879"/>
      <c r="L70" s="363" t="e">
        <f>'1-1（発電）'!#REF!</f>
        <v>#REF!</v>
      </c>
      <c r="M70" s="1702" t="e">
        <f>'1-1（発電）'!#REF!</f>
        <v>#REF!</v>
      </c>
      <c r="N70" s="1703"/>
      <c r="O70" s="1703"/>
      <c r="P70" s="1703"/>
      <c r="Q70" s="1703"/>
      <c r="R70" s="1703"/>
      <c r="S70" s="1703"/>
      <c r="T70" s="1703"/>
      <c r="U70" s="1703"/>
      <c r="V70" s="1703"/>
      <c r="W70" s="1703"/>
      <c r="X70" s="1730" t="e">
        <f>'1-1（発電）'!#REF!</f>
        <v>#REF!</v>
      </c>
      <c r="Y70" s="1730"/>
      <c r="Z70" s="1730"/>
      <c r="AA70" s="1730"/>
      <c r="AB70" s="1730"/>
      <c r="AC70" s="1730"/>
      <c r="AD70" s="1730"/>
      <c r="AE70" s="1730"/>
      <c r="AF70" s="1730"/>
      <c r="AG70" s="237" t="e">
        <f>'1-1（発電）'!#REF!</f>
        <v>#REF!</v>
      </c>
    </row>
    <row r="71" spans="1:54" ht="25.5" customHeight="1">
      <c r="A71" s="230" t="e">
        <f>'1-1（発電）'!#REF!</f>
        <v>#REF!</v>
      </c>
      <c r="B71" s="879" t="e">
        <f>'1-1（発電）'!#REF!</f>
        <v>#REF!</v>
      </c>
      <c r="C71" s="879"/>
      <c r="D71" s="879"/>
      <c r="E71" s="879"/>
      <c r="F71" s="879"/>
      <c r="G71" s="879"/>
      <c r="H71" s="879"/>
      <c r="I71" s="879"/>
      <c r="J71" s="879"/>
      <c r="K71" s="879"/>
      <c r="L71" s="363" t="e">
        <f>'1-1（発電）'!#REF!</f>
        <v>#REF!</v>
      </c>
      <c r="M71" s="1702" t="e">
        <f>'1-1（発電）'!#REF!</f>
        <v>#REF!</v>
      </c>
      <c r="N71" s="1703"/>
      <c r="O71" s="1703"/>
      <c r="P71" s="1703"/>
      <c r="Q71" s="1703"/>
      <c r="R71" s="1703"/>
      <c r="S71" s="1703"/>
      <c r="T71" s="1703"/>
      <c r="U71" s="1703"/>
      <c r="V71" s="1703"/>
      <c r="W71" s="1703"/>
      <c r="X71" s="1730" t="e">
        <f>'1-1（発電）'!#REF!</f>
        <v>#REF!</v>
      </c>
      <c r="Y71" s="1730"/>
      <c r="Z71" s="1730"/>
      <c r="AA71" s="1730"/>
      <c r="AB71" s="1730"/>
      <c r="AC71" s="1730"/>
      <c r="AD71" s="1730"/>
      <c r="AE71" s="1730"/>
      <c r="AF71" s="1730"/>
      <c r="AG71" s="237" t="e">
        <f>'1-1（発電）'!#REF!</f>
        <v>#REF!</v>
      </c>
      <c r="AI71" s="340" t="s">
        <v>306</v>
      </c>
      <c r="AJ71" s="340"/>
      <c r="AK71" s="340"/>
      <c r="AL71" s="340"/>
      <c r="AM71" s="340"/>
      <c r="AN71" s="340"/>
      <c r="AO71" s="340"/>
      <c r="AP71" s="340"/>
      <c r="AQ71" s="340"/>
      <c r="AR71" s="340"/>
      <c r="AS71" s="340"/>
      <c r="AT71" s="340" t="e">
        <f>IF(M71=L82,"OK","NG")</f>
        <v>#REF!</v>
      </c>
    </row>
    <row r="72" spans="1:54" ht="27.75" customHeight="1">
      <c r="A72" s="950" t="e">
        <f>'1-1（発電）'!#REF!</f>
        <v>#REF!</v>
      </c>
      <c r="B72" s="951"/>
      <c r="C72" s="951"/>
      <c r="D72" s="951"/>
      <c r="E72" s="951"/>
      <c r="F72" s="951"/>
      <c r="G72" s="951"/>
      <c r="H72" s="951"/>
      <c r="I72" s="951"/>
      <c r="J72" s="951"/>
      <c r="K72" s="951"/>
      <c r="L72" s="952"/>
      <c r="M72" s="1731" t="e">
        <f>'1-1（発電）'!#REF!</f>
        <v>#REF!</v>
      </c>
      <c r="N72" s="1732"/>
      <c r="O72" s="1732"/>
      <c r="P72" s="1732"/>
      <c r="Q72" s="1732"/>
      <c r="R72" s="1732"/>
      <c r="S72" s="1732"/>
      <c r="T72" s="1732"/>
      <c r="U72" s="1732"/>
      <c r="V72" s="1732"/>
      <c r="W72" s="1732"/>
      <c r="X72" s="1732"/>
      <c r="Y72" s="1732"/>
      <c r="Z72" s="1732"/>
      <c r="AA72" s="1732"/>
      <c r="AB72" s="1732"/>
      <c r="AC72" s="1732"/>
      <c r="AD72" s="1732"/>
      <c r="AE72" s="1732"/>
      <c r="AF72" s="1732"/>
      <c r="AG72" s="1733"/>
      <c r="AI72" s="340" t="s">
        <v>305</v>
      </c>
    </row>
    <row r="73" spans="1:54" ht="25.5" customHeight="1">
      <c r="A73" s="954"/>
      <c r="B73" s="955"/>
      <c r="C73" s="955"/>
      <c r="D73" s="955"/>
      <c r="E73" s="955"/>
      <c r="F73" s="955"/>
      <c r="G73" s="955"/>
      <c r="H73" s="955"/>
      <c r="I73" s="955"/>
      <c r="J73" s="955"/>
      <c r="K73" s="955"/>
      <c r="L73" s="956"/>
      <c r="M73" s="1734" t="e">
        <f>'1-1（発電）'!#REF!</f>
        <v>#REF!</v>
      </c>
      <c r="N73" s="1735"/>
      <c r="O73" s="1735"/>
      <c r="P73" s="1736" t="e">
        <f>'1-1（発電）'!#REF!</f>
        <v>#REF!</v>
      </c>
      <c r="Q73" s="1736"/>
      <c r="R73" s="1736"/>
      <c r="S73" s="1737" t="e">
        <f>'1-1（発電）'!#REF!</f>
        <v>#REF!</v>
      </c>
      <c r="T73" s="1737"/>
      <c r="U73" s="1736" t="e">
        <f>'1-1（発電）'!#REF!</f>
        <v>#REF!</v>
      </c>
      <c r="V73" s="1736"/>
      <c r="W73" s="1736"/>
      <c r="X73" s="1738" t="e">
        <f>'1-1（発電）'!#REF!</f>
        <v>#REF!</v>
      </c>
      <c r="Y73" s="1738"/>
      <c r="Z73" s="1738"/>
      <c r="AA73" s="1738"/>
      <c r="AB73" s="1738"/>
      <c r="AC73" s="360" t="e">
        <f>'1-1（発電）'!#REF!</f>
        <v>#REF!</v>
      </c>
      <c r="AD73" s="1748" t="e">
        <f>'1-1（発電）'!#REF!</f>
        <v>#REF!</v>
      </c>
      <c r="AE73" s="1748"/>
      <c r="AF73" s="1748"/>
      <c r="AG73" s="1749"/>
      <c r="AI73" s="340" t="s">
        <v>296</v>
      </c>
      <c r="AJ73" s="340"/>
    </row>
    <row r="74" spans="1:54" ht="25.5" customHeight="1">
      <c r="A74" s="359" t="str">
        <f>'1-1（発電）'!A86</f>
        <v>５ 収支予算</v>
      </c>
      <c r="B74" s="1750">
        <f>'1-1（発電）'!B86</f>
        <v>0</v>
      </c>
      <c r="C74" s="1750"/>
      <c r="D74" s="1750"/>
      <c r="E74" s="1750"/>
      <c r="F74" s="1750"/>
      <c r="G74" s="1750"/>
      <c r="H74" s="1750"/>
      <c r="I74" s="1750"/>
      <c r="J74" s="1750"/>
      <c r="K74" s="1750"/>
      <c r="L74" s="358">
        <f>'1-1（発電）'!L86</f>
        <v>0</v>
      </c>
      <c r="M74" s="439">
        <f>'1-1（発電）'!M86</f>
        <v>0</v>
      </c>
      <c r="N74" s="439">
        <f>'1-1（発電）'!N86</f>
        <v>0</v>
      </c>
      <c r="O74" s="439">
        <f>'1-1（発電）'!O86</f>
        <v>0</v>
      </c>
      <c r="P74" s="358">
        <f>'1-1（発電）'!P86</f>
        <v>0</v>
      </c>
      <c r="Q74" s="358">
        <f>'1-1（発電）'!Q86</f>
        <v>0</v>
      </c>
      <c r="R74" s="358">
        <f>'1-1（発電）'!R86</f>
        <v>0</v>
      </c>
      <c r="S74" s="358">
        <f>'1-1（発電）'!S86</f>
        <v>0</v>
      </c>
      <c r="T74" s="371">
        <f>'1-1（発電）'!T86</f>
        <v>0</v>
      </c>
      <c r="U74" s="371">
        <f>'1-1（発電）'!U86</f>
        <v>0</v>
      </c>
      <c r="V74" s="371">
        <f>'1-1（発電）'!V86</f>
        <v>0</v>
      </c>
      <c r="W74" s="371">
        <f>'1-1（発電）'!W86</f>
        <v>0</v>
      </c>
      <c r="X74" s="371">
        <f>'1-1（発電）'!X86</f>
        <v>0</v>
      </c>
      <c r="Y74" s="371">
        <f>'1-1（発電）'!Y86</f>
        <v>0</v>
      </c>
      <c r="Z74" s="371">
        <f>'1-1（発電）'!Z86</f>
        <v>0</v>
      </c>
      <c r="AA74" s="371">
        <f>'1-1（発電）'!AA86</f>
        <v>0</v>
      </c>
      <c r="AB74" s="358">
        <f>'1-1（発電）'!AB86</f>
        <v>0</v>
      </c>
      <c r="AC74" s="358">
        <f>'1-1（発電）'!AC86</f>
        <v>0</v>
      </c>
      <c r="AD74" s="358">
        <f>'1-1（発電）'!AD86</f>
        <v>0</v>
      </c>
      <c r="AE74" s="358">
        <f>'1-1（発電）'!AE86</f>
        <v>0</v>
      </c>
      <c r="AF74" s="358">
        <f>'1-1（発電）'!AF86</f>
        <v>0</v>
      </c>
      <c r="AG74" s="357">
        <f>'1-1（発電）'!AG86</f>
        <v>0</v>
      </c>
      <c r="AI74" s="340"/>
      <c r="AJ74" s="340">
        <v>7</v>
      </c>
      <c r="AK74" s="340" t="s">
        <v>303</v>
      </c>
      <c r="AL74" s="340"/>
      <c r="AM74" s="340"/>
      <c r="AN74" s="340"/>
      <c r="AO74" s="340"/>
      <c r="AP74" s="340" t="s">
        <v>302</v>
      </c>
      <c r="AQ74" s="340"/>
      <c r="AR74" s="340" t="s">
        <v>304</v>
      </c>
      <c r="AS74" s="340"/>
      <c r="AT74" s="340"/>
      <c r="AU74" s="340"/>
      <c r="AV74" s="340"/>
      <c r="AW74" s="340"/>
      <c r="AY74" s="442" t="s">
        <v>457</v>
      </c>
      <c r="AZ74" s="442"/>
      <c r="BA74" s="442"/>
      <c r="BB74" s="442"/>
    </row>
    <row r="75" spans="1:54" ht="25.5" customHeight="1" thickBot="1">
      <c r="A75" s="297" t="str">
        <f>'1-1（発電）'!A87</f>
        <v>収　入【税抜き】</v>
      </c>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44"/>
      <c r="AI75" s="340"/>
      <c r="AJ75" s="340">
        <v>10</v>
      </c>
      <c r="AK75" s="340" t="s">
        <v>303</v>
      </c>
      <c r="AL75" s="340"/>
      <c r="AM75" s="340"/>
      <c r="AN75" s="340"/>
      <c r="AO75" s="340"/>
      <c r="AP75" s="340" t="s">
        <v>302</v>
      </c>
      <c r="AQ75" s="340"/>
      <c r="AR75" s="340" t="s">
        <v>301</v>
      </c>
      <c r="AS75" s="340"/>
      <c r="AT75" s="340"/>
      <c r="AU75" s="340"/>
      <c r="AV75" s="340"/>
      <c r="AW75" s="340"/>
      <c r="AY75" s="442" t="s">
        <v>458</v>
      </c>
      <c r="AZ75" s="442"/>
      <c r="BA75" s="442"/>
      <c r="BB75" s="442"/>
    </row>
    <row r="76" spans="1:54" ht="25.5" customHeight="1">
      <c r="A76" s="843" t="str">
        <f>'1-1（発電）'!A88</f>
        <v>区　分</v>
      </c>
      <c r="B76" s="844"/>
      <c r="C76" s="844"/>
      <c r="D76" s="844"/>
      <c r="E76" s="844"/>
      <c r="F76" s="844"/>
      <c r="G76" s="844"/>
      <c r="H76" s="844"/>
      <c r="I76" s="845"/>
      <c r="J76" s="1026" t="str">
        <f>'1-1（発電）'!J88</f>
        <v>予　算　額</v>
      </c>
      <c r="K76" s="844"/>
      <c r="L76" s="844"/>
      <c r="M76" s="844"/>
      <c r="N76" s="844"/>
      <c r="O76" s="844"/>
      <c r="P76" s="844"/>
      <c r="Q76" s="844"/>
      <c r="R76" s="845"/>
      <c r="S76" s="1026" t="str">
        <f>'1-1（発電）'!S88</f>
        <v>摘要（算出根拠等）</v>
      </c>
      <c r="T76" s="844"/>
      <c r="U76" s="844"/>
      <c r="V76" s="844"/>
      <c r="W76" s="844"/>
      <c r="X76" s="844"/>
      <c r="Y76" s="844"/>
      <c r="Z76" s="844"/>
      <c r="AA76" s="844"/>
      <c r="AB76" s="844"/>
      <c r="AC76" s="844"/>
      <c r="AD76" s="844"/>
      <c r="AE76" s="844"/>
      <c r="AF76" s="844"/>
      <c r="AG76" s="923"/>
      <c r="AI76" s="340"/>
      <c r="AJ76" s="340"/>
      <c r="AK76" s="340"/>
      <c r="AL76" s="340"/>
      <c r="AM76" s="340"/>
      <c r="AN76" s="340"/>
      <c r="AO76" s="340"/>
      <c r="AP76" s="340"/>
      <c r="AQ76" s="340"/>
      <c r="AR76" s="340"/>
      <c r="AS76" s="340"/>
      <c r="AT76" s="340"/>
      <c r="AU76" s="340"/>
      <c r="AV76" s="340"/>
      <c r="AW76" s="340"/>
    </row>
    <row r="77" spans="1:54" ht="25.5" customHeight="1">
      <c r="A77" s="230">
        <f>'1-1（発電）'!A89</f>
        <v>0</v>
      </c>
      <c r="B77" s="807" t="str">
        <f>'1-1（発電）'!B89</f>
        <v>自己資金</v>
      </c>
      <c r="C77" s="807"/>
      <c r="D77" s="807"/>
      <c r="E77" s="807"/>
      <c r="F77" s="807"/>
      <c r="G77" s="807"/>
      <c r="H77" s="807"/>
      <c r="I77" s="231">
        <f>'1-1（発電）'!I89</f>
        <v>0</v>
      </c>
      <c r="J77" s="1739">
        <f>'1-1（発電）'!J89</f>
        <v>0</v>
      </c>
      <c r="K77" s="1740"/>
      <c r="L77" s="1740"/>
      <c r="M77" s="1740"/>
      <c r="N77" s="1740"/>
      <c r="O77" s="1740"/>
      <c r="P77" s="1740"/>
      <c r="Q77" s="1740"/>
      <c r="R77" s="1741"/>
      <c r="S77" s="1742">
        <f>'1-1（発電）'!S89</f>
        <v>0</v>
      </c>
      <c r="T77" s="1743"/>
      <c r="U77" s="1743"/>
      <c r="V77" s="1743"/>
      <c r="W77" s="1743"/>
      <c r="X77" s="1743"/>
      <c r="Y77" s="1743"/>
      <c r="Z77" s="1743"/>
      <c r="AA77" s="1743"/>
      <c r="AB77" s="1743"/>
      <c r="AC77" s="1743"/>
      <c r="AD77" s="1743"/>
      <c r="AE77" s="1743"/>
      <c r="AF77" s="1743"/>
      <c r="AG77" s="1744"/>
    </row>
    <row r="78" spans="1:54" ht="25.5" customHeight="1">
      <c r="A78" s="230">
        <f>'1-1（発電）'!A90</f>
        <v>0</v>
      </c>
      <c r="B78" s="807" t="str">
        <f>'1-1（発電）'!B90</f>
        <v>借 入 金</v>
      </c>
      <c r="C78" s="807"/>
      <c r="D78" s="807"/>
      <c r="E78" s="807"/>
      <c r="F78" s="807"/>
      <c r="G78" s="807"/>
      <c r="H78" s="807"/>
      <c r="I78" s="231">
        <f>'1-1（発電）'!I90</f>
        <v>0</v>
      </c>
      <c r="J78" s="1739">
        <f>'1-1（発電）'!J90</f>
        <v>0</v>
      </c>
      <c r="K78" s="1740"/>
      <c r="L78" s="1740"/>
      <c r="M78" s="1740"/>
      <c r="N78" s="1740"/>
      <c r="O78" s="1740"/>
      <c r="P78" s="1740"/>
      <c r="Q78" s="1740"/>
      <c r="R78" s="1741"/>
      <c r="S78" s="1742">
        <f>'1-1（発電）'!S90</f>
        <v>0</v>
      </c>
      <c r="T78" s="1743"/>
      <c r="U78" s="1743"/>
      <c r="V78" s="1743"/>
      <c r="W78" s="1743"/>
      <c r="X78" s="1743"/>
      <c r="Y78" s="1743"/>
      <c r="Z78" s="1743"/>
      <c r="AA78" s="1743"/>
      <c r="AB78" s="1743"/>
      <c r="AC78" s="1743"/>
      <c r="AD78" s="1743"/>
      <c r="AE78" s="1743"/>
      <c r="AF78" s="1743"/>
      <c r="AG78" s="1744"/>
    </row>
    <row r="79" spans="1:54" ht="25.5" customHeight="1">
      <c r="A79" s="230">
        <f>'1-1（発電）'!A91</f>
        <v>0</v>
      </c>
      <c r="B79" s="807" t="str">
        <f>'1-1（発電）'!B91</f>
        <v>県補助金</v>
      </c>
      <c r="C79" s="807"/>
      <c r="D79" s="807"/>
      <c r="E79" s="807"/>
      <c r="F79" s="807"/>
      <c r="G79" s="807"/>
      <c r="H79" s="807"/>
      <c r="I79" s="231">
        <f>'1-1（発電）'!I91</f>
        <v>0</v>
      </c>
      <c r="J79" s="1745">
        <f>'1-1（発電）'!J91</f>
        <v>0</v>
      </c>
      <c r="K79" s="1746"/>
      <c r="L79" s="1746"/>
      <c r="M79" s="1746"/>
      <c r="N79" s="1746"/>
      <c r="O79" s="1746"/>
      <c r="P79" s="1746"/>
      <c r="Q79" s="1746"/>
      <c r="R79" s="1747"/>
      <c r="S79" s="1742">
        <f>'1-1（発電）'!S91</f>
        <v>0</v>
      </c>
      <c r="T79" s="1743"/>
      <c r="U79" s="1743"/>
      <c r="V79" s="1743"/>
      <c r="W79" s="1743"/>
      <c r="X79" s="1743"/>
      <c r="Y79" s="1743"/>
      <c r="Z79" s="1743"/>
      <c r="AA79" s="1743"/>
      <c r="AB79" s="1743"/>
      <c r="AC79" s="1743"/>
      <c r="AD79" s="1743"/>
      <c r="AE79" s="1743"/>
      <c r="AF79" s="1743"/>
      <c r="AG79" s="1744"/>
    </row>
    <row r="80" spans="1:54" ht="25.5" customHeight="1">
      <c r="A80" s="230">
        <f>'1-1（発電）'!A92</f>
        <v>0</v>
      </c>
      <c r="B80" s="807" t="str">
        <f>'1-1（発電）'!B92</f>
        <v>他の補助金</v>
      </c>
      <c r="C80" s="807"/>
      <c r="D80" s="807"/>
      <c r="E80" s="807"/>
      <c r="F80" s="807"/>
      <c r="G80" s="807"/>
      <c r="H80" s="807"/>
      <c r="I80" s="231">
        <f>'1-1（発電）'!I92</f>
        <v>0</v>
      </c>
      <c r="J80" s="1739">
        <f>'1-1（発電）'!J92</f>
        <v>0</v>
      </c>
      <c r="K80" s="1740"/>
      <c r="L80" s="1740"/>
      <c r="M80" s="1740"/>
      <c r="N80" s="1740"/>
      <c r="O80" s="1740"/>
      <c r="P80" s="1740"/>
      <c r="Q80" s="1740"/>
      <c r="R80" s="1741"/>
      <c r="S80" s="1742">
        <f>'1-1（発電）'!S92</f>
        <v>0</v>
      </c>
      <c r="T80" s="1743"/>
      <c r="U80" s="1743"/>
      <c r="V80" s="1743"/>
      <c r="W80" s="1743"/>
      <c r="X80" s="1743"/>
      <c r="Y80" s="1743"/>
      <c r="Z80" s="1743"/>
      <c r="AA80" s="1743"/>
      <c r="AB80" s="1743"/>
      <c r="AC80" s="1743"/>
      <c r="AD80" s="1743"/>
      <c r="AE80" s="1743"/>
      <c r="AF80" s="1743"/>
      <c r="AG80" s="1744"/>
    </row>
    <row r="81" spans="1:36" ht="25.5" customHeight="1">
      <c r="A81" s="230" t="e">
        <f>'1-1（発電）'!#REF!</f>
        <v>#REF!</v>
      </c>
      <c r="B81" s="807" t="e">
        <f>'1-1（発電）'!#REF!</f>
        <v>#REF!</v>
      </c>
      <c r="C81" s="807"/>
      <c r="D81" s="807"/>
      <c r="E81" s="807"/>
      <c r="F81" s="807"/>
      <c r="G81" s="807"/>
      <c r="H81" s="807"/>
      <c r="I81" s="231" t="e">
        <f>'1-1（発電）'!#REF!</f>
        <v>#REF!</v>
      </c>
      <c r="J81" s="1745" t="e">
        <f>'1-1（発電）'!#REF!</f>
        <v>#REF!</v>
      </c>
      <c r="K81" s="1746"/>
      <c r="L81" s="1746"/>
      <c r="M81" s="1746"/>
      <c r="N81" s="1746"/>
      <c r="O81" s="1746"/>
      <c r="P81" s="1746"/>
      <c r="Q81" s="1746"/>
      <c r="R81" s="1747"/>
      <c r="S81" s="1742" t="e">
        <f>'1-1（発電）'!#REF!</f>
        <v>#REF!</v>
      </c>
      <c r="T81" s="1743"/>
      <c r="U81" s="1743"/>
      <c r="V81" s="1743"/>
      <c r="W81" s="1743"/>
      <c r="X81" s="1743"/>
      <c r="Y81" s="1743"/>
      <c r="Z81" s="1743"/>
      <c r="AA81" s="1743"/>
      <c r="AB81" s="1743"/>
      <c r="AC81" s="1743"/>
      <c r="AD81" s="1743"/>
      <c r="AE81" s="1743"/>
      <c r="AF81" s="1743"/>
      <c r="AG81" s="1744"/>
      <c r="AJ81" s="353"/>
    </row>
    <row r="82" spans="1:36" ht="25.5" customHeight="1" thickBot="1">
      <c r="A82" s="931" t="str">
        <f>'1-1（発電）'!A93</f>
        <v>計</v>
      </c>
      <c r="B82" s="932"/>
      <c r="C82" s="932"/>
      <c r="D82" s="932"/>
      <c r="E82" s="932"/>
      <c r="F82" s="932"/>
      <c r="G82" s="932"/>
      <c r="H82" s="932"/>
      <c r="I82" s="933"/>
      <c r="J82" s="1751">
        <f>'1-1（発電）'!J93</f>
        <v>0</v>
      </c>
      <c r="K82" s="1752"/>
      <c r="L82" s="1752"/>
      <c r="M82" s="1752"/>
      <c r="N82" s="1752"/>
      <c r="O82" s="1752"/>
      <c r="P82" s="1752"/>
      <c r="Q82" s="1752"/>
      <c r="R82" s="1753"/>
      <c r="S82" s="1754">
        <f>'1-1（発電）'!S93</f>
        <v>0</v>
      </c>
      <c r="T82" s="1755"/>
      <c r="U82" s="1755"/>
      <c r="V82" s="1755"/>
      <c r="W82" s="1755"/>
      <c r="X82" s="1755"/>
      <c r="Y82" s="1755"/>
      <c r="Z82" s="1755"/>
      <c r="AA82" s="1755"/>
      <c r="AB82" s="1755"/>
      <c r="AC82" s="1755"/>
      <c r="AD82" s="1755"/>
      <c r="AE82" s="1755"/>
      <c r="AF82" s="1755"/>
      <c r="AG82" s="1756"/>
      <c r="AJ82" s="353"/>
    </row>
    <row r="83" spans="1:36" s="27" customFormat="1" ht="25.5" customHeight="1">
      <c r="A83" s="297">
        <f>'1-1（発電）'!A94</f>
        <v>0</v>
      </c>
      <c r="B83" s="1">
        <f>'1-1（発電）'!B94</f>
        <v>0</v>
      </c>
      <c r="C83" s="1">
        <f>'1-1（発電）'!C94</f>
        <v>0</v>
      </c>
      <c r="D83" s="1">
        <f>'1-1（発電）'!D94</f>
        <v>0</v>
      </c>
      <c r="E83" s="1">
        <f>'1-1（発電）'!E94</f>
        <v>0</v>
      </c>
      <c r="F83" s="1">
        <f>'1-1（発電）'!F94</f>
        <v>0</v>
      </c>
      <c r="G83" s="1">
        <f>'1-1（発電）'!G94</f>
        <v>0</v>
      </c>
      <c r="H83" s="1">
        <f>'1-1（発電）'!H94</f>
        <v>0</v>
      </c>
      <c r="I83" s="1">
        <f>'1-1（発電）'!I94</f>
        <v>0</v>
      </c>
      <c r="J83" s="1">
        <f>'1-1（発電）'!J94</f>
        <v>0</v>
      </c>
      <c r="K83" s="1">
        <f>'1-1（発電）'!K94</f>
        <v>0</v>
      </c>
      <c r="L83" s="1">
        <f>'1-1（発電）'!L94</f>
        <v>0</v>
      </c>
      <c r="M83" s="1">
        <f>'1-1（発電）'!M94</f>
        <v>0</v>
      </c>
      <c r="N83" s="1">
        <f>'1-1（発電）'!N94</f>
        <v>0</v>
      </c>
      <c r="O83" s="1">
        <f>'1-1（発電）'!O94</f>
        <v>0</v>
      </c>
      <c r="P83" s="1">
        <f>'1-1（発電）'!P94</f>
        <v>0</v>
      </c>
      <c r="Q83" s="1">
        <f>'1-1（発電）'!Q94</f>
        <v>0</v>
      </c>
      <c r="R83" s="1">
        <f>'1-1（発電）'!R94</f>
        <v>0</v>
      </c>
      <c r="S83" s="1">
        <f>'1-1（発電）'!S94</f>
        <v>0</v>
      </c>
      <c r="T83" s="1">
        <f>'1-1（発電）'!T94</f>
        <v>0</v>
      </c>
      <c r="U83" s="1">
        <f>'1-1（発電）'!U94</f>
        <v>0</v>
      </c>
      <c r="V83" s="1">
        <f>'1-1（発電）'!V94</f>
        <v>0</v>
      </c>
      <c r="W83" s="1">
        <f>'1-1（発電）'!W94</f>
        <v>0</v>
      </c>
      <c r="X83" s="1">
        <f>'1-1（発電）'!X94</f>
        <v>0</v>
      </c>
      <c r="Y83" s="1">
        <f>'1-1（発電）'!Y94</f>
        <v>0</v>
      </c>
      <c r="Z83" s="1">
        <f>'1-1（発電）'!Z94</f>
        <v>0</v>
      </c>
      <c r="AA83" s="1">
        <f>'1-1（発電）'!AA94</f>
        <v>0</v>
      </c>
      <c r="AB83" s="1">
        <f>'1-1（発電）'!AB94</f>
        <v>0</v>
      </c>
      <c r="AC83" s="1">
        <f>'1-1（発電）'!AC94</f>
        <v>0</v>
      </c>
      <c r="AD83" s="1">
        <f>'1-1（発電）'!AD94</f>
        <v>0</v>
      </c>
      <c r="AE83" s="1">
        <f>'1-1（発電）'!AE94</f>
        <v>0</v>
      </c>
      <c r="AF83" s="1">
        <f>'1-1（発電）'!AF94</f>
        <v>0</v>
      </c>
      <c r="AG83" s="298">
        <f>'1-1（発電）'!AG94</f>
        <v>0</v>
      </c>
    </row>
    <row r="84" spans="1:36" s="27" customFormat="1" ht="19.5" customHeight="1" thickBot="1">
      <c r="A84" s="297" t="str">
        <f>'1-1（発電）'!A95</f>
        <v>支　出【税抜き】</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444"/>
    </row>
    <row r="85" spans="1:36" s="27" customFormat="1" ht="19.5" customHeight="1">
      <c r="A85" s="843" t="str">
        <f>'1-1（発電）'!A96</f>
        <v>区　分</v>
      </c>
      <c r="B85" s="844"/>
      <c r="C85" s="844"/>
      <c r="D85" s="844"/>
      <c r="E85" s="845"/>
      <c r="F85" s="1026" t="str">
        <f>'1-1（発電）'!F96</f>
        <v>細目</v>
      </c>
      <c r="G85" s="844"/>
      <c r="H85" s="844"/>
      <c r="I85" s="844"/>
      <c r="J85" s="845"/>
      <c r="K85" s="1026" t="str">
        <f>'1-1（発電）'!K96</f>
        <v>予算額</v>
      </c>
      <c r="L85" s="844"/>
      <c r="M85" s="844"/>
      <c r="N85" s="844"/>
      <c r="O85" s="844"/>
      <c r="P85" s="844"/>
      <c r="Q85" s="845"/>
      <c r="R85" s="1026" t="str">
        <f>'1-1（発電）'!R96</f>
        <v>うち補助対象経費</v>
      </c>
      <c r="S85" s="844"/>
      <c r="T85" s="844"/>
      <c r="U85" s="844"/>
      <c r="V85" s="844"/>
      <c r="W85" s="844"/>
      <c r="X85" s="845"/>
      <c r="Y85" s="1026" t="str">
        <f>'1-1（発電）'!Y96</f>
        <v>摘要（算出根拠等）</v>
      </c>
      <c r="Z85" s="844"/>
      <c r="AA85" s="844"/>
      <c r="AB85" s="844"/>
      <c r="AC85" s="844"/>
      <c r="AD85" s="844"/>
      <c r="AE85" s="844"/>
      <c r="AF85" s="844"/>
      <c r="AG85" s="923"/>
    </row>
    <row r="86" spans="1:36" s="27" customFormat="1" ht="19.5" customHeight="1">
      <c r="A86" s="1757">
        <f>'1-1（発電）'!A97</f>
        <v>0</v>
      </c>
      <c r="B86" s="1758"/>
      <c r="C86" s="1758"/>
      <c r="D86" s="1758"/>
      <c r="E86" s="1759"/>
      <c r="F86" s="1760">
        <f>'1-1（発電）'!F97</f>
        <v>0</v>
      </c>
      <c r="G86" s="1758"/>
      <c r="H86" s="1758"/>
      <c r="I86" s="1758"/>
      <c r="J86" s="1759"/>
      <c r="K86" s="1761">
        <f>'1-1（発電）'!K97</f>
        <v>0</v>
      </c>
      <c r="L86" s="1762"/>
      <c r="M86" s="1762"/>
      <c r="N86" s="1762"/>
      <c r="O86" s="1762"/>
      <c r="P86" s="1762"/>
      <c r="Q86" s="1763"/>
      <c r="R86" s="1761">
        <f>'1-1（発電）'!R97</f>
        <v>0</v>
      </c>
      <c r="S86" s="1762"/>
      <c r="T86" s="1762"/>
      <c r="U86" s="1762"/>
      <c r="V86" s="1762"/>
      <c r="W86" s="1762"/>
      <c r="X86" s="1763"/>
      <c r="Y86" s="1742">
        <f>'1-1（発電）'!Y97</f>
        <v>0</v>
      </c>
      <c r="Z86" s="1743"/>
      <c r="AA86" s="1743"/>
      <c r="AB86" s="1743"/>
      <c r="AC86" s="1743"/>
      <c r="AD86" s="1743"/>
      <c r="AE86" s="1743"/>
      <c r="AF86" s="1743"/>
      <c r="AG86" s="1744"/>
    </row>
    <row r="87" spans="1:36" s="27" customFormat="1" ht="19.5" customHeight="1">
      <c r="A87" s="1757">
        <f>'1-1（発電）'!A98</f>
        <v>0</v>
      </c>
      <c r="B87" s="1758"/>
      <c r="C87" s="1758"/>
      <c r="D87" s="1758"/>
      <c r="E87" s="1759"/>
      <c r="F87" s="1760">
        <f>'1-1（発電）'!F98</f>
        <v>0</v>
      </c>
      <c r="G87" s="1758"/>
      <c r="H87" s="1758"/>
      <c r="I87" s="1758"/>
      <c r="J87" s="1759"/>
      <c r="K87" s="1761">
        <f>'1-1（発電）'!K98</f>
        <v>0</v>
      </c>
      <c r="L87" s="1762"/>
      <c r="M87" s="1762"/>
      <c r="N87" s="1762"/>
      <c r="O87" s="1762"/>
      <c r="P87" s="1762"/>
      <c r="Q87" s="1763"/>
      <c r="R87" s="1761">
        <f>'1-1（発電）'!R98</f>
        <v>0</v>
      </c>
      <c r="S87" s="1762"/>
      <c r="T87" s="1762"/>
      <c r="U87" s="1762"/>
      <c r="V87" s="1762"/>
      <c r="W87" s="1762"/>
      <c r="X87" s="1763"/>
      <c r="Y87" s="1742">
        <f>'1-1（発電）'!Y98</f>
        <v>0</v>
      </c>
      <c r="Z87" s="1743"/>
      <c r="AA87" s="1743"/>
      <c r="AB87" s="1743"/>
      <c r="AC87" s="1743"/>
      <c r="AD87" s="1743"/>
      <c r="AE87" s="1743"/>
      <c r="AF87" s="1743"/>
      <c r="AG87" s="1744"/>
    </row>
    <row r="88" spans="1:36" s="27" customFormat="1" ht="19.5" customHeight="1">
      <c r="A88" s="1757">
        <f>'1-1（発電）'!A99</f>
        <v>0</v>
      </c>
      <c r="B88" s="1758"/>
      <c r="C88" s="1758"/>
      <c r="D88" s="1758"/>
      <c r="E88" s="1759"/>
      <c r="F88" s="1760">
        <f>'1-1（発電）'!F99</f>
        <v>0</v>
      </c>
      <c r="G88" s="1758"/>
      <c r="H88" s="1758"/>
      <c r="I88" s="1758"/>
      <c r="J88" s="1759"/>
      <c r="K88" s="1761">
        <f>'1-1（発電）'!K99</f>
        <v>0</v>
      </c>
      <c r="L88" s="1762"/>
      <c r="M88" s="1762"/>
      <c r="N88" s="1762"/>
      <c r="O88" s="1762"/>
      <c r="P88" s="1762"/>
      <c r="Q88" s="1763"/>
      <c r="R88" s="1761">
        <f>'1-1（発電）'!R99</f>
        <v>0</v>
      </c>
      <c r="S88" s="1762"/>
      <c r="T88" s="1762"/>
      <c r="U88" s="1762"/>
      <c r="V88" s="1762"/>
      <c r="W88" s="1762"/>
      <c r="X88" s="1763"/>
      <c r="Y88" s="1742">
        <f>'1-1（発電）'!Y99</f>
        <v>0</v>
      </c>
      <c r="Z88" s="1743"/>
      <c r="AA88" s="1743"/>
      <c r="AB88" s="1743"/>
      <c r="AC88" s="1743"/>
      <c r="AD88" s="1743"/>
      <c r="AE88" s="1743"/>
      <c r="AF88" s="1743"/>
      <c r="AG88" s="1744"/>
    </row>
    <row r="89" spans="1:36" s="27" customFormat="1" ht="19.5" customHeight="1">
      <c r="A89" s="1757">
        <f>'1-1（発電）'!A100</f>
        <v>0</v>
      </c>
      <c r="B89" s="1758"/>
      <c r="C89" s="1758"/>
      <c r="D89" s="1758"/>
      <c r="E89" s="1759"/>
      <c r="F89" s="1760">
        <f>'1-1（発電）'!F100</f>
        <v>0</v>
      </c>
      <c r="G89" s="1758"/>
      <c r="H89" s="1758"/>
      <c r="I89" s="1758"/>
      <c r="J89" s="1759"/>
      <c r="K89" s="1761">
        <f>'1-1（発電）'!K100</f>
        <v>0</v>
      </c>
      <c r="L89" s="1762"/>
      <c r="M89" s="1762"/>
      <c r="N89" s="1762"/>
      <c r="O89" s="1762"/>
      <c r="P89" s="1762"/>
      <c r="Q89" s="1763"/>
      <c r="R89" s="1761">
        <f>'1-1（発電）'!R100</f>
        <v>0</v>
      </c>
      <c r="S89" s="1762"/>
      <c r="T89" s="1762"/>
      <c r="U89" s="1762"/>
      <c r="V89" s="1762"/>
      <c r="W89" s="1762"/>
      <c r="X89" s="1763"/>
      <c r="Y89" s="1742">
        <f>'1-1（発電）'!Y100</f>
        <v>0</v>
      </c>
      <c r="Z89" s="1743"/>
      <c r="AA89" s="1743"/>
      <c r="AB89" s="1743"/>
      <c r="AC89" s="1743"/>
      <c r="AD89" s="1743"/>
      <c r="AE89" s="1743"/>
      <c r="AF89" s="1743"/>
      <c r="AG89" s="1744"/>
    </row>
    <row r="90" spans="1:36" ht="25.5" customHeight="1" thickBot="1">
      <c r="A90" s="931" t="str">
        <f>'1-1（発電）'!A101</f>
        <v>計</v>
      </c>
      <c r="B90" s="932"/>
      <c r="C90" s="932"/>
      <c r="D90" s="932"/>
      <c r="E90" s="932"/>
      <c r="F90" s="932"/>
      <c r="G90" s="932"/>
      <c r="H90" s="932"/>
      <c r="I90" s="932"/>
      <c r="J90" s="933"/>
      <c r="K90" s="1764">
        <f>'1-1（発電）'!K101</f>
        <v>0</v>
      </c>
      <c r="L90" s="1765"/>
      <c r="M90" s="1765"/>
      <c r="N90" s="1765"/>
      <c r="O90" s="1765"/>
      <c r="P90" s="1765"/>
      <c r="Q90" s="1766"/>
      <c r="R90" s="1764">
        <f>'1-1（発電）'!R101</f>
        <v>0</v>
      </c>
      <c r="S90" s="1765"/>
      <c r="T90" s="1765"/>
      <c r="U90" s="1765"/>
      <c r="V90" s="1765"/>
      <c r="W90" s="1765"/>
      <c r="X90" s="1766"/>
      <c r="Y90" s="1767">
        <f>'1-1（発電）'!Y101</f>
        <v>0</v>
      </c>
      <c r="Z90" s="932"/>
      <c r="AA90" s="932"/>
      <c r="AB90" s="932"/>
      <c r="AC90" s="932"/>
      <c r="AD90" s="932"/>
      <c r="AE90" s="932"/>
      <c r="AF90" s="932"/>
      <c r="AG90" s="1391"/>
    </row>
    <row r="91" spans="1:36" ht="25.5" customHeight="1">
      <c r="A91" s="1338" t="str">
        <f>'1-1（発電）'!A61</f>
        <v>（７）設備の保守計画</v>
      </c>
      <c r="B91" s="1339"/>
      <c r="C91" s="1339"/>
      <c r="D91" s="1339"/>
      <c r="E91" s="1339"/>
      <c r="F91" s="1339"/>
      <c r="G91" s="1339"/>
      <c r="H91" s="1339"/>
      <c r="I91" s="1339"/>
      <c r="J91" s="1339"/>
      <c r="K91" s="1339"/>
      <c r="L91" s="1339"/>
      <c r="M91" s="1339"/>
      <c r="N91" s="1339"/>
      <c r="O91" s="1339"/>
      <c r="P91" s="1339"/>
      <c r="Q91" s="1339"/>
      <c r="R91" s="1339"/>
      <c r="S91" s="1339"/>
      <c r="T91" s="1339"/>
      <c r="U91" s="1339"/>
      <c r="V91" s="1339"/>
      <c r="W91" s="303">
        <f>'1-1（発電）'!W61</f>
        <v>0</v>
      </c>
      <c r="X91" s="303">
        <f>'1-1（発電）'!X61</f>
        <v>0</v>
      </c>
      <c r="Y91" s="303">
        <f>'1-1（発電）'!Y61</f>
        <v>0</v>
      </c>
      <c r="Z91" s="303">
        <f>'1-1（発電）'!Z61</f>
        <v>0</v>
      </c>
      <c r="AA91" s="303">
        <f>'1-1（発電）'!AA61</f>
        <v>0</v>
      </c>
      <c r="AB91" s="303">
        <f>'1-1（発電）'!AB61</f>
        <v>0</v>
      </c>
      <c r="AC91" s="303">
        <f>'1-1（発電）'!AC61</f>
        <v>0</v>
      </c>
      <c r="AD91" s="303">
        <f>'1-1（発電）'!AD61</f>
        <v>0</v>
      </c>
      <c r="AE91" s="303">
        <f>'1-1（発電）'!AE61</f>
        <v>0</v>
      </c>
      <c r="AF91" s="303">
        <f>'1-1（発電）'!AF61</f>
        <v>0</v>
      </c>
      <c r="AG91" s="342">
        <f>'1-1（発電）'!AG61</f>
        <v>0</v>
      </c>
    </row>
    <row r="92" spans="1:36" ht="25.5" customHeight="1">
      <c r="A92" s="1679" t="e">
        <f>'1-1（発電）'!#REF!</f>
        <v>#REF!</v>
      </c>
      <c r="B92" s="1680"/>
      <c r="C92" s="1680"/>
      <c r="D92" s="1680"/>
      <c r="E92" s="1680"/>
      <c r="F92" s="1680"/>
      <c r="G92" s="1680"/>
      <c r="H92" s="1680"/>
      <c r="I92" s="1680"/>
      <c r="J92" s="1680"/>
      <c r="K92" s="1680"/>
      <c r="L92" s="1680"/>
      <c r="M92" s="1680"/>
      <c r="N92" s="1680"/>
      <c r="O92" s="1680"/>
      <c r="P92" s="1680"/>
      <c r="Q92" s="1680"/>
      <c r="R92" s="1680"/>
      <c r="S92" s="1680"/>
      <c r="T92" s="1680"/>
      <c r="U92" s="1680"/>
      <c r="V92" s="1680"/>
      <c r="W92" s="1680"/>
      <c r="X92" s="1680"/>
      <c r="Y92" s="1680"/>
      <c r="Z92" s="1680"/>
      <c r="AA92" s="1680"/>
      <c r="AB92" s="1680"/>
      <c r="AC92" s="1680"/>
      <c r="AD92" s="1680"/>
      <c r="AE92" s="1680"/>
      <c r="AF92" s="1680"/>
      <c r="AG92" s="1681"/>
    </row>
    <row r="93" spans="1:36" ht="25.5" customHeight="1">
      <c r="A93" s="1682"/>
      <c r="B93" s="1683"/>
      <c r="C93" s="1683"/>
      <c r="D93" s="1683"/>
      <c r="E93" s="1683"/>
      <c r="F93" s="1683"/>
      <c r="G93" s="1683"/>
      <c r="H93" s="1683"/>
      <c r="I93" s="1683"/>
      <c r="J93" s="1683"/>
      <c r="K93" s="1683"/>
      <c r="L93" s="1683"/>
      <c r="M93" s="1683"/>
      <c r="N93" s="1683"/>
      <c r="O93" s="1683"/>
      <c r="P93" s="1683"/>
      <c r="Q93" s="1683"/>
      <c r="R93" s="1683"/>
      <c r="S93" s="1683"/>
      <c r="T93" s="1683"/>
      <c r="U93" s="1683"/>
      <c r="V93" s="1683"/>
      <c r="W93" s="1683"/>
      <c r="X93" s="1683"/>
      <c r="Y93" s="1683"/>
      <c r="Z93" s="1683"/>
      <c r="AA93" s="1683"/>
      <c r="AB93" s="1683"/>
      <c r="AC93" s="1683"/>
      <c r="AD93" s="1683"/>
      <c r="AE93" s="1683"/>
      <c r="AF93" s="1683"/>
      <c r="AG93" s="1684"/>
    </row>
    <row r="94" spans="1:36" ht="25.5" customHeight="1" thickBot="1">
      <c r="A94" s="1685"/>
      <c r="B94" s="1686"/>
      <c r="C94" s="1686"/>
      <c r="D94" s="1686"/>
      <c r="E94" s="1686"/>
      <c r="F94" s="1686"/>
      <c r="G94" s="1686"/>
      <c r="H94" s="1686"/>
      <c r="I94" s="1686"/>
      <c r="J94" s="1686"/>
      <c r="K94" s="1686"/>
      <c r="L94" s="1686"/>
      <c r="M94" s="1686"/>
      <c r="N94" s="1686"/>
      <c r="O94" s="1686"/>
      <c r="P94" s="1686"/>
      <c r="Q94" s="1686"/>
      <c r="R94" s="1686"/>
      <c r="S94" s="1686"/>
      <c r="T94" s="1686"/>
      <c r="U94" s="1686"/>
      <c r="V94" s="1686"/>
      <c r="W94" s="1686"/>
      <c r="X94" s="1686"/>
      <c r="Y94" s="1686"/>
      <c r="Z94" s="1686"/>
      <c r="AA94" s="1686"/>
      <c r="AB94" s="1686"/>
      <c r="AC94" s="1686"/>
      <c r="AD94" s="1686"/>
      <c r="AE94" s="1686"/>
      <c r="AF94" s="1686"/>
      <c r="AG94" s="1687"/>
    </row>
    <row r="95" spans="1:36" ht="25.5" customHeight="1">
      <c r="A95" s="1338" t="str">
        <f>'1-1（発電）'!A63</f>
        <v>（８）許認可、権利関係等事業実施の前提となる事項および実施上問題となる事項</v>
      </c>
      <c r="B95" s="1339"/>
      <c r="C95" s="1339"/>
      <c r="D95" s="1339"/>
      <c r="E95" s="1339"/>
      <c r="F95" s="1339"/>
      <c r="G95" s="1339"/>
      <c r="H95" s="1339"/>
      <c r="I95" s="1339"/>
      <c r="J95" s="1339"/>
      <c r="K95" s="1339"/>
      <c r="L95" s="1339"/>
      <c r="M95" s="1339"/>
      <c r="N95" s="1339"/>
      <c r="O95" s="1339"/>
      <c r="P95" s="1339"/>
      <c r="Q95" s="1339"/>
      <c r="R95" s="1339"/>
      <c r="S95" s="1339"/>
      <c r="T95" s="1339"/>
      <c r="U95" s="1339"/>
      <c r="V95" s="1339"/>
      <c r="W95" s="1339"/>
      <c r="X95" s="1339"/>
      <c r="Y95" s="1339"/>
      <c r="Z95" s="1339"/>
      <c r="AA95" s="1339"/>
      <c r="AB95" s="1339"/>
      <c r="AC95" s="1339"/>
      <c r="AD95" s="1339"/>
      <c r="AE95" s="1339"/>
      <c r="AF95" s="1339"/>
      <c r="AG95" s="342">
        <f>'1-1（発電）'!AG63</f>
        <v>0</v>
      </c>
    </row>
    <row r="96" spans="1:36" ht="25.5" customHeight="1">
      <c r="A96" s="351">
        <f>'1-1（発電）'!A64</f>
        <v>0</v>
      </c>
      <c r="B96" s="1768" t="str">
        <f>'1-1（発電）'!B64</f>
        <v>（事業の実施にあたって必要な許認可（届出）、権利使用（または取得等）などの事項について、その内容、状況や見通しを記載すること）</v>
      </c>
      <c r="C96" s="1768"/>
      <c r="D96" s="1768"/>
      <c r="E96" s="1768"/>
      <c r="F96" s="1768"/>
      <c r="G96" s="1768"/>
      <c r="H96" s="1768"/>
      <c r="I96" s="1768"/>
      <c r="J96" s="1768"/>
      <c r="K96" s="1768"/>
      <c r="L96" s="1768"/>
      <c r="M96" s="1768"/>
      <c r="N96" s="1768"/>
      <c r="O96" s="1768"/>
      <c r="P96" s="1768"/>
      <c r="Q96" s="1768"/>
      <c r="R96" s="1768"/>
      <c r="S96" s="1768"/>
      <c r="T96" s="1768"/>
      <c r="U96" s="1768"/>
      <c r="V96" s="1768"/>
      <c r="W96" s="1768"/>
      <c r="X96" s="1768"/>
      <c r="Y96" s="1768"/>
      <c r="Z96" s="1768"/>
      <c r="AA96" s="1768"/>
      <c r="AB96" s="1768"/>
      <c r="AC96" s="1768"/>
      <c r="AD96" s="1768"/>
      <c r="AE96" s="1768"/>
      <c r="AF96" s="1768"/>
      <c r="AG96" s="298">
        <f>'1-1（発電）'!AG64</f>
        <v>0</v>
      </c>
    </row>
    <row r="97" spans="1:35" ht="25.5" customHeight="1">
      <c r="A97" s="1682">
        <f>'1-1（発電）'!A65</f>
        <v>0</v>
      </c>
      <c r="B97" s="1683"/>
      <c r="C97" s="1683"/>
      <c r="D97" s="1683"/>
      <c r="E97" s="1683"/>
      <c r="F97" s="1683"/>
      <c r="G97" s="1683"/>
      <c r="H97" s="1683"/>
      <c r="I97" s="1683"/>
      <c r="J97" s="1683"/>
      <c r="K97" s="1683"/>
      <c r="L97" s="1683"/>
      <c r="M97" s="1683"/>
      <c r="N97" s="1683"/>
      <c r="O97" s="1683"/>
      <c r="P97" s="1683"/>
      <c r="Q97" s="1683"/>
      <c r="R97" s="1683"/>
      <c r="S97" s="1683"/>
      <c r="T97" s="1683"/>
      <c r="U97" s="1683"/>
      <c r="V97" s="1683"/>
      <c r="W97" s="1683"/>
      <c r="X97" s="1683"/>
      <c r="Y97" s="1683"/>
      <c r="Z97" s="1683"/>
      <c r="AA97" s="1683"/>
      <c r="AB97" s="1683"/>
      <c r="AC97" s="1683"/>
      <c r="AD97" s="1683"/>
      <c r="AE97" s="1683"/>
      <c r="AF97" s="1683"/>
      <c r="AG97" s="1684"/>
    </row>
    <row r="98" spans="1:35" ht="25.5" customHeight="1" thickBot="1">
      <c r="A98" s="1685"/>
      <c r="B98" s="1686"/>
      <c r="C98" s="1686"/>
      <c r="D98" s="1686"/>
      <c r="E98" s="1686"/>
      <c r="F98" s="1686"/>
      <c r="G98" s="1686"/>
      <c r="H98" s="1686"/>
      <c r="I98" s="1686"/>
      <c r="J98" s="1686"/>
      <c r="K98" s="1686"/>
      <c r="L98" s="1686"/>
      <c r="M98" s="1686"/>
      <c r="N98" s="1686"/>
      <c r="O98" s="1686"/>
      <c r="P98" s="1686"/>
      <c r="Q98" s="1686"/>
      <c r="R98" s="1686"/>
      <c r="S98" s="1686"/>
      <c r="T98" s="1686"/>
      <c r="U98" s="1686"/>
      <c r="V98" s="1686"/>
      <c r="W98" s="1686"/>
      <c r="X98" s="1686"/>
      <c r="Y98" s="1686"/>
      <c r="Z98" s="1686"/>
      <c r="AA98" s="1686"/>
      <c r="AB98" s="1686"/>
      <c r="AC98" s="1686"/>
      <c r="AD98" s="1686"/>
      <c r="AE98" s="1686"/>
      <c r="AF98" s="1686"/>
      <c r="AG98" s="1687"/>
    </row>
    <row r="99" spans="1:35" ht="25.5" customHeight="1">
      <c r="A99" s="1338" t="str">
        <f>'1-1（発電）'!A67</f>
        <v>（９）バイオマスの調達方法および見通し（バイオマスの場合）</v>
      </c>
      <c r="B99" s="1339"/>
      <c r="C99" s="1339"/>
      <c r="D99" s="1339"/>
      <c r="E99" s="1339"/>
      <c r="F99" s="1339"/>
      <c r="G99" s="1339"/>
      <c r="H99" s="1339"/>
      <c r="I99" s="1339"/>
      <c r="J99" s="1339"/>
      <c r="K99" s="1339"/>
      <c r="L99" s="1339"/>
      <c r="M99" s="1339"/>
      <c r="N99" s="1339"/>
      <c r="O99" s="1339"/>
      <c r="P99" s="1339"/>
      <c r="Q99" s="1339"/>
      <c r="R99" s="1339"/>
      <c r="S99" s="1339"/>
      <c r="T99" s="1339"/>
      <c r="U99" s="1339"/>
      <c r="V99" s="1339"/>
      <c r="W99" s="1339"/>
      <c r="X99" s="1339"/>
      <c r="Y99" s="1339"/>
      <c r="Z99" s="1339"/>
      <c r="AA99" s="303">
        <f>'1-1（発電）'!AA67</f>
        <v>0</v>
      </c>
      <c r="AB99" s="303">
        <f>'1-1（発電）'!AB67</f>
        <v>0</v>
      </c>
      <c r="AC99" s="303">
        <f>'1-1（発電）'!AC67</f>
        <v>0</v>
      </c>
      <c r="AD99" s="303">
        <f>'1-1（発電）'!AD67</f>
        <v>0</v>
      </c>
      <c r="AE99" s="303">
        <f>'1-1（発電）'!AE67</f>
        <v>0</v>
      </c>
      <c r="AF99" s="303">
        <f>'1-1（発電）'!AF67</f>
        <v>0</v>
      </c>
      <c r="AG99" s="342">
        <f>'1-1（発電）'!AG67</f>
        <v>0</v>
      </c>
    </row>
    <row r="100" spans="1:35" ht="25.5" customHeight="1">
      <c r="A100" s="1679">
        <f>'1-1（発電）'!A68</f>
        <v>0</v>
      </c>
      <c r="B100" s="1680"/>
      <c r="C100" s="1680"/>
      <c r="D100" s="1680"/>
      <c r="E100" s="1680"/>
      <c r="F100" s="1680"/>
      <c r="G100" s="1680"/>
      <c r="H100" s="1680"/>
      <c r="I100" s="1680"/>
      <c r="J100" s="1680"/>
      <c r="K100" s="1680"/>
      <c r="L100" s="1680"/>
      <c r="M100" s="1680"/>
      <c r="N100" s="1680"/>
      <c r="O100" s="1680"/>
      <c r="P100" s="1680"/>
      <c r="Q100" s="1680"/>
      <c r="R100" s="1680"/>
      <c r="S100" s="1680"/>
      <c r="T100" s="1680"/>
      <c r="U100" s="1680"/>
      <c r="V100" s="1680"/>
      <c r="W100" s="1680"/>
      <c r="X100" s="1680"/>
      <c r="Y100" s="1680"/>
      <c r="Z100" s="1680"/>
      <c r="AA100" s="1680"/>
      <c r="AB100" s="1680"/>
      <c r="AC100" s="1680"/>
      <c r="AD100" s="1680"/>
      <c r="AE100" s="1680"/>
      <c r="AF100" s="1680"/>
      <c r="AG100" s="1681"/>
    </row>
    <row r="101" spans="1:35" ht="25.5" customHeight="1" thickBot="1">
      <c r="A101" s="1685"/>
      <c r="B101" s="1686"/>
      <c r="C101" s="1686"/>
      <c r="D101" s="1686"/>
      <c r="E101" s="1686"/>
      <c r="F101" s="1686"/>
      <c r="G101" s="1686"/>
      <c r="H101" s="1686"/>
      <c r="I101" s="1686"/>
      <c r="J101" s="1686"/>
      <c r="K101" s="1686"/>
      <c r="L101" s="1686"/>
      <c r="M101" s="1686"/>
      <c r="N101" s="1686"/>
      <c r="O101" s="1686"/>
      <c r="P101" s="1686"/>
      <c r="Q101" s="1686"/>
      <c r="R101" s="1686"/>
      <c r="S101" s="1686"/>
      <c r="T101" s="1686"/>
      <c r="U101" s="1686"/>
      <c r="V101" s="1686"/>
      <c r="W101" s="1686"/>
      <c r="X101" s="1686"/>
      <c r="Y101" s="1686"/>
      <c r="Z101" s="1686"/>
      <c r="AA101" s="1686"/>
      <c r="AB101" s="1686"/>
      <c r="AC101" s="1686"/>
      <c r="AD101" s="1686"/>
      <c r="AE101" s="1686"/>
      <c r="AF101" s="1686"/>
      <c r="AG101" s="1687"/>
    </row>
    <row r="102" spans="1:35" ht="25.5" customHeight="1">
      <c r="A102" s="1338" t="str">
        <f>'1-1（発電）'!A70</f>
        <v>（１０）その他事業実施上問題となる事項</v>
      </c>
      <c r="B102" s="1339"/>
      <c r="C102" s="1339"/>
      <c r="D102" s="1339"/>
      <c r="E102" s="1339"/>
      <c r="F102" s="1339"/>
      <c r="G102" s="1339"/>
      <c r="H102" s="1339"/>
      <c r="I102" s="1339"/>
      <c r="J102" s="1339"/>
      <c r="K102" s="1339"/>
      <c r="L102" s="1339"/>
      <c r="M102" s="1339"/>
      <c r="N102" s="1339"/>
      <c r="O102" s="1339"/>
      <c r="P102" s="1339"/>
      <c r="Q102" s="1339"/>
      <c r="R102" s="1339"/>
      <c r="S102" s="1339"/>
      <c r="T102" s="1339"/>
      <c r="U102" s="1339"/>
      <c r="V102" s="1339"/>
      <c r="W102" s="1339"/>
      <c r="X102" s="1339"/>
      <c r="Y102" s="1339"/>
      <c r="Z102" s="1339"/>
      <c r="AA102" s="350">
        <f>'1-1（発電）'!AA70</f>
        <v>0</v>
      </c>
      <c r="AB102" s="350">
        <f>'1-1（発電）'!AB70</f>
        <v>0</v>
      </c>
      <c r="AC102" s="350">
        <f>'1-1（発電）'!AC70</f>
        <v>0</v>
      </c>
      <c r="AD102" s="350">
        <f>'1-1（発電）'!AD70</f>
        <v>0</v>
      </c>
      <c r="AE102" s="350">
        <f>'1-1（発電）'!AE70</f>
        <v>0</v>
      </c>
      <c r="AF102" s="350">
        <f>'1-1（発電）'!AF70</f>
        <v>0</v>
      </c>
      <c r="AG102" s="349">
        <f>'1-1（発電）'!AG70</f>
        <v>0</v>
      </c>
    </row>
    <row r="103" spans="1:35" ht="25.5" customHeight="1">
      <c r="A103" s="348">
        <f>'1-1（発電）'!A71</f>
        <v>0</v>
      </c>
      <c r="B103" s="1768" t="str">
        <f>'1-1（発電）'!B71</f>
        <v>（その他地元住民への説明や事業実施上問題となる事項があれば、その内容と進捗状況や計画、解決の見通し等を記載すること）</v>
      </c>
      <c r="C103" s="1768"/>
      <c r="D103" s="1768"/>
      <c r="E103" s="1768"/>
      <c r="F103" s="1768"/>
      <c r="G103" s="1768"/>
      <c r="H103" s="1768"/>
      <c r="I103" s="1768"/>
      <c r="J103" s="1768"/>
      <c r="K103" s="1768"/>
      <c r="L103" s="1768"/>
      <c r="M103" s="1768"/>
      <c r="N103" s="1768"/>
      <c r="O103" s="1768"/>
      <c r="P103" s="1768"/>
      <c r="Q103" s="1768"/>
      <c r="R103" s="1768"/>
      <c r="S103" s="1768"/>
      <c r="T103" s="1768"/>
      <c r="U103" s="1768"/>
      <c r="V103" s="1768"/>
      <c r="W103" s="1768"/>
      <c r="X103" s="1768"/>
      <c r="Y103" s="1768"/>
      <c r="Z103" s="1768"/>
      <c r="AA103" s="1768"/>
      <c r="AB103" s="1768"/>
      <c r="AC103" s="1768"/>
      <c r="AD103" s="1768"/>
      <c r="AE103" s="1768"/>
      <c r="AF103" s="1768"/>
      <c r="AG103" s="347">
        <f>'1-1（発電）'!AG71</f>
        <v>0</v>
      </c>
    </row>
    <row r="104" spans="1:35" ht="25.5" customHeight="1">
      <c r="A104" s="1682">
        <f>'1-1（発電）'!A72</f>
        <v>0</v>
      </c>
      <c r="B104" s="1683"/>
      <c r="C104" s="1683"/>
      <c r="D104" s="1683"/>
      <c r="E104" s="1683"/>
      <c r="F104" s="1683"/>
      <c r="G104" s="1683"/>
      <c r="H104" s="1683"/>
      <c r="I104" s="1683"/>
      <c r="J104" s="1683"/>
      <c r="K104" s="1683"/>
      <c r="L104" s="1683"/>
      <c r="M104" s="1683"/>
      <c r="N104" s="1683"/>
      <c r="O104" s="1683"/>
      <c r="P104" s="1683"/>
      <c r="Q104" s="1683"/>
      <c r="R104" s="1683"/>
      <c r="S104" s="1683"/>
      <c r="T104" s="1683"/>
      <c r="U104" s="1683"/>
      <c r="V104" s="1683"/>
      <c r="W104" s="1683"/>
      <c r="X104" s="1683"/>
      <c r="Y104" s="1683"/>
      <c r="Z104" s="1683"/>
      <c r="AA104" s="1683"/>
      <c r="AB104" s="1683"/>
      <c r="AC104" s="1683"/>
      <c r="AD104" s="1683"/>
      <c r="AE104" s="1683"/>
      <c r="AF104" s="1683"/>
      <c r="AG104" s="1684"/>
    </row>
    <row r="105" spans="1:35" ht="25.5" customHeight="1" thickBot="1">
      <c r="A105" s="1685"/>
      <c r="B105" s="1686"/>
      <c r="C105" s="1686"/>
      <c r="D105" s="1686"/>
      <c r="E105" s="1686"/>
      <c r="F105" s="1686"/>
      <c r="G105" s="1686"/>
      <c r="H105" s="1686"/>
      <c r="I105" s="1686"/>
      <c r="J105" s="1686"/>
      <c r="K105" s="1686"/>
      <c r="L105" s="1686"/>
      <c r="M105" s="1686"/>
      <c r="N105" s="1686"/>
      <c r="O105" s="1686"/>
      <c r="P105" s="1686"/>
      <c r="Q105" s="1686"/>
      <c r="R105" s="1686"/>
      <c r="S105" s="1686"/>
      <c r="T105" s="1686"/>
      <c r="U105" s="1686"/>
      <c r="V105" s="1686"/>
      <c r="W105" s="1686"/>
      <c r="X105" s="1686"/>
      <c r="Y105" s="1686"/>
      <c r="Z105" s="1686"/>
      <c r="AA105" s="1686"/>
      <c r="AB105" s="1686"/>
      <c r="AC105" s="1686"/>
      <c r="AD105" s="1686"/>
      <c r="AE105" s="1686"/>
      <c r="AF105" s="1686"/>
      <c r="AG105" s="1687"/>
    </row>
    <row r="106" spans="1:35" ht="25.5" customHeight="1">
      <c r="A106" s="1335" t="str">
        <f>'1-1（発電）'!A74</f>
        <v>【「指定避難所」枠で申請の場合のみ記載】</v>
      </c>
      <c r="B106" s="1336"/>
      <c r="C106" s="1336"/>
      <c r="D106" s="1336"/>
      <c r="E106" s="1336"/>
      <c r="F106" s="1336"/>
      <c r="G106" s="1336"/>
      <c r="H106" s="1336"/>
      <c r="I106" s="1336"/>
      <c r="J106" s="1336"/>
      <c r="K106" s="1336"/>
      <c r="L106" s="1336"/>
      <c r="M106" s="1336"/>
      <c r="N106" s="1336"/>
      <c r="O106" s="1336"/>
      <c r="P106" s="1336"/>
      <c r="Q106" s="1336"/>
      <c r="R106" s="1336"/>
      <c r="S106" s="1336"/>
      <c r="T106" s="1336"/>
      <c r="U106" s="1336"/>
      <c r="V106" s="1336"/>
      <c r="W106" s="1336"/>
      <c r="X106" s="1336"/>
      <c r="Y106" s="1336"/>
      <c r="Z106" s="1336"/>
      <c r="AA106" s="1336"/>
      <c r="AB106" s="1336"/>
      <c r="AC106" s="1336"/>
      <c r="AD106" s="1336"/>
      <c r="AE106" s="1336"/>
      <c r="AF106" s="1336"/>
      <c r="AG106" s="1337"/>
    </row>
    <row r="107" spans="1:35" ht="25.5" customHeight="1">
      <c r="A107" s="346" t="str">
        <f>'1-1（発電）'!A75</f>
        <v>（１１）災害時における地域の避難所の指定状況</v>
      </c>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4"/>
    </row>
    <row r="108" spans="1:35" ht="25.5" customHeight="1">
      <c r="A108" s="1769" t="str">
        <f>'1-1（発電）'!A76</f>
        <v>□</v>
      </c>
      <c r="B108" s="1770"/>
      <c r="C108" s="453" t="str">
        <f>'1-1（発電）'!C76</f>
        <v>指定済</v>
      </c>
      <c r="D108" s="456"/>
      <c r="E108" s="453"/>
      <c r="F108" s="1770" t="str">
        <f>'1-1（発電）'!F76</f>
        <v>□</v>
      </c>
      <c r="G108" s="1770"/>
      <c r="H108" s="453" t="str">
        <f>'1-1（発電）'!H76</f>
        <v>指定予定（補助金の実績報告時までに指定が必要です）</v>
      </c>
      <c r="I108" s="456"/>
      <c r="J108" s="453"/>
      <c r="K108" s="453"/>
      <c r="L108" s="453"/>
      <c r="M108" s="453"/>
      <c r="N108" s="453"/>
      <c r="O108" s="453"/>
      <c r="P108" s="457"/>
      <c r="Q108" s="457"/>
      <c r="R108" s="457"/>
      <c r="S108" s="457"/>
      <c r="T108" s="457"/>
      <c r="U108" s="457"/>
      <c r="V108" s="457"/>
      <c r="W108" s="457"/>
      <c r="X108" s="458"/>
      <c r="Y108" s="453"/>
      <c r="Z108" s="458"/>
      <c r="AA108" s="458"/>
      <c r="AB108" s="459"/>
      <c r="AC108" s="459"/>
      <c r="AD108" s="459"/>
      <c r="AE108" s="459"/>
      <c r="AF108" s="459"/>
      <c r="AG108" s="460"/>
    </row>
    <row r="109" spans="1:35" ht="25.5" customHeight="1" thickBot="1">
      <c r="A109" s="238">
        <f>'1-1（発電）'!A77</f>
        <v>0</v>
      </c>
      <c r="B109" s="1457" t="str">
        <f>'1-1（発電）'!B77</f>
        <v>施設の耐震性</v>
      </c>
      <c r="C109" s="1457"/>
      <c r="D109" s="1457"/>
      <c r="E109" s="1457"/>
      <c r="F109" s="1457"/>
      <c r="G109" s="1457"/>
      <c r="H109" s="343">
        <f>'1-1（発電）'!H77</f>
        <v>0</v>
      </c>
      <c r="I109" s="1714">
        <f>'1-1（発電）'!I77</f>
        <v>0</v>
      </c>
      <c r="J109" s="1715"/>
      <c r="K109" s="1715"/>
      <c r="L109" s="1715"/>
      <c r="M109" s="1715"/>
      <c r="N109" s="1715"/>
      <c r="O109" s="1715"/>
      <c r="P109" s="1715"/>
      <c r="Q109" s="1715"/>
      <c r="R109" s="1715"/>
      <c r="S109" s="1715"/>
      <c r="T109" s="1715"/>
      <c r="U109" s="1715"/>
      <c r="V109" s="1715"/>
      <c r="W109" s="1715"/>
      <c r="X109" s="1715"/>
      <c r="Y109" s="1715"/>
      <c r="Z109" s="1715"/>
      <c r="AA109" s="1715"/>
      <c r="AB109" s="1715"/>
      <c r="AC109" s="1715"/>
      <c r="AD109" s="1715"/>
      <c r="AE109" s="1715"/>
      <c r="AF109" s="1715"/>
      <c r="AG109" s="1716"/>
      <c r="AI109" s="340" t="s">
        <v>296</v>
      </c>
    </row>
    <row r="110" spans="1:35" ht="25.5" customHeight="1">
      <c r="A110" s="228" t="e">
        <f>'1-1（発電）'!#REF!</f>
        <v>#REF!</v>
      </c>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42"/>
      <c r="AI110" s="340" t="s">
        <v>295</v>
      </c>
    </row>
    <row r="111" spans="1:35" ht="25.5" customHeight="1">
      <c r="A111" s="297" t="e">
        <f>'1-1（発電）'!#REF!</f>
        <v>#REF!</v>
      </c>
      <c r="B111" s="879" t="e">
        <f>'1-1（発電）'!#REF!</f>
        <v>#REF!</v>
      </c>
      <c r="C111" s="879"/>
      <c r="D111" s="879"/>
      <c r="E111" s="879"/>
      <c r="F111" s="879"/>
      <c r="G111" s="879"/>
      <c r="H111" s="879"/>
      <c r="I111" s="879"/>
      <c r="J111" s="879"/>
      <c r="K111" s="244" t="e">
        <f>'1-1（発電）'!#REF!</f>
        <v>#REF!</v>
      </c>
      <c r="L111" s="1648" t="e">
        <f>'1-1（発電）'!#REF!</f>
        <v>#REF!</v>
      </c>
      <c r="M111" s="1649"/>
      <c r="N111" s="1649"/>
      <c r="O111" s="1649"/>
      <c r="P111" s="1649"/>
      <c r="Q111" s="1649"/>
      <c r="R111" s="1649"/>
      <c r="S111" s="1649"/>
      <c r="T111" s="1649"/>
      <c r="U111" s="1649"/>
      <c r="V111" s="1649"/>
      <c r="W111" s="1649"/>
      <c r="X111" s="1649"/>
      <c r="Y111" s="1649"/>
      <c r="Z111" s="1649"/>
      <c r="AA111" s="1649"/>
      <c r="AB111" s="1649"/>
      <c r="AC111" s="1649"/>
      <c r="AD111" s="1649"/>
      <c r="AE111" s="1649"/>
      <c r="AF111" s="1649"/>
      <c r="AG111" s="1650"/>
      <c r="AI111" s="340" t="s">
        <v>294</v>
      </c>
    </row>
    <row r="112" spans="1:35" ht="25.5" customHeight="1">
      <c r="A112" s="230" t="e">
        <f>'1-1（発電）'!#REF!</f>
        <v>#REF!</v>
      </c>
      <c r="B112" s="879" t="e">
        <f>'1-1（発電）'!#REF!</f>
        <v>#REF!</v>
      </c>
      <c r="C112" s="879"/>
      <c r="D112" s="879"/>
      <c r="E112" s="879"/>
      <c r="F112" s="879"/>
      <c r="G112" s="879"/>
      <c r="H112" s="879"/>
      <c r="I112" s="879"/>
      <c r="J112" s="879"/>
      <c r="K112" s="236" t="e">
        <f>'1-1（発電）'!#REF!</f>
        <v>#REF!</v>
      </c>
      <c r="L112" s="1648" t="e">
        <f>'1-1（発電）'!#REF!</f>
        <v>#REF!</v>
      </c>
      <c r="M112" s="1649"/>
      <c r="N112" s="1649"/>
      <c r="O112" s="1649"/>
      <c r="P112" s="1649"/>
      <c r="Q112" s="1649"/>
      <c r="R112" s="1649"/>
      <c r="S112" s="1649"/>
      <c r="T112" s="1649"/>
      <c r="U112" s="1649"/>
      <c r="V112" s="1649"/>
      <c r="W112" s="1649"/>
      <c r="X112" s="1649"/>
      <c r="Y112" s="1649"/>
      <c r="Z112" s="1649"/>
      <c r="AA112" s="1649"/>
      <c r="AB112" s="1649"/>
      <c r="AC112" s="1649"/>
      <c r="AD112" s="1649"/>
      <c r="AE112" s="1649"/>
      <c r="AF112" s="1649"/>
      <c r="AG112" s="1650"/>
      <c r="AI112" s="340" t="s">
        <v>293</v>
      </c>
    </row>
    <row r="113" spans="1:69" ht="25.5" customHeight="1">
      <c r="A113" s="230" t="e">
        <f>'1-1（発電）'!#REF!</f>
        <v>#REF!</v>
      </c>
      <c r="B113" s="879" t="e">
        <f>'1-1（発電）'!#REF!</f>
        <v>#REF!</v>
      </c>
      <c r="C113" s="879"/>
      <c r="D113" s="879"/>
      <c r="E113" s="879"/>
      <c r="F113" s="879"/>
      <c r="G113" s="879"/>
      <c r="H113" s="879"/>
      <c r="I113" s="879"/>
      <c r="J113" s="879"/>
      <c r="K113" s="236" t="e">
        <f>'1-1（発電）'!#REF!</f>
        <v>#REF!</v>
      </c>
      <c r="L113" s="1782" t="e">
        <f>'1-1（発電）'!#REF!</f>
        <v>#REF!</v>
      </c>
      <c r="M113" s="1770"/>
      <c r="N113" s="436" t="e">
        <f>'1-1（発電）'!#REF!</f>
        <v>#REF!</v>
      </c>
      <c r="O113" s="436"/>
      <c r="P113" s="436" t="e">
        <f>'1-1（発電）'!#REF!</f>
        <v>#REF!</v>
      </c>
      <c r="Q113" s="1770" t="e">
        <f>'1-1（発電）'!#REF!</f>
        <v>#REF!</v>
      </c>
      <c r="R113" s="1770"/>
      <c r="S113" s="436" t="e">
        <f>'1-1（発電）'!#REF!</f>
        <v>#REF!</v>
      </c>
      <c r="T113" s="461"/>
      <c r="U113" s="461" t="e">
        <f>'1-1（発電）'!#REF!</f>
        <v>#REF!</v>
      </c>
      <c r="V113" s="462" t="e">
        <f>'1-1（発電）'!#REF!</f>
        <v>#REF!</v>
      </c>
      <c r="W113" s="463"/>
      <c r="X113" s="463"/>
      <c r="Y113" s="463"/>
      <c r="Z113" s="463"/>
      <c r="AA113" s="463"/>
      <c r="AB113" s="436"/>
      <c r="AC113" s="436"/>
      <c r="AD113" s="436"/>
      <c r="AE113" s="436"/>
      <c r="AF113" s="436"/>
      <c r="AG113" s="464"/>
      <c r="AI113" s="340" t="s">
        <v>292</v>
      </c>
    </row>
    <row r="114" spans="1:69" ht="25.5" customHeight="1">
      <c r="A114" s="230" t="e">
        <f>'1-1（発電）'!#REF!</f>
        <v>#REF!</v>
      </c>
      <c r="B114" s="879" t="e">
        <f>'1-1（発電）'!#REF!</f>
        <v>#REF!</v>
      </c>
      <c r="C114" s="879"/>
      <c r="D114" s="879"/>
      <c r="E114" s="879"/>
      <c r="F114" s="879"/>
      <c r="G114" s="879"/>
      <c r="H114" s="879"/>
      <c r="I114" s="879"/>
      <c r="J114" s="879"/>
      <c r="K114" s="236" t="e">
        <f>'1-1（発電）'!#REF!</f>
        <v>#REF!</v>
      </c>
      <c r="L114" s="1773" t="e">
        <f>'1-1（発電）'!#REF!</f>
        <v>#REF!</v>
      </c>
      <c r="M114" s="1774"/>
      <c r="N114" s="1774"/>
      <c r="O114" s="1774"/>
      <c r="P114" s="1774"/>
      <c r="Q114" s="1774"/>
      <c r="R114" s="1774"/>
      <c r="S114" s="1774"/>
      <c r="T114" s="1774"/>
      <c r="U114" s="1774"/>
      <c r="V114" s="1774"/>
      <c r="W114" s="1774"/>
      <c r="X114" s="1774"/>
      <c r="Y114" s="1774"/>
      <c r="Z114" s="1774"/>
      <c r="AA114" s="1774"/>
      <c r="AB114" s="1774"/>
      <c r="AC114" s="1774"/>
      <c r="AD114" s="1774"/>
      <c r="AE114" s="1774"/>
      <c r="AF114" s="1774"/>
      <c r="AG114" s="1775"/>
      <c r="AI114" s="340" t="s">
        <v>291</v>
      </c>
    </row>
    <row r="115" spans="1:69" ht="25.5" customHeight="1">
      <c r="A115" s="263" t="e">
        <f>'1-1（発電）'!#REF!</f>
        <v>#REF!</v>
      </c>
      <c r="B115" s="885" t="e">
        <f>'1-1（発電）'!#REF!</f>
        <v>#REF!</v>
      </c>
      <c r="C115" s="885"/>
      <c r="D115" s="885"/>
      <c r="E115" s="885"/>
      <c r="F115" s="885"/>
      <c r="G115" s="885"/>
      <c r="H115" s="885"/>
      <c r="I115" s="885"/>
      <c r="J115" s="885"/>
      <c r="K115" s="264" t="e">
        <f>'1-1（発電）'!#REF!</f>
        <v>#REF!</v>
      </c>
      <c r="L115" s="1776" t="e">
        <f>'1-1（発電）'!#REF!</f>
        <v>#REF!</v>
      </c>
      <c r="M115" s="1777"/>
      <c r="N115" s="1777"/>
      <c r="O115" s="1777"/>
      <c r="P115" s="1777"/>
      <c r="Q115" s="1777"/>
      <c r="R115" s="1777"/>
      <c r="S115" s="1777"/>
      <c r="T115" s="1777"/>
      <c r="U115" s="1777"/>
      <c r="V115" s="1777"/>
      <c r="W115" s="1777"/>
      <c r="X115" s="1777"/>
      <c r="Y115" s="1777"/>
      <c r="Z115" s="1777"/>
      <c r="AA115" s="1777"/>
      <c r="AB115" s="1777"/>
      <c r="AC115" s="1777"/>
      <c r="AD115" s="1777"/>
      <c r="AE115" s="1777"/>
      <c r="AF115" s="1777"/>
      <c r="AG115" s="1778"/>
    </row>
    <row r="116" spans="1:69" ht="25.5" customHeight="1" thickBot="1">
      <c r="A116" s="265" t="e">
        <f>'1-1（発電）'!#REF!</f>
        <v>#REF!</v>
      </c>
      <c r="B116" s="875" t="e">
        <f>'1-1（発電）'!#REF!</f>
        <v>#REF!</v>
      </c>
      <c r="C116" s="875"/>
      <c r="D116" s="875"/>
      <c r="E116" s="875"/>
      <c r="F116" s="875"/>
      <c r="G116" s="875"/>
      <c r="H116" s="875"/>
      <c r="I116" s="875"/>
      <c r="J116" s="875"/>
      <c r="K116" s="266" t="e">
        <f>'1-1（発電）'!#REF!</f>
        <v>#REF!</v>
      </c>
      <c r="L116" s="1779" t="e">
        <f>'1-1（発電）'!#REF!</f>
        <v>#REF!</v>
      </c>
      <c r="M116" s="1780"/>
      <c r="N116" s="1780"/>
      <c r="O116" s="1780"/>
      <c r="P116" s="1780"/>
      <c r="Q116" s="1780"/>
      <c r="R116" s="1780"/>
      <c r="S116" s="1780"/>
      <c r="T116" s="1780"/>
      <c r="U116" s="1780"/>
      <c r="V116" s="1780"/>
      <c r="W116" s="1780"/>
      <c r="X116" s="1780"/>
      <c r="Y116" s="1780"/>
      <c r="Z116" s="1780"/>
      <c r="AA116" s="1780"/>
      <c r="AB116" s="1780"/>
      <c r="AC116" s="1780"/>
      <c r="AD116" s="1780"/>
      <c r="AE116" s="1780"/>
      <c r="AF116" s="1780"/>
      <c r="AG116" s="1781"/>
    </row>
    <row r="117" spans="1:69" ht="9" customHeight="1">
      <c r="A117" s="297" t="e">
        <f>'1-1（発電）'!#REF!</f>
        <v>#REF!</v>
      </c>
      <c r="B117" s="1" t="e">
        <f>'1-1（発電）'!#REF!</f>
        <v>#REF!</v>
      </c>
      <c r="C117" s="1" t="e">
        <f>'1-1（発電）'!#REF!</f>
        <v>#REF!</v>
      </c>
      <c r="D117" s="1" t="e">
        <f>'1-1（発電）'!#REF!</f>
        <v>#REF!</v>
      </c>
      <c r="E117" s="1" t="e">
        <f>'1-1（発電）'!#REF!</f>
        <v>#REF!</v>
      </c>
      <c r="F117" s="1" t="e">
        <f>'1-1（発電）'!#REF!</f>
        <v>#REF!</v>
      </c>
      <c r="G117" s="1" t="e">
        <f>'1-1（発電）'!#REF!</f>
        <v>#REF!</v>
      </c>
      <c r="H117" s="1" t="e">
        <f>'1-1（発電）'!#REF!</f>
        <v>#REF!</v>
      </c>
      <c r="I117" s="1" t="e">
        <f>'1-1（発電）'!#REF!</f>
        <v>#REF!</v>
      </c>
      <c r="J117" s="450" t="e">
        <f>'1-1（発電）'!#REF!</f>
        <v>#REF!</v>
      </c>
      <c r="K117" s="1" t="e">
        <f>'1-1（発電）'!#REF!</f>
        <v>#REF!</v>
      </c>
      <c r="L117" s="1" t="e">
        <f>'1-1（発電）'!#REF!</f>
        <v>#REF!</v>
      </c>
      <c r="M117" s="1" t="e">
        <f>'1-1（発電）'!#REF!</f>
        <v>#REF!</v>
      </c>
      <c r="N117" s="1" t="e">
        <f>'1-1（発電）'!#REF!</f>
        <v>#REF!</v>
      </c>
      <c r="O117" s="1" t="e">
        <f>'1-1（発電）'!#REF!</f>
        <v>#REF!</v>
      </c>
      <c r="P117" s="1" t="e">
        <f>'1-1（発電）'!#REF!</f>
        <v>#REF!</v>
      </c>
      <c r="Q117" s="1" t="e">
        <f>'1-1（発電）'!#REF!</f>
        <v>#REF!</v>
      </c>
      <c r="R117" s="1" t="e">
        <f>'1-1（発電）'!#REF!</f>
        <v>#REF!</v>
      </c>
      <c r="S117" s="1" t="e">
        <f>'1-1（発電）'!#REF!</f>
        <v>#REF!</v>
      </c>
      <c r="T117" s="1" t="e">
        <f>'1-1（発電）'!#REF!</f>
        <v>#REF!</v>
      </c>
      <c r="U117" s="1" t="e">
        <f>'1-1（発電）'!#REF!</f>
        <v>#REF!</v>
      </c>
      <c r="V117" s="1" t="e">
        <f>'1-1（発電）'!#REF!</f>
        <v>#REF!</v>
      </c>
      <c r="W117" s="1" t="e">
        <f>'1-1（発電）'!#REF!</f>
        <v>#REF!</v>
      </c>
      <c r="X117" s="1" t="e">
        <f>'1-1（発電）'!#REF!</f>
        <v>#REF!</v>
      </c>
      <c r="Y117" s="1" t="e">
        <f>'1-1（発電）'!#REF!</f>
        <v>#REF!</v>
      </c>
      <c r="Z117" s="1" t="e">
        <f>'1-1（発電）'!#REF!</f>
        <v>#REF!</v>
      </c>
      <c r="AA117" s="1" t="e">
        <f>'1-1（発電）'!#REF!</f>
        <v>#REF!</v>
      </c>
      <c r="AB117" s="1" t="e">
        <f>'1-1（発電）'!#REF!</f>
        <v>#REF!</v>
      </c>
      <c r="AC117" s="1" t="e">
        <f>'1-1（発電）'!#REF!</f>
        <v>#REF!</v>
      </c>
      <c r="AD117" s="1" t="e">
        <f>'1-1（発電）'!#REF!</f>
        <v>#REF!</v>
      </c>
      <c r="AE117" s="1" t="e">
        <f>'1-1（発電）'!#REF!</f>
        <v>#REF!</v>
      </c>
      <c r="AF117" s="1" t="e">
        <f>'1-1（発電）'!#REF!</f>
        <v>#REF!</v>
      </c>
      <c r="AG117" s="298" t="e">
        <f>'1-1（発電）'!#REF!</f>
        <v>#REF!</v>
      </c>
    </row>
    <row r="118" spans="1:69" s="27" customFormat="1" ht="32.25" customHeight="1">
      <c r="A118" s="445" t="str">
        <f>'1-1（発電）'!A103</f>
        <v xml:space="preserve">６　添付書類 </v>
      </c>
      <c r="J118" s="446"/>
      <c r="K118" s="446"/>
      <c r="AG118" s="447"/>
    </row>
    <row r="119" spans="1:69" s="27" customFormat="1" ht="70.5" customHeight="1">
      <c r="A119" s="445" t="e">
        <f>'1-1（発電）'!#REF!</f>
        <v>#REF!</v>
      </c>
      <c r="B119" s="1771" t="e">
        <f>'1-1（発電）'!#REF!</f>
        <v>#REF!</v>
      </c>
      <c r="C119" s="1771"/>
      <c r="D119" s="1771"/>
      <c r="E119" s="1771"/>
      <c r="F119" s="1771"/>
      <c r="G119" s="1771"/>
      <c r="H119" s="1771"/>
      <c r="I119" s="1771"/>
      <c r="J119" s="1771"/>
      <c r="K119" s="1771"/>
      <c r="L119" s="1771"/>
      <c r="M119" s="1771"/>
      <c r="N119" s="1771"/>
      <c r="O119" s="1771"/>
      <c r="P119" s="1771"/>
      <c r="Q119" s="1771"/>
      <c r="R119" s="1771"/>
      <c r="S119" s="1771"/>
      <c r="T119" s="1771"/>
      <c r="U119" s="1771"/>
      <c r="V119" s="1771"/>
      <c r="W119" s="1771"/>
      <c r="X119" s="1771"/>
      <c r="Y119" s="1771"/>
      <c r="Z119" s="1771"/>
      <c r="AA119" s="1771"/>
      <c r="AB119" s="1771"/>
      <c r="AC119" s="1771"/>
      <c r="AD119" s="1771"/>
      <c r="AE119" s="1771"/>
      <c r="AF119" s="1771"/>
      <c r="AG119" s="447" t="e">
        <f>'1-1（発電）'!#REF!</f>
        <v>#REF!</v>
      </c>
      <c r="AV119" s="438"/>
      <c r="AW119" s="1"/>
      <c r="AX119" s="13"/>
      <c r="AY119" s="13"/>
      <c r="AZ119" s="13"/>
      <c r="BA119" s="13"/>
      <c r="BB119" s="438"/>
      <c r="BC119" s="1"/>
      <c r="BD119" s="13"/>
      <c r="BE119" s="13"/>
      <c r="BF119" s="13"/>
      <c r="BG119" s="13"/>
      <c r="BH119" s="13"/>
      <c r="BI119" s="13"/>
      <c r="BJ119" s="13"/>
      <c r="BK119" s="13"/>
      <c r="BL119" s="13"/>
      <c r="BM119" s="438"/>
      <c r="BN119" s="199"/>
      <c r="BO119" s="13"/>
      <c r="BP119" s="13"/>
      <c r="BQ119" s="13"/>
    </row>
    <row r="120" spans="1:69" s="27" customFormat="1" ht="70.5" customHeight="1" thickBot="1">
      <c r="A120" s="448" t="e">
        <f>'1-1（発電）'!#REF!</f>
        <v>#REF!</v>
      </c>
      <c r="B120" s="1772"/>
      <c r="C120" s="1772"/>
      <c r="D120" s="1772"/>
      <c r="E120" s="1772"/>
      <c r="F120" s="1772"/>
      <c r="G120" s="1772"/>
      <c r="H120" s="1772"/>
      <c r="I120" s="1772"/>
      <c r="J120" s="1772"/>
      <c r="K120" s="1772"/>
      <c r="L120" s="1772"/>
      <c r="M120" s="1772"/>
      <c r="N120" s="1772"/>
      <c r="O120" s="1772"/>
      <c r="P120" s="1772"/>
      <c r="Q120" s="1772"/>
      <c r="R120" s="1772"/>
      <c r="S120" s="1772"/>
      <c r="T120" s="1772"/>
      <c r="U120" s="1772"/>
      <c r="V120" s="1772"/>
      <c r="W120" s="1772"/>
      <c r="X120" s="1772"/>
      <c r="Y120" s="1772"/>
      <c r="Z120" s="1772"/>
      <c r="AA120" s="1772"/>
      <c r="AB120" s="1772"/>
      <c r="AC120" s="1772"/>
      <c r="AD120" s="1772"/>
      <c r="AE120" s="1772"/>
      <c r="AF120" s="1772"/>
      <c r="AG120" s="449" t="e">
        <f>'1-1（発電）'!#REF!</f>
        <v>#REF!</v>
      </c>
      <c r="AV120" s="438"/>
      <c r="AW120" s="1"/>
      <c r="AX120" s="13"/>
      <c r="AY120" s="13"/>
      <c r="AZ120" s="13"/>
      <c r="BA120" s="13"/>
      <c r="BB120" s="438"/>
      <c r="BC120" s="1"/>
      <c r="BD120" s="13"/>
      <c r="BE120" s="13"/>
      <c r="BF120" s="13"/>
      <c r="BG120" s="13"/>
      <c r="BH120" s="13"/>
      <c r="BI120" s="13"/>
      <c r="BJ120" s="13"/>
      <c r="BK120" s="13"/>
      <c r="BL120" s="13"/>
      <c r="BM120" s="13"/>
      <c r="BN120" s="13"/>
      <c r="BO120" s="13"/>
      <c r="BP120" s="13"/>
      <c r="BQ120" s="13"/>
    </row>
  </sheetData>
  <mergeCells count="237">
    <mergeCell ref="B119:AF120"/>
    <mergeCell ref="B114:J114"/>
    <mergeCell ref="L114:AG114"/>
    <mergeCell ref="B115:J115"/>
    <mergeCell ref="L115:AG115"/>
    <mergeCell ref="B116:J116"/>
    <mergeCell ref="L116:AG116"/>
    <mergeCell ref="B111:J111"/>
    <mergeCell ref="L111:AG111"/>
    <mergeCell ref="B112:J112"/>
    <mergeCell ref="L112:AG112"/>
    <mergeCell ref="B113:J113"/>
    <mergeCell ref="L113:M113"/>
    <mergeCell ref="Q113:R113"/>
    <mergeCell ref="B103:AF103"/>
    <mergeCell ref="A104:AG105"/>
    <mergeCell ref="A106:AG106"/>
    <mergeCell ref="A108:B108"/>
    <mergeCell ref="F108:G108"/>
    <mergeCell ref="B109:G109"/>
    <mergeCell ref="I109:AG109"/>
    <mergeCell ref="A95:AF95"/>
    <mergeCell ref="B96:AF96"/>
    <mergeCell ref="A97:AG98"/>
    <mergeCell ref="A99:Z99"/>
    <mergeCell ref="A100:AG101"/>
    <mergeCell ref="A102:Z102"/>
    <mergeCell ref="A90:J90"/>
    <mergeCell ref="K90:Q90"/>
    <mergeCell ref="R90:X90"/>
    <mergeCell ref="Y90:AG90"/>
    <mergeCell ref="A91:V91"/>
    <mergeCell ref="A92:AG94"/>
    <mergeCell ref="A88:E88"/>
    <mergeCell ref="F88:J88"/>
    <mergeCell ref="K88:Q88"/>
    <mergeCell ref="R88:X88"/>
    <mergeCell ref="Y88:AG88"/>
    <mergeCell ref="A89:E89"/>
    <mergeCell ref="F89:J89"/>
    <mergeCell ref="K89:Q89"/>
    <mergeCell ref="R89:X89"/>
    <mergeCell ref="Y89:AG89"/>
    <mergeCell ref="A86:E86"/>
    <mergeCell ref="F86:J86"/>
    <mergeCell ref="K86:Q86"/>
    <mergeCell ref="R86:X86"/>
    <mergeCell ref="Y86:AG86"/>
    <mergeCell ref="A87:E87"/>
    <mergeCell ref="F87:J87"/>
    <mergeCell ref="K87:Q87"/>
    <mergeCell ref="R87:X87"/>
    <mergeCell ref="Y87:AG87"/>
    <mergeCell ref="A82:I82"/>
    <mergeCell ref="J82:R82"/>
    <mergeCell ref="S82:AG82"/>
    <mergeCell ref="A85:E85"/>
    <mergeCell ref="F85:J85"/>
    <mergeCell ref="K85:Q85"/>
    <mergeCell ref="R85:X85"/>
    <mergeCell ref="Y85:AG85"/>
    <mergeCell ref="B80:H80"/>
    <mergeCell ref="J80:R80"/>
    <mergeCell ref="S80:AG80"/>
    <mergeCell ref="B81:H81"/>
    <mergeCell ref="J81:R81"/>
    <mergeCell ref="S81:AG81"/>
    <mergeCell ref="B78:H78"/>
    <mergeCell ref="J78:R78"/>
    <mergeCell ref="S78:AG78"/>
    <mergeCell ref="B79:H79"/>
    <mergeCell ref="J79:R79"/>
    <mergeCell ref="S79:AG79"/>
    <mergeCell ref="AD73:AG73"/>
    <mergeCell ref="B74:K74"/>
    <mergeCell ref="A76:I76"/>
    <mergeCell ref="J76:R76"/>
    <mergeCell ref="S76:AG76"/>
    <mergeCell ref="B77:H77"/>
    <mergeCell ref="J77:R77"/>
    <mergeCell ref="S77:AG77"/>
    <mergeCell ref="B71:K71"/>
    <mergeCell ref="M71:W71"/>
    <mergeCell ref="X71:AF71"/>
    <mergeCell ref="A72:L73"/>
    <mergeCell ref="M72:AG72"/>
    <mergeCell ref="M73:O73"/>
    <mergeCell ref="P73:R73"/>
    <mergeCell ref="S73:T73"/>
    <mergeCell ref="U73:W73"/>
    <mergeCell ref="X73:AB73"/>
    <mergeCell ref="V64:W67"/>
    <mergeCell ref="X64:Y67"/>
    <mergeCell ref="Z64:AA67"/>
    <mergeCell ref="A69:V69"/>
    <mergeCell ref="B70:K70"/>
    <mergeCell ref="M70:W70"/>
    <mergeCell ref="X70:AF70"/>
    <mergeCell ref="Z63:AA63"/>
    <mergeCell ref="D64:E67"/>
    <mergeCell ref="F64:G67"/>
    <mergeCell ref="H64:I67"/>
    <mergeCell ref="J64:K67"/>
    <mergeCell ref="L64:M67"/>
    <mergeCell ref="N64:O67"/>
    <mergeCell ref="P64:Q67"/>
    <mergeCell ref="R64:S67"/>
    <mergeCell ref="T64:U67"/>
    <mergeCell ref="N63:O63"/>
    <mergeCell ref="P63:Q63"/>
    <mergeCell ref="R63:S63"/>
    <mergeCell ref="T63:U63"/>
    <mergeCell ref="V63:W63"/>
    <mergeCell ref="X63:Y63"/>
    <mergeCell ref="B59:Y59"/>
    <mergeCell ref="A60:AG60"/>
    <mergeCell ref="A61:V61"/>
    <mergeCell ref="D62:U62"/>
    <mergeCell ref="V62:AA62"/>
    <mergeCell ref="D63:E63"/>
    <mergeCell ref="F63:G63"/>
    <mergeCell ref="H63:I63"/>
    <mergeCell ref="J63:K63"/>
    <mergeCell ref="L63:M63"/>
    <mergeCell ref="A55:L55"/>
    <mergeCell ref="A56:E56"/>
    <mergeCell ref="F56:AG56"/>
    <mergeCell ref="A57:E57"/>
    <mergeCell ref="F57:AG57"/>
    <mergeCell ref="A58:V58"/>
    <mergeCell ref="AB51:AF51"/>
    <mergeCell ref="A52:Z52"/>
    <mergeCell ref="B53:H53"/>
    <mergeCell ref="J53:V53"/>
    <mergeCell ref="W53:AA53"/>
    <mergeCell ref="B54:H54"/>
    <mergeCell ref="J54:R54"/>
    <mergeCell ref="S54:U54"/>
    <mergeCell ref="V54:AC54"/>
    <mergeCell ref="AD54:AG54"/>
    <mergeCell ref="B51:G51"/>
    <mergeCell ref="H51:I51"/>
    <mergeCell ref="J51:O51"/>
    <mergeCell ref="P51:Q51"/>
    <mergeCell ref="R51:U51"/>
    <mergeCell ref="V51:AA51"/>
    <mergeCell ref="B47:O47"/>
    <mergeCell ref="Q47:AG47"/>
    <mergeCell ref="B48:O48"/>
    <mergeCell ref="Q48:AG48"/>
    <mergeCell ref="A49:V49"/>
    <mergeCell ref="B50:AF50"/>
    <mergeCell ref="AB43:AD43"/>
    <mergeCell ref="AE43:AG43"/>
    <mergeCell ref="A44:R44"/>
    <mergeCell ref="B45:P45"/>
    <mergeCell ref="Q45:AG45"/>
    <mergeCell ref="B46:O46"/>
    <mergeCell ref="Q46:AA46"/>
    <mergeCell ref="AB46:AF46"/>
    <mergeCell ref="B42:L42"/>
    <mergeCell ref="N42:Z42"/>
    <mergeCell ref="B43:L43"/>
    <mergeCell ref="N43:O43"/>
    <mergeCell ref="P43:T43"/>
    <mergeCell ref="U43:V43"/>
    <mergeCell ref="W43:AA43"/>
    <mergeCell ref="B37:L37"/>
    <mergeCell ref="N37:AG37"/>
    <mergeCell ref="A38:L38"/>
    <mergeCell ref="A39:AG39"/>
    <mergeCell ref="A40:L40"/>
    <mergeCell ref="B41:L41"/>
    <mergeCell ref="N41:Z41"/>
    <mergeCell ref="C35:T35"/>
    <mergeCell ref="U35:Y35"/>
    <mergeCell ref="Z35:AB35"/>
    <mergeCell ref="C36:T36"/>
    <mergeCell ref="U36:Y36"/>
    <mergeCell ref="Z36:AB36"/>
    <mergeCell ref="B32:L32"/>
    <mergeCell ref="N32:AG32"/>
    <mergeCell ref="B33:L33"/>
    <mergeCell ref="N33:Y33"/>
    <mergeCell ref="Z33:AA33"/>
    <mergeCell ref="A34:AF34"/>
    <mergeCell ref="A26:J26"/>
    <mergeCell ref="L26:O26"/>
    <mergeCell ref="P26:AG26"/>
    <mergeCell ref="A27:AG29"/>
    <mergeCell ref="A30:N30"/>
    <mergeCell ref="B31:L31"/>
    <mergeCell ref="N31:AG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10"/>
  <dataValidations count="3">
    <dataValidation type="list" allowBlank="1" showInputMessage="1" showErrorMessage="1" sqref="S73:T73" xr:uid="{00000000-0002-0000-0E00-000000000000}">
      <formula1>$AJ$74:$AJ$76</formula1>
    </dataValidation>
    <dataValidation type="list" allowBlank="1" showInputMessage="1" showErrorMessage="1" sqref="N31:AG31" xr:uid="{00000000-0002-0000-0E00-000001000000}">
      <formula1>$AI$32:$AI$35</formula1>
    </dataValidation>
    <dataValidation type="list" allowBlank="1" showInputMessage="1" showErrorMessage="1" sqref="I109:AG109" xr:uid="{00000000-0002-0000-0E00-000002000000}">
      <formula1>$AI$110:$AI$114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7" max="32" man="1"/>
    <brk id="90" max="3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BQ111"/>
  <sheetViews>
    <sheetView workbookViewId="0"/>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467</v>
      </c>
    </row>
    <row r="2" spans="1:35" ht="25.5" customHeight="1">
      <c r="A2" s="820" t="e">
        <f>#REF!</f>
        <v>#REF!</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5" ht="25.5" customHeight="1" thickBot="1">
      <c r="A3" s="6" t="e">
        <f>#REF!</f>
        <v>#REF!</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5" ht="25.5" customHeight="1">
      <c r="A4" s="821" t="e">
        <f>#REF!</f>
        <v>#REF!</v>
      </c>
      <c r="B4" s="822"/>
      <c r="C4" s="822"/>
      <c r="D4" s="822"/>
      <c r="E4" s="823"/>
      <c r="F4" s="1645" t="e">
        <f>#REF!</f>
        <v>#REF!</v>
      </c>
      <c r="G4" s="1646"/>
      <c r="H4" s="1646"/>
      <c r="I4" s="1646"/>
      <c r="J4" s="1646"/>
      <c r="K4" s="1646"/>
      <c r="L4" s="1646"/>
      <c r="M4" s="1646"/>
      <c r="N4" s="1646"/>
      <c r="O4" s="1646"/>
      <c r="P4" s="1646"/>
      <c r="Q4" s="1646"/>
      <c r="R4" s="1646"/>
      <c r="S4" s="1646"/>
      <c r="T4" s="1646"/>
      <c r="U4" s="1646"/>
      <c r="V4" s="1646"/>
      <c r="W4" s="1646"/>
      <c r="X4" s="1646"/>
      <c r="Y4" s="1646"/>
      <c r="Z4" s="1646"/>
      <c r="AA4" s="1646"/>
      <c r="AB4" s="1646"/>
      <c r="AC4" s="1646"/>
      <c r="AD4" s="1646"/>
      <c r="AE4" s="1646"/>
      <c r="AF4" s="1646"/>
      <c r="AG4" s="1647"/>
    </row>
    <row r="5" spans="1:35" ht="25.5" customHeight="1">
      <c r="A5" s="806" t="e">
        <f>#REF!</f>
        <v>#REF!</v>
      </c>
      <c r="B5" s="807"/>
      <c r="C5" s="807"/>
      <c r="D5" s="807"/>
      <c r="E5" s="808"/>
      <c r="F5" s="1648" t="e">
        <f>#REF!</f>
        <v>#REF!</v>
      </c>
      <c r="G5" s="1649"/>
      <c r="H5" s="1649"/>
      <c r="I5" s="1649"/>
      <c r="J5" s="1649"/>
      <c r="K5" s="1649"/>
      <c r="L5" s="1649"/>
      <c r="M5" s="1649"/>
      <c r="N5" s="1649"/>
      <c r="O5" s="1649"/>
      <c r="P5" s="1649"/>
      <c r="Q5" s="1649"/>
      <c r="R5" s="1649"/>
      <c r="S5" s="1649"/>
      <c r="T5" s="1649"/>
      <c r="U5" s="1649"/>
      <c r="V5" s="1649"/>
      <c r="W5" s="1649"/>
      <c r="X5" s="1649"/>
      <c r="Y5" s="1649"/>
      <c r="Z5" s="1649"/>
      <c r="AA5" s="1649"/>
      <c r="AB5" s="1649"/>
      <c r="AC5" s="1649"/>
      <c r="AD5" s="1649"/>
      <c r="AE5" s="1649"/>
      <c r="AF5" s="1649"/>
      <c r="AG5" s="1650"/>
    </row>
    <row r="6" spans="1:35" ht="28.5" customHeight="1">
      <c r="A6" s="806" t="e">
        <f>#REF!</f>
        <v>#REF!</v>
      </c>
      <c r="B6" s="807"/>
      <c r="C6" s="807"/>
      <c r="D6" s="807"/>
      <c r="E6" s="808"/>
      <c r="F6" s="1651" t="e">
        <f>#REF!</f>
        <v>#REF!</v>
      </c>
      <c r="G6" s="807"/>
      <c r="H6" s="246" t="e">
        <f>#REF!</f>
        <v>#REF!</v>
      </c>
      <c r="I6" s="1649" t="e">
        <f>#REF!</f>
        <v>#REF!</v>
      </c>
      <c r="J6" s="1649"/>
      <c r="K6" s="1649"/>
      <c r="L6" s="1649"/>
      <c r="M6" s="1649"/>
      <c r="N6" s="1649"/>
      <c r="O6" s="1649"/>
      <c r="P6" s="1649"/>
      <c r="Q6" s="1649"/>
      <c r="R6" s="436" t="e">
        <f>#REF!</f>
        <v>#REF!</v>
      </c>
      <c r="S6" s="1649" t="e">
        <f>#REF!</f>
        <v>#REF!</v>
      </c>
      <c r="T6" s="1649"/>
      <c r="U6" s="1649"/>
      <c r="V6" s="1649"/>
      <c r="W6" s="1649"/>
      <c r="X6" s="1649"/>
      <c r="Y6" s="1649"/>
      <c r="Z6" s="1649"/>
      <c r="AA6" s="1649"/>
      <c r="AB6" s="1649"/>
      <c r="AC6" s="1649"/>
      <c r="AD6" s="1649"/>
      <c r="AE6" s="1649"/>
      <c r="AF6" s="1649"/>
      <c r="AG6" s="1650"/>
    </row>
    <row r="7" spans="1:35" ht="25.5" customHeight="1">
      <c r="A7" s="806" t="e">
        <f>#REF!</f>
        <v>#REF!</v>
      </c>
      <c r="B7" s="807"/>
      <c r="C7" s="807"/>
      <c r="D7" s="807"/>
      <c r="E7" s="808"/>
      <c r="F7" s="1653" t="e">
        <f>#REF!</f>
        <v>#REF!</v>
      </c>
      <c r="G7" s="1654"/>
      <c r="H7" s="1654"/>
      <c r="I7" s="1654"/>
      <c r="J7" s="1654"/>
      <c r="K7" s="1654"/>
      <c r="L7" s="1654"/>
      <c r="M7" s="1655"/>
      <c r="N7" s="832" t="e">
        <f>#REF!</f>
        <v>#REF!</v>
      </c>
      <c r="O7" s="807"/>
      <c r="P7" s="807"/>
      <c r="Q7" s="808"/>
      <c r="R7" s="1656" t="e">
        <f>#REF!</f>
        <v>#REF!</v>
      </c>
      <c r="S7" s="1657"/>
      <c r="T7" s="1657"/>
      <c r="U7" s="1657"/>
      <c r="V7" s="409" t="e">
        <f>#REF!</f>
        <v>#REF!</v>
      </c>
      <c r="W7" s="409" t="e">
        <f>#REF!</f>
        <v>#REF!</v>
      </c>
      <c r="X7" s="1658" t="e">
        <f>#REF!</f>
        <v>#REF!</v>
      </c>
      <c r="Y7" s="1659"/>
      <c r="Z7" s="1659"/>
      <c r="AA7" s="1659"/>
      <c r="AB7" s="1660"/>
      <c r="AC7" s="1661" t="e">
        <f>#REF!</f>
        <v>#REF!</v>
      </c>
      <c r="AD7" s="1662"/>
      <c r="AE7" s="1662"/>
      <c r="AF7" s="1662"/>
      <c r="AG7" s="221" t="e">
        <f>#REF!</f>
        <v>#REF!</v>
      </c>
    </row>
    <row r="8" spans="1:35" ht="25.5" customHeight="1">
      <c r="A8" s="806" t="e">
        <f>#REF!</f>
        <v>#REF!</v>
      </c>
      <c r="B8" s="807"/>
      <c r="C8" s="807"/>
      <c r="D8" s="807"/>
      <c r="E8" s="808"/>
      <c r="F8" s="1648" t="e">
        <f>#REF!</f>
        <v>#REF!</v>
      </c>
      <c r="G8" s="1649"/>
      <c r="H8" s="1649"/>
      <c r="I8" s="1649"/>
      <c r="J8" s="1649"/>
      <c r="K8" s="1649"/>
      <c r="L8" s="1649"/>
      <c r="M8" s="1649"/>
      <c r="N8" s="1649"/>
      <c r="O8" s="1649"/>
      <c r="P8" s="1649"/>
      <c r="Q8" s="1649"/>
      <c r="R8" s="1649"/>
      <c r="S8" s="1649"/>
      <c r="T8" s="1649"/>
      <c r="U8" s="1649"/>
      <c r="V8" s="1649"/>
      <c r="W8" s="1649"/>
      <c r="X8" s="1649"/>
      <c r="Y8" s="1649"/>
      <c r="Z8" s="1649"/>
      <c r="AA8" s="1649"/>
      <c r="AB8" s="1649"/>
      <c r="AC8" s="1649"/>
      <c r="AD8" s="1649"/>
      <c r="AE8" s="1649"/>
      <c r="AF8" s="1649"/>
      <c r="AG8" s="1650"/>
    </row>
    <row r="9" spans="1:35" ht="25.5" customHeight="1">
      <c r="A9" s="1553" t="e">
        <f>#REF!</f>
        <v>#REF!</v>
      </c>
      <c r="B9" s="807"/>
      <c r="C9" s="807"/>
      <c r="D9" s="807"/>
      <c r="E9" s="808"/>
      <c r="F9" s="1648" t="e">
        <f>#REF!</f>
        <v>#REF!</v>
      </c>
      <c r="G9" s="1649"/>
      <c r="H9" s="1649"/>
      <c r="I9" s="1649"/>
      <c r="J9" s="1649"/>
      <c r="K9" s="1649"/>
      <c r="L9" s="1649"/>
      <c r="M9" s="1649"/>
      <c r="N9" s="1649"/>
      <c r="O9" s="1649"/>
      <c r="P9" s="1652"/>
      <c r="Q9" s="832" t="e">
        <f>#REF!</f>
        <v>#REF!</v>
      </c>
      <c r="R9" s="807"/>
      <c r="S9" s="807"/>
      <c r="T9" s="807"/>
      <c r="U9" s="808"/>
      <c r="V9" s="1648" t="e">
        <f>#REF!</f>
        <v>#REF!</v>
      </c>
      <c r="W9" s="1649"/>
      <c r="X9" s="1649"/>
      <c r="Y9" s="1649"/>
      <c r="Z9" s="1649"/>
      <c r="AA9" s="1649"/>
      <c r="AB9" s="1649"/>
      <c r="AC9" s="1649"/>
      <c r="AD9" s="1649"/>
      <c r="AE9" s="1649"/>
      <c r="AF9" s="1649"/>
      <c r="AG9" s="1650"/>
    </row>
    <row r="10" spans="1:35" ht="25.5" customHeight="1">
      <c r="A10" s="806" t="e">
        <f>#REF!</f>
        <v>#REF!</v>
      </c>
      <c r="B10" s="807"/>
      <c r="C10" s="807"/>
      <c r="D10" s="807"/>
      <c r="E10" s="808"/>
      <c r="F10" s="1648" t="e">
        <f>#REF!</f>
        <v>#REF!</v>
      </c>
      <c r="G10" s="1649"/>
      <c r="H10" s="1649"/>
      <c r="I10" s="1649"/>
      <c r="J10" s="1649"/>
      <c r="K10" s="1649"/>
      <c r="L10" s="1649"/>
      <c r="M10" s="1649"/>
      <c r="N10" s="1649"/>
      <c r="O10" s="1649"/>
      <c r="P10" s="1652"/>
      <c r="Q10" s="832" t="e">
        <f>#REF!</f>
        <v>#REF!</v>
      </c>
      <c r="R10" s="807"/>
      <c r="S10" s="807"/>
      <c r="T10" s="807"/>
      <c r="U10" s="808"/>
      <c r="V10" s="1648" t="e">
        <f>#REF!</f>
        <v>#REF!</v>
      </c>
      <c r="W10" s="1649"/>
      <c r="X10" s="1649"/>
      <c r="Y10" s="1649"/>
      <c r="Z10" s="1649"/>
      <c r="AA10" s="1649"/>
      <c r="AB10" s="1649"/>
      <c r="AC10" s="1649"/>
      <c r="AD10" s="1649"/>
      <c r="AE10" s="1649"/>
      <c r="AF10" s="1649"/>
      <c r="AG10" s="1650"/>
    </row>
    <row r="11" spans="1:35" ht="25.5" customHeight="1" thickBot="1">
      <c r="A11" s="931" t="e">
        <f>#REF!</f>
        <v>#REF!</v>
      </c>
      <c r="B11" s="932"/>
      <c r="C11" s="932"/>
      <c r="D11" s="932"/>
      <c r="E11" s="933"/>
      <c r="F11" s="1673" t="e">
        <f>#REF!</f>
        <v>#REF!</v>
      </c>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c r="AE11" s="1674"/>
      <c r="AF11" s="1674"/>
      <c r="AG11" s="1675"/>
    </row>
    <row r="12" spans="1:35" ht="25.5" customHeight="1">
      <c r="A12" s="1" t="e">
        <f>#REF!</f>
        <v>#REF!</v>
      </c>
      <c r="B12" s="1" t="e">
        <f>#REF!</f>
        <v>#REF!</v>
      </c>
      <c r="C12" s="1" t="e">
        <f>#REF!</f>
        <v>#REF!</v>
      </c>
      <c r="D12" s="1" t="e">
        <f>#REF!</f>
        <v>#REF!</v>
      </c>
      <c r="E12" s="1" t="e">
        <f>#REF!</f>
        <v>#REF!</v>
      </c>
      <c r="F12" s="1" t="e">
        <f>#REF!</f>
        <v>#REF!</v>
      </c>
      <c r="G12" s="1" t="e">
        <f>#REF!</f>
        <v>#REF!</v>
      </c>
      <c r="H12" s="1" t="e">
        <f>#REF!</f>
        <v>#REF!</v>
      </c>
      <c r="I12" s="1" t="e">
        <f>#REF!</f>
        <v>#REF!</v>
      </c>
      <c r="J12" s="9" t="e">
        <f>#REF!</f>
        <v>#REF!</v>
      </c>
      <c r="K12" s="1" t="e">
        <f>#REF!</f>
        <v>#REF!</v>
      </c>
      <c r="L12" s="1" t="e">
        <f>#REF!</f>
        <v>#REF!</v>
      </c>
      <c r="M12" s="1" t="e">
        <f>#REF!</f>
        <v>#REF!</v>
      </c>
      <c r="N12" s="1" t="e">
        <f>#REF!</f>
        <v>#REF!</v>
      </c>
      <c r="O12" s="1" t="e">
        <f>#REF!</f>
        <v>#REF!</v>
      </c>
      <c r="P12" s="1" t="e">
        <f>#REF!</f>
        <v>#REF!</v>
      </c>
      <c r="Q12" s="1" t="e">
        <f>#REF!</f>
        <v>#REF!</v>
      </c>
      <c r="R12" s="1" t="e">
        <f>#REF!</f>
        <v>#REF!</v>
      </c>
      <c r="S12" s="1" t="e">
        <f>#REF!</f>
        <v>#REF!</v>
      </c>
      <c r="T12" s="1" t="e">
        <f>#REF!</f>
        <v>#REF!</v>
      </c>
      <c r="U12" s="1" t="e">
        <f>#REF!</f>
        <v>#REF!</v>
      </c>
      <c r="V12" s="21" t="e">
        <f>#REF!</f>
        <v>#REF!</v>
      </c>
      <c r="W12" s="21" t="e">
        <f>#REF!</f>
        <v>#REF!</v>
      </c>
      <c r="X12" s="21" t="e">
        <f>#REF!</f>
        <v>#REF!</v>
      </c>
      <c r="Y12" s="21" t="e">
        <f>#REF!</f>
        <v>#REF!</v>
      </c>
      <c r="Z12" s="21" t="e">
        <f>#REF!</f>
        <v>#REF!</v>
      </c>
      <c r="AA12" s="21" t="e">
        <f>#REF!</f>
        <v>#REF!</v>
      </c>
      <c r="AB12" s="21" t="e">
        <f>#REF!</f>
        <v>#REF!</v>
      </c>
      <c r="AC12" s="21" t="e">
        <f>#REF!</f>
        <v>#REF!</v>
      </c>
      <c r="AD12" s="21" t="e">
        <f>#REF!</f>
        <v>#REF!</v>
      </c>
      <c r="AE12" s="21" t="e">
        <f>#REF!</f>
        <v>#REF!</v>
      </c>
      <c r="AF12" s="21" t="e">
        <f>#REF!</f>
        <v>#REF!</v>
      </c>
      <c r="AG12" s="21" t="e">
        <f>#REF!</f>
        <v>#REF!</v>
      </c>
    </row>
    <row r="13" spans="1:35" ht="25.5" customHeight="1" thickBot="1">
      <c r="A13" s="1" t="e">
        <f>#REF!</f>
        <v>#REF!</v>
      </c>
      <c r="J13" s="408"/>
      <c r="V13" s="21"/>
      <c r="W13" s="21"/>
      <c r="X13" s="21"/>
      <c r="Y13" s="21"/>
      <c r="Z13" s="21"/>
      <c r="AA13" s="21"/>
      <c r="AB13" s="21"/>
      <c r="AC13" s="21"/>
      <c r="AD13" s="21"/>
      <c r="AE13" s="21"/>
      <c r="AF13" s="21"/>
      <c r="AG13" s="21"/>
    </row>
    <row r="14" spans="1:35" ht="25.5" customHeight="1">
      <c r="A14" s="1338" t="e">
        <f>#REF!</f>
        <v>#REF!</v>
      </c>
      <c r="B14" s="1339"/>
      <c r="C14" s="1339"/>
      <c r="D14" s="1339"/>
      <c r="E14" s="1339"/>
      <c r="F14" s="1339"/>
      <c r="G14" s="1339"/>
      <c r="H14" s="1339"/>
      <c r="I14" s="1339"/>
      <c r="J14" s="1339"/>
      <c r="K14" s="303" t="e">
        <f>#REF!</f>
        <v>#REF!</v>
      </c>
      <c r="L14" s="303" t="e">
        <f>#REF!</f>
        <v>#REF!</v>
      </c>
      <c r="M14" s="303" t="e">
        <f>#REF!</f>
        <v>#REF!</v>
      </c>
      <c r="N14" s="303" t="e">
        <f>#REF!</f>
        <v>#REF!</v>
      </c>
      <c r="O14" s="303" t="e">
        <f>#REF!</f>
        <v>#REF!</v>
      </c>
      <c r="P14" s="303" t="e">
        <f>#REF!</f>
        <v>#REF!</v>
      </c>
      <c r="Q14" s="303" t="e">
        <f>#REF!</f>
        <v>#REF!</v>
      </c>
      <c r="R14" s="303" t="e">
        <f>#REF!</f>
        <v>#REF!</v>
      </c>
      <c r="S14" s="303" t="e">
        <f>#REF!</f>
        <v>#REF!</v>
      </c>
      <c r="T14" s="303" t="e">
        <f>#REF!</f>
        <v>#REF!</v>
      </c>
      <c r="U14" s="303" t="e">
        <f>#REF!</f>
        <v>#REF!</v>
      </c>
      <c r="V14" s="407" t="e">
        <f>#REF!</f>
        <v>#REF!</v>
      </c>
      <c r="W14" s="407" t="e">
        <f>#REF!</f>
        <v>#REF!</v>
      </c>
      <c r="X14" s="407" t="e">
        <f>#REF!</f>
        <v>#REF!</v>
      </c>
      <c r="Y14" s="407" t="e">
        <f>#REF!</f>
        <v>#REF!</v>
      </c>
      <c r="Z14" s="407" t="e">
        <f>#REF!</f>
        <v>#REF!</v>
      </c>
      <c r="AA14" s="407" t="e">
        <f>#REF!</f>
        <v>#REF!</v>
      </c>
      <c r="AB14" s="407" t="e">
        <f>#REF!</f>
        <v>#REF!</v>
      </c>
      <c r="AC14" s="407" t="e">
        <f>#REF!</f>
        <v>#REF!</v>
      </c>
      <c r="AD14" s="407" t="e">
        <f>#REF!</f>
        <v>#REF!</v>
      </c>
      <c r="AE14" s="407" t="e">
        <f>#REF!</f>
        <v>#REF!</v>
      </c>
      <c r="AF14" s="407" t="e">
        <f>#REF!</f>
        <v>#REF!</v>
      </c>
      <c r="AG14" s="406" t="e">
        <f>#REF!</f>
        <v>#REF!</v>
      </c>
    </row>
    <row r="15" spans="1:35" ht="25.5" customHeight="1">
      <c r="A15" s="230" t="e">
        <f>#REF!</f>
        <v>#REF!</v>
      </c>
      <c r="B15" s="1019" t="e">
        <f>#REF!</f>
        <v>#REF!</v>
      </c>
      <c r="C15" s="1019"/>
      <c r="D15" s="1019"/>
      <c r="E15" s="1019"/>
      <c r="F15" s="1019"/>
      <c r="G15" s="1019"/>
      <c r="H15" s="1019"/>
      <c r="I15" s="1019"/>
      <c r="J15" s="1019"/>
      <c r="K15" s="231" t="e">
        <f>#REF!</f>
        <v>#REF!</v>
      </c>
      <c r="L15" s="1648" t="e">
        <f>#REF!</f>
        <v>#REF!</v>
      </c>
      <c r="M15" s="1649"/>
      <c r="N15" s="1649"/>
      <c r="O15" s="1649"/>
      <c r="P15" s="1649"/>
      <c r="Q15" s="1649"/>
      <c r="R15" s="1649"/>
      <c r="S15" s="1649"/>
      <c r="T15" s="1649"/>
      <c r="U15" s="1649"/>
      <c r="V15" s="1649"/>
      <c r="W15" s="1649"/>
      <c r="X15" s="1649"/>
      <c r="Y15" s="1649"/>
      <c r="Z15" s="1649"/>
      <c r="AA15" s="1649"/>
      <c r="AB15" s="1649"/>
      <c r="AC15" s="1649"/>
      <c r="AD15" s="1649"/>
      <c r="AE15" s="1649"/>
      <c r="AF15" s="1649"/>
      <c r="AG15" s="1650"/>
    </row>
    <row r="16" spans="1:35" ht="25.5" customHeight="1">
      <c r="A16" s="297" t="e">
        <f>#REF!</f>
        <v>#REF!</v>
      </c>
      <c r="B16" s="1417" t="e">
        <f>#REF!</f>
        <v>#REF!</v>
      </c>
      <c r="C16" s="1417"/>
      <c r="D16" s="1417"/>
      <c r="E16" s="1417"/>
      <c r="F16" s="1417"/>
      <c r="G16" s="1417"/>
      <c r="H16" s="1417"/>
      <c r="I16" s="1417"/>
      <c r="J16" s="1417"/>
      <c r="K16" s="405" t="e">
        <f>#REF!</f>
        <v>#REF!</v>
      </c>
      <c r="L16" s="1663" t="e">
        <f>#REF!</f>
        <v>#REF!</v>
      </c>
      <c r="M16" s="1664"/>
      <c r="N16" s="404" t="e">
        <f>#REF!</f>
        <v>#REF!</v>
      </c>
      <c r="O16" s="404"/>
      <c r="P16" s="246"/>
      <c r="Q16" s="246"/>
      <c r="R16" s="246"/>
      <c r="S16" s="246"/>
      <c r="T16" s="246"/>
      <c r="U16" s="246"/>
      <c r="V16" s="341"/>
      <c r="W16" s="341"/>
      <c r="X16" s="341"/>
      <c r="Y16" s="341"/>
      <c r="Z16" s="341"/>
      <c r="AA16" s="341"/>
      <c r="AB16" s="341"/>
      <c r="AC16" s="341"/>
      <c r="AD16" s="403"/>
      <c r="AE16" s="246"/>
      <c r="AF16" s="403"/>
      <c r="AG16" s="402"/>
      <c r="AI16" s="1" t="s">
        <v>363</v>
      </c>
    </row>
    <row r="17" spans="1:42" ht="25.5" customHeight="1">
      <c r="A17" s="351" t="e">
        <f>#REF!</f>
        <v>#REF!</v>
      </c>
      <c r="B17" s="1418"/>
      <c r="C17" s="1418"/>
      <c r="D17" s="1418"/>
      <c r="E17" s="1418"/>
      <c r="F17" s="1418"/>
      <c r="G17" s="1418"/>
      <c r="H17" s="1418"/>
      <c r="I17" s="1418"/>
      <c r="J17" s="1418"/>
      <c r="K17" s="399" t="e">
        <f>#REF!</f>
        <v>#REF!</v>
      </c>
      <c r="L17" s="1665" t="e">
        <f>#REF!</f>
        <v>#REF!</v>
      </c>
      <c r="M17" s="1666"/>
      <c r="N17" s="401" t="e">
        <f>#REF!</f>
        <v>#REF!</v>
      </c>
      <c r="O17" s="401"/>
      <c r="P17" s="401"/>
      <c r="Q17" s="401"/>
      <c r="R17" s="401"/>
      <c r="S17" s="401"/>
      <c r="T17" s="401"/>
      <c r="U17" s="401"/>
      <c r="V17" s="401"/>
      <c r="W17" s="401"/>
      <c r="X17" s="401"/>
      <c r="Y17" s="401"/>
      <c r="Z17" s="401"/>
      <c r="AA17" s="401"/>
      <c r="AB17" s="400"/>
      <c r="AC17" s="400"/>
      <c r="AD17" s="400"/>
      <c r="AE17" s="401"/>
      <c r="AF17" s="400"/>
      <c r="AG17" s="390"/>
    </row>
    <row r="18" spans="1:42" ht="25.5" customHeight="1">
      <c r="A18" s="351" t="e">
        <f>#REF!</f>
        <v>#REF!</v>
      </c>
      <c r="B18" s="1418"/>
      <c r="C18" s="1418"/>
      <c r="D18" s="1418"/>
      <c r="E18" s="1418"/>
      <c r="F18" s="1418"/>
      <c r="G18" s="1418"/>
      <c r="H18" s="1418"/>
      <c r="I18" s="1418"/>
      <c r="J18" s="1418"/>
      <c r="K18" s="399" t="e">
        <f>#REF!</f>
        <v>#REF!</v>
      </c>
      <c r="L18" s="398" t="e">
        <f>#REF!</f>
        <v>#REF!</v>
      </c>
      <c r="M18" s="397" t="e">
        <f>#REF!</f>
        <v>#REF!</v>
      </c>
      <c r="N18" s="396"/>
      <c r="O18" s="396"/>
      <c r="P18" s="396"/>
      <c r="Q18" s="396"/>
      <c r="R18" s="396"/>
      <c r="S18" s="395"/>
      <c r="T18" s="1667" t="e">
        <f>#REF!</f>
        <v>#REF!</v>
      </c>
      <c r="U18" s="1668"/>
      <c r="V18" s="1668"/>
      <c r="W18" s="1668"/>
      <c r="X18" s="1668"/>
      <c r="Y18" s="1668"/>
      <c r="Z18" s="1668"/>
      <c r="AA18" s="1668"/>
      <c r="AB18" s="1668"/>
      <c r="AC18" s="1668"/>
      <c r="AD18" s="1668"/>
      <c r="AE18" s="1668"/>
      <c r="AF18" s="1668"/>
      <c r="AG18" s="1669"/>
    </row>
    <row r="19" spans="1:42" ht="25.5" customHeight="1">
      <c r="A19" s="386" t="e">
        <f>#REF!</f>
        <v>#REF!</v>
      </c>
      <c r="B19" s="1419"/>
      <c r="C19" s="1419"/>
      <c r="D19" s="1419"/>
      <c r="E19" s="1419"/>
      <c r="F19" s="1419"/>
      <c r="G19" s="1419"/>
      <c r="H19" s="1419"/>
      <c r="I19" s="1419"/>
      <c r="J19" s="1419"/>
      <c r="K19" s="394" t="e">
        <f>#REF!</f>
        <v>#REF!</v>
      </c>
      <c r="L19" s="7" t="e">
        <f>#REF!</f>
        <v>#REF!</v>
      </c>
      <c r="M19" s="393" t="e">
        <f>#REF!</f>
        <v>#REF!</v>
      </c>
      <c r="N19" s="8"/>
      <c r="O19" s="8"/>
      <c r="P19" s="8"/>
      <c r="Q19" s="8"/>
      <c r="R19" s="8"/>
      <c r="S19" s="392"/>
      <c r="T19" s="1670" t="e">
        <f>#REF!</f>
        <v>#REF!</v>
      </c>
      <c r="U19" s="1671"/>
      <c r="V19" s="1671"/>
      <c r="W19" s="1671"/>
      <c r="X19" s="1671"/>
      <c r="Y19" s="1671"/>
      <c r="Z19" s="1671"/>
      <c r="AA19" s="1671"/>
      <c r="AB19" s="1671"/>
      <c r="AC19" s="1671"/>
      <c r="AD19" s="1671"/>
      <c r="AE19" s="1671"/>
      <c r="AF19" s="1671"/>
      <c r="AG19" s="1672"/>
    </row>
    <row r="20" spans="1:42" ht="25.5" customHeight="1">
      <c r="A20" s="293" t="e">
        <f>#REF!</f>
        <v>#REF!</v>
      </c>
      <c r="B20" s="1388" t="e">
        <f>#REF!</f>
        <v>#REF!</v>
      </c>
      <c r="C20" s="1388"/>
      <c r="D20" s="1388"/>
      <c r="E20" s="1388"/>
      <c r="F20" s="1388"/>
      <c r="G20" s="1388"/>
      <c r="H20" s="1388"/>
      <c r="I20" s="1388"/>
      <c r="J20" s="1388"/>
      <c r="K20" s="294" t="e">
        <f>#REF!</f>
        <v>#REF!</v>
      </c>
      <c r="L20" s="1648" t="e">
        <f>#REF!</f>
        <v>#REF!</v>
      </c>
      <c r="M20" s="1649"/>
      <c r="N20" s="1649"/>
      <c r="O20" s="1649"/>
      <c r="P20" s="1649"/>
      <c r="Q20" s="1649"/>
      <c r="R20" s="1649"/>
      <c r="S20" s="1649"/>
      <c r="T20" s="1649"/>
      <c r="U20" s="1649"/>
      <c r="V20" s="1649"/>
      <c r="W20" s="1649"/>
      <c r="X20" s="1649"/>
      <c r="Y20" s="1649"/>
      <c r="Z20" s="1649"/>
      <c r="AA20" s="1649"/>
      <c r="AB20" s="1649"/>
      <c r="AC20" s="1649"/>
      <c r="AD20" s="1649"/>
      <c r="AE20" s="1649"/>
      <c r="AF20" s="1649"/>
      <c r="AG20" s="1650"/>
    </row>
    <row r="21" spans="1:42" ht="25.5" customHeight="1">
      <c r="A21" s="293" t="e">
        <f>#REF!</f>
        <v>#REF!</v>
      </c>
      <c r="B21" s="1388" t="e">
        <f>#REF!</f>
        <v>#REF!</v>
      </c>
      <c r="C21" s="1388"/>
      <c r="D21" s="1388"/>
      <c r="E21" s="1388"/>
      <c r="F21" s="1388"/>
      <c r="G21" s="1388"/>
      <c r="H21" s="1388"/>
      <c r="I21" s="1388"/>
      <c r="J21" s="1388"/>
      <c r="K21" s="231" t="e">
        <f>#REF!</f>
        <v>#REF!</v>
      </c>
      <c r="L21" s="1648" t="e">
        <f>#REF!</f>
        <v>#REF!</v>
      </c>
      <c r="M21" s="1649"/>
      <c r="N21" s="1649"/>
      <c r="O21" s="1649"/>
      <c r="P21" s="1649"/>
      <c r="Q21" s="1649"/>
      <c r="R21" s="1649"/>
      <c r="S21" s="1649"/>
      <c r="T21" s="1649"/>
      <c r="U21" s="1649"/>
      <c r="V21" s="1649"/>
      <c r="W21" s="1649"/>
      <c r="X21" s="1649"/>
      <c r="Y21" s="1649"/>
      <c r="Z21" s="1649"/>
      <c r="AA21" s="1649"/>
      <c r="AB21" s="1649"/>
      <c r="AC21" s="1649"/>
      <c r="AD21" s="1649"/>
      <c r="AE21" s="1649"/>
      <c r="AF21" s="1649"/>
      <c r="AG21" s="1650"/>
    </row>
    <row r="22" spans="1:42" ht="25.5" customHeight="1">
      <c r="A22" s="297" t="e">
        <f>#REF!</f>
        <v>#REF!</v>
      </c>
      <c r="B22" s="1417" t="e">
        <f>#REF!</f>
        <v>#REF!</v>
      </c>
      <c r="C22" s="1417"/>
      <c r="D22" s="1417"/>
      <c r="E22" s="1417"/>
      <c r="F22" s="1417"/>
      <c r="G22" s="1417"/>
      <c r="H22" s="1417"/>
      <c r="I22" s="1417"/>
      <c r="J22" s="1417"/>
      <c r="K22" s="405" t="e">
        <f>#REF!</f>
        <v>#REF!</v>
      </c>
      <c r="L22" s="1663" t="e">
        <f>#REF!</f>
        <v>#REF!</v>
      </c>
      <c r="M22" s="1664"/>
      <c r="N22" s="404" t="e">
        <f>#REF!</f>
        <v>#REF!</v>
      </c>
      <c r="O22" s="404"/>
      <c r="P22" s="246"/>
      <c r="Q22" s="246"/>
      <c r="R22" s="246"/>
      <c r="S22" s="246"/>
      <c r="T22" s="246"/>
      <c r="U22" s="246"/>
      <c r="V22" s="341"/>
      <c r="W22" s="341"/>
      <c r="X22" s="341"/>
      <c r="Y22" s="341"/>
      <c r="Z22" s="341"/>
      <c r="AA22" s="341"/>
      <c r="AB22" s="341"/>
      <c r="AC22" s="341"/>
      <c r="AD22" s="403"/>
      <c r="AE22" s="246"/>
      <c r="AF22" s="403"/>
      <c r="AG22" s="402"/>
    </row>
    <row r="23" spans="1:42" ht="25.5" customHeight="1">
      <c r="A23" s="351" t="e">
        <f>#REF!</f>
        <v>#REF!</v>
      </c>
      <c r="B23" s="1418"/>
      <c r="C23" s="1418"/>
      <c r="D23" s="1418"/>
      <c r="E23" s="1418"/>
      <c r="F23" s="1418"/>
      <c r="G23" s="1418"/>
      <c r="H23" s="1418"/>
      <c r="I23" s="1418"/>
      <c r="J23" s="1418"/>
      <c r="K23" s="399" t="e">
        <f>#REF!</f>
        <v>#REF!</v>
      </c>
      <c r="L23" s="1665" t="e">
        <f>#REF!</f>
        <v>#REF!</v>
      </c>
      <c r="M23" s="1666"/>
      <c r="N23" s="401" t="e">
        <f>#REF!</f>
        <v>#REF!</v>
      </c>
      <c r="O23" s="401"/>
      <c r="P23" s="401"/>
      <c r="Q23" s="401"/>
      <c r="R23" s="401"/>
      <c r="S23" s="401"/>
      <c r="T23" s="401"/>
      <c r="U23" s="401"/>
      <c r="V23" s="401"/>
      <c r="W23" s="401"/>
      <c r="X23" s="401"/>
      <c r="Y23" s="401"/>
      <c r="Z23" s="401"/>
      <c r="AA23" s="401"/>
      <c r="AB23" s="400"/>
      <c r="AC23" s="400"/>
      <c r="AD23" s="400"/>
      <c r="AE23" s="401"/>
      <c r="AF23" s="400"/>
      <c r="AG23" s="390"/>
    </row>
    <row r="24" spans="1:42" ht="25.5" customHeight="1">
      <c r="A24" s="351" t="e">
        <f>#REF!</f>
        <v>#REF!</v>
      </c>
      <c r="B24" s="1418"/>
      <c r="C24" s="1418"/>
      <c r="D24" s="1418"/>
      <c r="E24" s="1418"/>
      <c r="F24" s="1418"/>
      <c r="G24" s="1418"/>
      <c r="H24" s="1418"/>
      <c r="I24" s="1418"/>
      <c r="J24" s="1418"/>
      <c r="K24" s="399" t="e">
        <f>#REF!</f>
        <v>#REF!</v>
      </c>
      <c r="L24" s="398" t="e">
        <f>#REF!</f>
        <v>#REF!</v>
      </c>
      <c r="M24" s="397" t="e">
        <f>#REF!</f>
        <v>#REF!</v>
      </c>
      <c r="N24" s="396"/>
      <c r="O24" s="396"/>
      <c r="P24" s="396"/>
      <c r="Q24" s="396"/>
      <c r="R24" s="396"/>
      <c r="S24" s="395"/>
      <c r="T24" s="1667" t="e">
        <f>#REF!</f>
        <v>#REF!</v>
      </c>
      <c r="U24" s="1668"/>
      <c r="V24" s="1668"/>
      <c r="W24" s="1668"/>
      <c r="X24" s="1668"/>
      <c r="Y24" s="1668"/>
      <c r="Z24" s="1668"/>
      <c r="AA24" s="1668"/>
      <c r="AB24" s="1668"/>
      <c r="AC24" s="1668"/>
      <c r="AD24" s="1668"/>
      <c r="AE24" s="1668"/>
      <c r="AF24" s="1668"/>
      <c r="AG24" s="1669"/>
    </row>
    <row r="25" spans="1:42" ht="25.5" customHeight="1" thickBot="1">
      <c r="A25" s="386" t="e">
        <f>#REF!</f>
        <v>#REF!</v>
      </c>
      <c r="B25" s="1419"/>
      <c r="C25" s="1419"/>
      <c r="D25" s="1419"/>
      <c r="E25" s="1419"/>
      <c r="F25" s="1419"/>
      <c r="G25" s="1419"/>
      <c r="H25" s="1419"/>
      <c r="I25" s="1419"/>
      <c r="J25" s="1419"/>
      <c r="K25" s="394" t="e">
        <f>#REF!</f>
        <v>#REF!</v>
      </c>
      <c r="L25" s="7" t="e">
        <f>#REF!</f>
        <v>#REF!</v>
      </c>
      <c r="M25" s="393" t="e">
        <f>#REF!</f>
        <v>#REF!</v>
      </c>
      <c r="N25" s="8"/>
      <c r="O25" s="8"/>
      <c r="P25" s="8"/>
      <c r="Q25" s="8"/>
      <c r="R25" s="8"/>
      <c r="S25" s="392"/>
      <c r="T25" s="1670" t="e">
        <f>#REF!</f>
        <v>#REF!</v>
      </c>
      <c r="U25" s="1671"/>
      <c r="V25" s="1671"/>
      <c r="W25" s="1671"/>
      <c r="X25" s="1671"/>
      <c r="Y25" s="1671"/>
      <c r="Z25" s="1671"/>
      <c r="AA25" s="1671"/>
      <c r="AB25" s="1671"/>
      <c r="AC25" s="1671"/>
      <c r="AD25" s="1671"/>
      <c r="AE25" s="1671"/>
      <c r="AF25" s="1671"/>
      <c r="AG25" s="1672"/>
    </row>
    <row r="26" spans="1:42" ht="25.5" customHeight="1">
      <c r="A26" s="1338" t="e">
        <f>#REF!</f>
        <v>#REF!</v>
      </c>
      <c r="B26" s="1339"/>
      <c r="C26" s="1339"/>
      <c r="D26" s="1339"/>
      <c r="E26" s="1339"/>
      <c r="F26" s="1339"/>
      <c r="G26" s="1339"/>
      <c r="H26" s="1339"/>
      <c r="I26" s="1339"/>
      <c r="J26" s="1339"/>
      <c r="K26" s="391" t="e">
        <f>#REF!</f>
        <v>#REF!</v>
      </c>
      <c r="L26" s="1026" t="e">
        <f>#REF!</f>
        <v>#REF!</v>
      </c>
      <c r="M26" s="844"/>
      <c r="N26" s="844"/>
      <c r="O26" s="845"/>
      <c r="P26" s="1677" t="e">
        <f>#REF!</f>
        <v>#REF!</v>
      </c>
      <c r="Q26" s="1677"/>
      <c r="R26" s="1677"/>
      <c r="S26" s="1677"/>
      <c r="T26" s="1677"/>
      <c r="U26" s="1677"/>
      <c r="V26" s="1677"/>
      <c r="W26" s="1677"/>
      <c r="X26" s="1677"/>
      <c r="Y26" s="1677"/>
      <c r="Z26" s="1677"/>
      <c r="AA26" s="1677"/>
      <c r="AB26" s="1677"/>
      <c r="AC26" s="1677"/>
      <c r="AD26" s="1677"/>
      <c r="AE26" s="1677"/>
      <c r="AF26" s="1677"/>
      <c r="AG26" s="1678"/>
      <c r="AI26" s="340" t="s">
        <v>352</v>
      </c>
    </row>
    <row r="27" spans="1:42" ht="25.5" customHeight="1">
      <c r="A27" s="1679" t="e">
        <f>#REF!</f>
        <v>#REF!</v>
      </c>
      <c r="B27" s="1680"/>
      <c r="C27" s="1680"/>
      <c r="D27" s="1680"/>
      <c r="E27" s="1680"/>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1"/>
    </row>
    <row r="28" spans="1:42" ht="25.5" customHeight="1">
      <c r="A28" s="1682"/>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4"/>
    </row>
    <row r="29" spans="1:42" ht="25.5" customHeight="1" thickBot="1">
      <c r="A29" s="1685"/>
      <c r="B29" s="1686"/>
      <c r="C29" s="1686"/>
      <c r="D29" s="1686"/>
      <c r="E29" s="1686"/>
      <c r="F29" s="1686"/>
      <c r="G29" s="1686"/>
      <c r="H29" s="1686"/>
      <c r="I29" s="1686"/>
      <c r="J29" s="1686"/>
      <c r="K29" s="1686"/>
      <c r="L29" s="1686"/>
      <c r="M29" s="1686"/>
      <c r="N29" s="1686"/>
      <c r="O29" s="1686"/>
      <c r="P29" s="1686"/>
      <c r="Q29" s="1686"/>
      <c r="R29" s="1686"/>
      <c r="S29" s="1686"/>
      <c r="T29" s="1686"/>
      <c r="U29" s="1686"/>
      <c r="V29" s="1686"/>
      <c r="W29" s="1686"/>
      <c r="X29" s="1686"/>
      <c r="Y29" s="1686"/>
      <c r="Z29" s="1686"/>
      <c r="AA29" s="1686"/>
      <c r="AB29" s="1686"/>
      <c r="AC29" s="1686"/>
      <c r="AD29" s="1686"/>
      <c r="AE29" s="1686"/>
      <c r="AF29" s="1686"/>
      <c r="AG29" s="1687"/>
    </row>
    <row r="30" spans="1:42" ht="25.5" customHeight="1">
      <c r="A30" s="1338" t="e">
        <f>#REF!</f>
        <v>#REF!</v>
      </c>
      <c r="B30" s="1339"/>
      <c r="C30" s="1339"/>
      <c r="D30" s="1339"/>
      <c r="E30" s="1339"/>
      <c r="F30" s="1339"/>
      <c r="G30" s="1339"/>
      <c r="H30" s="1339"/>
      <c r="I30" s="1339"/>
      <c r="J30" s="1339"/>
      <c r="K30" s="1339"/>
      <c r="L30" s="1339"/>
      <c r="M30" s="1339"/>
      <c r="N30" s="1339"/>
      <c r="O30" s="1339"/>
      <c r="P30" s="1339"/>
      <c r="Q30" s="1339"/>
      <c r="R30" s="1339"/>
      <c r="S30" s="1339"/>
      <c r="T30" s="1339"/>
      <c r="U30" s="1339"/>
      <c r="V30" s="1339"/>
      <c r="W30" s="1339"/>
      <c r="X30" s="1339"/>
      <c r="Y30" s="1339"/>
      <c r="Z30" s="1339"/>
      <c r="AA30" s="350" t="e">
        <f>#REF!</f>
        <v>#REF!</v>
      </c>
      <c r="AB30" s="350" t="e">
        <f>#REF!</f>
        <v>#REF!</v>
      </c>
      <c r="AC30" s="350" t="e">
        <f>#REF!</f>
        <v>#REF!</v>
      </c>
      <c r="AD30" s="350" t="e">
        <f>#REF!</f>
        <v>#REF!</v>
      </c>
      <c r="AE30" s="350" t="e">
        <f>#REF!</f>
        <v>#REF!</v>
      </c>
      <c r="AF30" s="350" t="e">
        <f>#REF!</f>
        <v>#REF!</v>
      </c>
      <c r="AG30" s="349" t="e">
        <f>#REF!</f>
        <v>#REF!</v>
      </c>
    </row>
    <row r="31" spans="1:42" ht="25.5" customHeight="1">
      <c r="A31" s="1553" t="e">
        <f>#REF!</f>
        <v>#REF!</v>
      </c>
      <c r="B31" s="1365"/>
      <c r="C31" s="1365"/>
      <c r="D31" s="1365"/>
      <c r="E31" s="1365"/>
      <c r="F31" s="1365"/>
      <c r="G31" s="1365"/>
      <c r="H31" s="1365"/>
      <c r="I31" s="1366"/>
      <c r="J31" s="1648" t="e">
        <f>#REF!</f>
        <v>#REF!</v>
      </c>
      <c r="K31" s="1649"/>
      <c r="L31" s="1649"/>
      <c r="M31" s="1649"/>
      <c r="N31" s="1649"/>
      <c r="O31" s="1649"/>
      <c r="P31" s="1649"/>
      <c r="Q31" s="1649"/>
      <c r="R31" s="1649"/>
      <c r="S31" s="1649"/>
      <c r="T31" s="1649"/>
      <c r="U31" s="1649"/>
      <c r="V31" s="1649"/>
      <c r="W31" s="1649"/>
      <c r="X31" s="1649"/>
      <c r="Y31" s="1649"/>
      <c r="Z31" s="1649"/>
      <c r="AA31" s="1649"/>
      <c r="AB31" s="1649"/>
      <c r="AC31" s="1649"/>
      <c r="AD31" s="1649"/>
      <c r="AE31" s="1649"/>
      <c r="AF31" s="1649"/>
      <c r="AG31" s="1650"/>
      <c r="AI31" s="437" t="s">
        <v>296</v>
      </c>
      <c r="AJ31" s="437"/>
      <c r="AK31" s="437"/>
      <c r="AL31" s="437"/>
      <c r="AM31" s="437"/>
      <c r="AN31" s="437"/>
      <c r="AO31" s="437"/>
      <c r="AP31" s="437"/>
    </row>
    <row r="32" spans="1:42" ht="25.5" customHeight="1">
      <c r="A32" s="427" t="e">
        <f>#REF!</f>
        <v>#REF!</v>
      </c>
      <c r="B32" s="1388" t="e">
        <f>#REF!</f>
        <v>#REF!</v>
      </c>
      <c r="C32" s="1388"/>
      <c r="D32" s="1388"/>
      <c r="E32" s="1388"/>
      <c r="F32" s="1388"/>
      <c r="G32" s="1388"/>
      <c r="H32" s="1388"/>
      <c r="I32" s="426" t="e">
        <f>#REF!</f>
        <v>#REF!</v>
      </c>
      <c r="J32" s="1648" t="e">
        <f>#REF!</f>
        <v>#REF!</v>
      </c>
      <c r="K32" s="1649"/>
      <c r="L32" s="1649"/>
      <c r="M32" s="1649"/>
      <c r="N32" s="1649"/>
      <c r="O32" s="1649"/>
      <c r="P32" s="1649"/>
      <c r="Q32" s="1649"/>
      <c r="R32" s="1649"/>
      <c r="S32" s="1649"/>
      <c r="T32" s="1649"/>
      <c r="U32" s="1649"/>
      <c r="V32" s="1649"/>
      <c r="W32" s="1649"/>
      <c r="X32" s="1649"/>
      <c r="Y32" s="1649"/>
      <c r="Z32" s="1649"/>
      <c r="AA32" s="1649"/>
      <c r="AB32" s="1649"/>
      <c r="AC32" s="1649"/>
      <c r="AD32" s="1649"/>
      <c r="AE32" s="1649"/>
      <c r="AF32" s="1649"/>
      <c r="AG32" s="1650"/>
      <c r="AI32" s="437" t="s">
        <v>431</v>
      </c>
      <c r="AJ32" s="437"/>
      <c r="AK32" s="437"/>
      <c r="AL32" s="437"/>
      <c r="AM32" s="437"/>
      <c r="AN32" s="437"/>
      <c r="AO32" s="437"/>
      <c r="AP32" s="437"/>
    </row>
    <row r="33" spans="1:42" ht="25.5" customHeight="1">
      <c r="A33" s="427" t="e">
        <f>#REF!</f>
        <v>#REF!</v>
      </c>
      <c r="B33" s="1388" t="e">
        <f>#REF!</f>
        <v>#REF!</v>
      </c>
      <c r="C33" s="1388"/>
      <c r="D33" s="1388"/>
      <c r="E33" s="1388"/>
      <c r="F33" s="1388"/>
      <c r="G33" s="1388"/>
      <c r="H33" s="1388"/>
      <c r="I33" s="426" t="e">
        <f>#REF!</f>
        <v>#REF!</v>
      </c>
      <c r="J33" s="1648" t="e">
        <f>#REF!</f>
        <v>#REF!</v>
      </c>
      <c r="K33" s="1649"/>
      <c r="L33" s="1649"/>
      <c r="M33" s="1649"/>
      <c r="N33" s="1649"/>
      <c r="O33" s="1649"/>
      <c r="P33" s="1649"/>
      <c r="Q33" s="1649"/>
      <c r="R33" s="1649"/>
      <c r="S33" s="1649"/>
      <c r="T33" s="1649"/>
      <c r="U33" s="1649"/>
      <c r="V33" s="1649"/>
      <c r="W33" s="1649"/>
      <c r="X33" s="1649"/>
      <c r="Y33" s="1649"/>
      <c r="Z33" s="1649"/>
      <c r="AA33" s="1649"/>
      <c r="AB33" s="1649"/>
      <c r="AC33" s="1649"/>
      <c r="AD33" s="1649"/>
      <c r="AE33" s="1649"/>
      <c r="AF33" s="1649"/>
      <c r="AG33" s="1650"/>
      <c r="AI33" s="437" t="s">
        <v>430</v>
      </c>
      <c r="AJ33" s="437"/>
      <c r="AK33" s="437"/>
      <c r="AL33" s="437"/>
      <c r="AM33" s="437"/>
      <c r="AN33" s="437"/>
      <c r="AO33" s="437"/>
      <c r="AP33" s="437"/>
    </row>
    <row r="34" spans="1:42" ht="25.5" customHeight="1" thickBot="1">
      <c r="A34" s="427" t="e">
        <f>#REF!</f>
        <v>#REF!</v>
      </c>
      <c r="B34" s="1388" t="e">
        <f>#REF!</f>
        <v>#REF!</v>
      </c>
      <c r="C34" s="1388"/>
      <c r="D34" s="1388"/>
      <c r="E34" s="1388"/>
      <c r="F34" s="1388"/>
      <c r="G34" s="1388"/>
      <c r="H34" s="1388"/>
      <c r="I34" s="426" t="e">
        <f>#REF!</f>
        <v>#REF!</v>
      </c>
      <c r="J34" s="1702" t="e">
        <f>#REF!</f>
        <v>#REF!</v>
      </c>
      <c r="K34" s="1703"/>
      <c r="L34" s="1703"/>
      <c r="M34" s="1703"/>
      <c r="N34" s="1703"/>
      <c r="O34" s="1703"/>
      <c r="P34" s="1703"/>
      <c r="Q34" s="1703"/>
      <c r="R34" s="1703"/>
      <c r="S34" s="1703"/>
      <c r="T34" s="1703"/>
      <c r="U34" s="1703"/>
      <c r="V34" s="1703"/>
      <c r="W34" s="1493" t="e">
        <f>#REF!</f>
        <v>#REF!</v>
      </c>
      <c r="X34" s="1493"/>
      <c r="Y34" s="1493"/>
      <c r="Z34" s="1493"/>
      <c r="AA34" s="1493"/>
      <c r="AB34" s="376" t="e">
        <f>#REF!</f>
        <v>#REF!</v>
      </c>
      <c r="AC34" s="376" t="e">
        <f>#REF!</f>
        <v>#REF!</v>
      </c>
      <c r="AD34" s="376" t="e">
        <f>#REF!</f>
        <v>#REF!</v>
      </c>
      <c r="AE34" s="376" t="e">
        <f>#REF!</f>
        <v>#REF!</v>
      </c>
      <c r="AF34" s="376" t="e">
        <f>#REF!</f>
        <v>#REF!</v>
      </c>
      <c r="AG34" s="375" t="e">
        <f>#REF!</f>
        <v>#REF!</v>
      </c>
      <c r="AI34" s="437" t="s">
        <v>438</v>
      </c>
      <c r="AJ34" s="437"/>
      <c r="AK34" s="437"/>
      <c r="AL34" s="437"/>
      <c r="AM34" s="437"/>
      <c r="AN34" s="437"/>
      <c r="AO34" s="437"/>
      <c r="AP34" s="437"/>
    </row>
    <row r="35" spans="1:42" ht="25.5" customHeight="1">
      <c r="A35" s="1363" t="e">
        <f>#REF!</f>
        <v>#REF!</v>
      </c>
      <c r="B35" s="1364"/>
      <c r="C35" s="1364"/>
      <c r="D35" s="1364"/>
      <c r="E35" s="1364"/>
      <c r="F35" s="1364"/>
      <c r="G35" s="1364"/>
      <c r="H35" s="1364"/>
      <c r="I35" s="1364"/>
      <c r="J35" s="1364"/>
      <c r="K35" s="1364"/>
      <c r="L35" s="1364"/>
      <c r="M35" s="1364"/>
      <c r="N35" s="1364"/>
      <c r="O35" s="1364"/>
      <c r="P35" s="1364"/>
      <c r="Q35" s="1364"/>
      <c r="R35" s="1364"/>
      <c r="S35" s="1364"/>
      <c r="T35" s="1364"/>
      <c r="U35" s="1364"/>
      <c r="V35" s="1364"/>
      <c r="W35" s="1364"/>
      <c r="X35" s="1364"/>
      <c r="Y35" s="1364"/>
      <c r="Z35" s="1364"/>
      <c r="AA35" s="1364"/>
      <c r="AB35" s="1364"/>
      <c r="AC35" s="1364"/>
      <c r="AD35" s="303" t="e">
        <f>#REF!</f>
        <v>#REF!</v>
      </c>
      <c r="AE35" s="303" t="e">
        <f>#REF!</f>
        <v>#REF!</v>
      </c>
      <c r="AF35" s="303" t="e">
        <f>#REF!</f>
        <v>#REF!</v>
      </c>
      <c r="AG35" s="342" t="e">
        <f>#REF!</f>
        <v>#REF!</v>
      </c>
    </row>
    <row r="36" spans="1:42" ht="25.5" customHeight="1">
      <c r="A36" s="427" t="e">
        <f>#REF!</f>
        <v>#REF!</v>
      </c>
      <c r="B36" s="1388" t="e">
        <f>#REF!</f>
        <v>#REF!</v>
      </c>
      <c r="C36" s="1388"/>
      <c r="D36" s="1388"/>
      <c r="E36" s="1388"/>
      <c r="F36" s="1388"/>
      <c r="G36" s="1388"/>
      <c r="H36" s="1388"/>
      <c r="I36" s="426" t="e">
        <f>#REF!</f>
        <v>#REF!</v>
      </c>
      <c r="J36" s="1648" t="e">
        <f>#REF!</f>
        <v>#REF!</v>
      </c>
      <c r="K36" s="1649"/>
      <c r="L36" s="1649"/>
      <c r="M36" s="1649"/>
      <c r="N36" s="1649"/>
      <c r="O36" s="1649"/>
      <c r="P36" s="1649"/>
      <c r="Q36" s="1649"/>
      <c r="R36" s="1649"/>
      <c r="S36" s="1649"/>
      <c r="T36" s="1649"/>
      <c r="U36" s="1649"/>
      <c r="V36" s="1649"/>
      <c r="W36" s="1649"/>
      <c r="X36" s="1649"/>
      <c r="Y36" s="1649"/>
      <c r="Z36" s="1649"/>
      <c r="AA36" s="1649"/>
      <c r="AB36" s="1649"/>
      <c r="AC36" s="1649"/>
      <c r="AD36" s="1649"/>
      <c r="AE36" s="1649"/>
      <c r="AF36" s="1649"/>
      <c r="AG36" s="1650"/>
    </row>
    <row r="37" spans="1:42" ht="25.5" customHeight="1" thickBot="1">
      <c r="A37" s="427" t="e">
        <f>#REF!</f>
        <v>#REF!</v>
      </c>
      <c r="B37" s="1388" t="e">
        <f>#REF!</f>
        <v>#REF!</v>
      </c>
      <c r="C37" s="1388"/>
      <c r="D37" s="1388"/>
      <c r="E37" s="1388"/>
      <c r="F37" s="1388"/>
      <c r="G37" s="1388"/>
      <c r="H37" s="1388"/>
      <c r="I37" s="426" t="e">
        <f>#REF!</f>
        <v>#REF!</v>
      </c>
      <c r="J37" s="1648" t="e">
        <f>#REF!</f>
        <v>#REF!</v>
      </c>
      <c r="K37" s="1649"/>
      <c r="L37" s="1649"/>
      <c r="M37" s="1649"/>
      <c r="N37" s="1649"/>
      <c r="O37" s="1649"/>
      <c r="P37" s="1649"/>
      <c r="Q37" s="1649"/>
      <c r="R37" s="1649"/>
      <c r="S37" s="1649"/>
      <c r="T37" s="1649"/>
      <c r="U37" s="1649"/>
      <c r="V37" s="1649"/>
      <c r="W37" s="1649"/>
      <c r="X37" s="1649"/>
      <c r="Y37" s="1649"/>
      <c r="Z37" s="1649"/>
      <c r="AA37" s="1649"/>
      <c r="AB37" s="1649"/>
      <c r="AC37" s="1649"/>
      <c r="AD37" s="1649"/>
      <c r="AE37" s="1649"/>
      <c r="AF37" s="1649"/>
      <c r="AG37" s="1650"/>
    </row>
    <row r="38" spans="1:42" ht="25.5" customHeight="1">
      <c r="A38" s="1482" t="e">
        <f>#REF!</f>
        <v>#REF!</v>
      </c>
      <c r="B38" s="1483"/>
      <c r="C38" s="1483"/>
      <c r="D38" s="1483"/>
      <c r="E38" s="1483"/>
      <c r="F38" s="1483"/>
      <c r="G38" s="1483"/>
      <c r="H38" s="1483"/>
      <c r="I38" s="1483"/>
      <c r="J38" s="1483"/>
      <c r="K38" s="1483"/>
      <c r="L38" s="1483"/>
      <c r="M38" s="1483"/>
      <c r="N38" s="1483"/>
      <c r="O38" s="1483"/>
      <c r="P38" s="1483"/>
      <c r="Q38" s="1483"/>
      <c r="R38" s="1483"/>
      <c r="S38" s="1483"/>
      <c r="T38" s="1483"/>
      <c r="U38" s="1483"/>
      <c r="V38" s="1483"/>
      <c r="W38" s="1483"/>
      <c r="X38" s="1483"/>
      <c r="Y38" s="1483"/>
      <c r="Z38" s="1483"/>
      <c r="AA38" s="1483"/>
      <c r="AB38" s="1483"/>
      <c r="AC38" s="1483"/>
      <c r="AD38" s="373" t="e">
        <f>#REF!</f>
        <v>#REF!</v>
      </c>
      <c r="AE38" s="373" t="e">
        <f>#REF!</f>
        <v>#REF!</v>
      </c>
      <c r="AF38" s="373" t="e">
        <f>#REF!</f>
        <v>#REF!</v>
      </c>
      <c r="AG38" s="372" t="e">
        <f>#REF!</f>
        <v>#REF!</v>
      </c>
    </row>
    <row r="39" spans="1:42" ht="25.5" customHeight="1">
      <c r="A39" s="425" t="e">
        <f>#REF!</f>
        <v>#REF!</v>
      </c>
      <c r="B39" s="1783" t="e">
        <f>#REF!</f>
        <v>#REF!</v>
      </c>
      <c r="C39" s="1783"/>
      <c r="D39" s="1783"/>
      <c r="E39" s="1783"/>
      <c r="F39" s="1783"/>
      <c r="G39" s="1783"/>
      <c r="H39" s="1783"/>
      <c r="I39" s="1783"/>
      <c r="J39" s="1783"/>
      <c r="K39" s="1783"/>
      <c r="L39" s="1783"/>
      <c r="M39" s="1783"/>
      <c r="N39" s="1783"/>
      <c r="O39" s="1783"/>
      <c r="P39" s="1783"/>
      <c r="Q39" s="1783"/>
      <c r="R39" s="1783"/>
      <c r="S39" s="1783"/>
      <c r="T39" s="1783"/>
      <c r="U39" s="1783"/>
      <c r="V39" s="1783"/>
      <c r="W39" s="1783"/>
      <c r="X39" s="1783"/>
      <c r="Y39" s="1783"/>
      <c r="Z39" s="1783"/>
      <c r="AA39" s="1783"/>
      <c r="AB39" s="1783"/>
      <c r="AC39" s="1783"/>
      <c r="AD39" s="1783"/>
      <c r="AE39" s="1783"/>
      <c r="AF39" s="1783"/>
      <c r="AG39" s="424" t="e">
        <f>#REF!</f>
        <v>#REF!</v>
      </c>
    </row>
    <row r="40" spans="1:42" ht="25.5" customHeight="1">
      <c r="A40" s="950" t="e">
        <f>#REF!</f>
        <v>#REF!</v>
      </c>
      <c r="B40" s="951"/>
      <c r="C40" s="951"/>
      <c r="D40" s="951"/>
      <c r="E40" s="951"/>
      <c r="F40" s="1784" t="e">
        <f>#REF!</f>
        <v>#REF!</v>
      </c>
      <c r="G40" s="1680"/>
      <c r="H40" s="1680"/>
      <c r="I40" s="1680"/>
      <c r="J40" s="1680"/>
      <c r="K40" s="1680"/>
      <c r="L40" s="1680"/>
      <c r="M40" s="1680"/>
      <c r="N40" s="1680"/>
      <c r="O40" s="1680"/>
      <c r="P40" s="1680"/>
      <c r="Q40" s="1680"/>
      <c r="R40" s="1680"/>
      <c r="S40" s="1680"/>
      <c r="T40" s="1680"/>
      <c r="U40" s="1680"/>
      <c r="V40" s="1680"/>
      <c r="W40" s="1680"/>
      <c r="X40" s="1680"/>
      <c r="Y40" s="1680"/>
      <c r="Z40" s="1680"/>
      <c r="AA40" s="1680"/>
      <c r="AB40" s="1680"/>
      <c r="AC40" s="1680"/>
      <c r="AD40" s="1680"/>
      <c r="AE40" s="1680"/>
      <c r="AF40" s="1680"/>
      <c r="AG40" s="1681"/>
    </row>
    <row r="41" spans="1:42" ht="25.5" customHeight="1">
      <c r="A41" s="954"/>
      <c r="B41" s="955"/>
      <c r="C41" s="955"/>
      <c r="D41" s="955"/>
      <c r="E41" s="955"/>
      <c r="F41" s="1785"/>
      <c r="G41" s="1786"/>
      <c r="H41" s="1786"/>
      <c r="I41" s="1786"/>
      <c r="J41" s="1786"/>
      <c r="K41" s="1786"/>
      <c r="L41" s="1786"/>
      <c r="M41" s="1786"/>
      <c r="N41" s="1786"/>
      <c r="O41" s="1786"/>
      <c r="P41" s="1786"/>
      <c r="Q41" s="1786"/>
      <c r="R41" s="1786"/>
      <c r="S41" s="1786"/>
      <c r="T41" s="1786"/>
      <c r="U41" s="1786"/>
      <c r="V41" s="1786"/>
      <c r="W41" s="1786"/>
      <c r="X41" s="1786"/>
      <c r="Y41" s="1786"/>
      <c r="Z41" s="1786"/>
      <c r="AA41" s="1786"/>
      <c r="AB41" s="1786"/>
      <c r="AC41" s="1786"/>
      <c r="AD41" s="1786"/>
      <c r="AE41" s="1786"/>
      <c r="AF41" s="1786"/>
      <c r="AG41" s="1787"/>
    </row>
    <row r="42" spans="1:42" ht="25.5" customHeight="1">
      <c r="A42" s="950" t="e">
        <f>#REF!</f>
        <v>#REF!</v>
      </c>
      <c r="B42" s="951"/>
      <c r="C42" s="951"/>
      <c r="D42" s="951"/>
      <c r="E42" s="951"/>
      <c r="F42" s="1784" t="e">
        <f>#REF!</f>
        <v>#REF!</v>
      </c>
      <c r="G42" s="1680"/>
      <c r="H42" s="1680"/>
      <c r="I42" s="1680"/>
      <c r="J42" s="1680"/>
      <c r="K42" s="1680"/>
      <c r="L42" s="1680"/>
      <c r="M42" s="1680"/>
      <c r="N42" s="1680"/>
      <c r="O42" s="1680"/>
      <c r="P42" s="1680"/>
      <c r="Q42" s="1680"/>
      <c r="R42" s="1680"/>
      <c r="S42" s="1680"/>
      <c r="T42" s="1680"/>
      <c r="U42" s="1680"/>
      <c r="V42" s="1680"/>
      <c r="W42" s="1680"/>
      <c r="X42" s="1680"/>
      <c r="Y42" s="1680"/>
      <c r="Z42" s="1680"/>
      <c r="AA42" s="1680"/>
      <c r="AB42" s="1680"/>
      <c r="AC42" s="1680"/>
      <c r="AD42" s="1680"/>
      <c r="AE42" s="1680"/>
      <c r="AF42" s="1680"/>
      <c r="AG42" s="1681"/>
    </row>
    <row r="43" spans="1:42" ht="25.5" customHeight="1" thickBot="1">
      <c r="A43" s="1550"/>
      <c r="B43" s="1551"/>
      <c r="C43" s="1551"/>
      <c r="D43" s="1551"/>
      <c r="E43" s="1551"/>
      <c r="F43" s="1788"/>
      <c r="G43" s="1686"/>
      <c r="H43" s="1686"/>
      <c r="I43" s="1686"/>
      <c r="J43" s="1686"/>
      <c r="K43" s="1686"/>
      <c r="L43" s="1686"/>
      <c r="M43" s="1686"/>
      <c r="N43" s="1686"/>
      <c r="O43" s="1686"/>
      <c r="P43" s="1686"/>
      <c r="Q43" s="1686"/>
      <c r="R43" s="1686"/>
      <c r="S43" s="1686"/>
      <c r="T43" s="1686"/>
      <c r="U43" s="1686"/>
      <c r="V43" s="1686"/>
      <c r="W43" s="1686"/>
      <c r="X43" s="1686"/>
      <c r="Y43" s="1686"/>
      <c r="Z43" s="1686"/>
      <c r="AA43" s="1686"/>
      <c r="AB43" s="1686"/>
      <c r="AC43" s="1686"/>
      <c r="AD43" s="1686"/>
      <c r="AE43" s="1686"/>
      <c r="AF43" s="1686"/>
      <c r="AG43" s="1687"/>
    </row>
    <row r="44" spans="1:42" ht="25.5" customHeight="1">
      <c r="A44" s="1363" t="e">
        <f>#REF!</f>
        <v>#REF!</v>
      </c>
      <c r="B44" s="1364"/>
      <c r="C44" s="1364"/>
      <c r="D44" s="1364"/>
      <c r="E44" s="1364"/>
      <c r="F44" s="1364"/>
      <c r="G44" s="1364"/>
      <c r="H44" s="1364"/>
      <c r="I44" s="1364"/>
      <c r="J44" s="1364"/>
      <c r="K44" s="1364"/>
      <c r="L44" s="1364"/>
      <c r="M44" s="303" t="e">
        <f>#REF!</f>
        <v>#REF!</v>
      </c>
      <c r="N44" s="303" t="e">
        <f>#REF!</f>
        <v>#REF!</v>
      </c>
      <c r="O44" s="303" t="e">
        <f>#REF!</f>
        <v>#REF!</v>
      </c>
      <c r="P44" s="303" t="e">
        <f>#REF!</f>
        <v>#REF!</v>
      </c>
      <c r="Q44" s="303" t="e">
        <f>#REF!</f>
        <v>#REF!</v>
      </c>
      <c r="R44" s="303" t="e">
        <f>#REF!</f>
        <v>#REF!</v>
      </c>
      <c r="S44" s="303" t="e">
        <f>#REF!</f>
        <v>#REF!</v>
      </c>
      <c r="T44" s="303" t="e">
        <f>#REF!</f>
        <v>#REF!</v>
      </c>
      <c r="U44" s="303" t="e">
        <f>#REF!</f>
        <v>#REF!</v>
      </c>
      <c r="V44" s="303" t="e">
        <f>#REF!</f>
        <v>#REF!</v>
      </c>
      <c r="W44" s="303" t="e">
        <f>#REF!</f>
        <v>#REF!</v>
      </c>
      <c r="X44" s="303" t="e">
        <f>#REF!</f>
        <v>#REF!</v>
      </c>
      <c r="Y44" s="303" t="e">
        <f>#REF!</f>
        <v>#REF!</v>
      </c>
      <c r="Z44" s="303" t="e">
        <f>#REF!</f>
        <v>#REF!</v>
      </c>
      <c r="AA44" s="303" t="e">
        <f>#REF!</f>
        <v>#REF!</v>
      </c>
      <c r="AB44" s="303" t="e">
        <f>#REF!</f>
        <v>#REF!</v>
      </c>
      <c r="AC44" s="303" t="e">
        <f>#REF!</f>
        <v>#REF!</v>
      </c>
      <c r="AD44" s="303" t="e">
        <f>#REF!</f>
        <v>#REF!</v>
      </c>
      <c r="AE44" s="303" t="e">
        <f>#REF!</f>
        <v>#REF!</v>
      </c>
      <c r="AF44" s="303" t="e">
        <f>#REF!</f>
        <v>#REF!</v>
      </c>
      <c r="AG44" s="342" t="e">
        <f>#REF!</f>
        <v>#REF!</v>
      </c>
    </row>
    <row r="45" spans="1:42" ht="25.5" customHeight="1">
      <c r="A45" s="1679" t="e">
        <f>#REF!</f>
        <v>#REF!</v>
      </c>
      <c r="B45" s="1680"/>
      <c r="C45" s="1680"/>
      <c r="D45" s="1680"/>
      <c r="E45" s="1680"/>
      <c r="F45" s="1680"/>
      <c r="G45" s="1680"/>
      <c r="H45" s="1680"/>
      <c r="I45" s="1680"/>
      <c r="J45" s="1680"/>
      <c r="K45" s="1680"/>
      <c r="L45" s="1680"/>
      <c r="M45" s="1680"/>
      <c r="N45" s="1680"/>
      <c r="O45" s="1680"/>
      <c r="P45" s="1680"/>
      <c r="Q45" s="1680"/>
      <c r="R45" s="1680"/>
      <c r="S45" s="1680"/>
      <c r="T45" s="1680"/>
      <c r="U45" s="1680"/>
      <c r="V45" s="1680"/>
      <c r="W45" s="1680"/>
      <c r="X45" s="1680"/>
      <c r="Y45" s="1680"/>
      <c r="Z45" s="1680"/>
      <c r="AA45" s="1680"/>
      <c r="AB45" s="1680"/>
      <c r="AC45" s="1680"/>
      <c r="AD45" s="1680"/>
      <c r="AE45" s="1680"/>
      <c r="AF45" s="1680"/>
      <c r="AG45" s="1681"/>
    </row>
    <row r="46" spans="1:42" ht="25.5" customHeight="1" thickBot="1">
      <c r="A46" s="1685"/>
      <c r="B46" s="1686"/>
      <c r="C46" s="1686"/>
      <c r="D46" s="1686"/>
      <c r="E46" s="1686"/>
      <c r="F46" s="1686"/>
      <c r="G46" s="1686"/>
      <c r="H46" s="1686"/>
      <c r="I46" s="1686"/>
      <c r="J46" s="1686"/>
      <c r="K46" s="1686"/>
      <c r="L46" s="1686"/>
      <c r="M46" s="1686"/>
      <c r="N46" s="1686"/>
      <c r="O46" s="1686"/>
      <c r="P46" s="1686"/>
      <c r="Q46" s="1686"/>
      <c r="R46" s="1686"/>
      <c r="S46" s="1686"/>
      <c r="T46" s="1686"/>
      <c r="U46" s="1686"/>
      <c r="V46" s="1686"/>
      <c r="W46" s="1686"/>
      <c r="X46" s="1686"/>
      <c r="Y46" s="1686"/>
      <c r="Z46" s="1686"/>
      <c r="AA46" s="1686"/>
      <c r="AB46" s="1686"/>
      <c r="AC46" s="1686"/>
      <c r="AD46" s="1686"/>
      <c r="AE46" s="1686"/>
      <c r="AF46" s="1686"/>
      <c r="AG46" s="1687"/>
    </row>
    <row r="47" spans="1:42" ht="25.5" customHeight="1">
      <c r="A47" s="1338" t="e">
        <f>#REF!</f>
        <v>#REF!</v>
      </c>
      <c r="B47" s="1339"/>
      <c r="C47" s="1339"/>
      <c r="D47" s="1339"/>
      <c r="E47" s="1339"/>
      <c r="F47" s="1339"/>
      <c r="G47" s="1339"/>
      <c r="H47" s="1339"/>
      <c r="I47" s="1339"/>
      <c r="J47" s="1339"/>
      <c r="K47" s="1339"/>
      <c r="L47" s="1339"/>
      <c r="M47" s="1339"/>
      <c r="N47" s="1339"/>
      <c r="O47" s="1339"/>
      <c r="P47" s="1339"/>
      <c r="Q47" s="1339"/>
      <c r="R47" s="1339"/>
      <c r="S47" s="1339"/>
      <c r="T47" s="1339"/>
      <c r="U47" s="1339"/>
      <c r="V47" s="1339"/>
      <c r="W47" s="365" t="e">
        <f>#REF!</f>
        <v>#REF!</v>
      </c>
      <c r="X47" s="365" t="e">
        <f>#REF!</f>
        <v>#REF!</v>
      </c>
      <c r="Y47" s="365" t="e">
        <f>#REF!</f>
        <v>#REF!</v>
      </c>
      <c r="Z47" s="365" t="e">
        <f>#REF!</f>
        <v>#REF!</v>
      </c>
      <c r="AA47" s="365" t="e">
        <f>#REF!</f>
        <v>#REF!</v>
      </c>
      <c r="AB47" s="364" t="e">
        <f>#REF!</f>
        <v>#REF!</v>
      </c>
      <c r="AC47" s="364" t="e">
        <f>#REF!</f>
        <v>#REF!</v>
      </c>
      <c r="AD47" s="364" t="e">
        <f>#REF!</f>
        <v>#REF!</v>
      </c>
      <c r="AE47" s="364" t="e">
        <f>#REF!</f>
        <v>#REF!</v>
      </c>
      <c r="AF47" s="364" t="e">
        <f>#REF!</f>
        <v>#REF!</v>
      </c>
      <c r="AG47" s="313" t="e">
        <f>#REF!</f>
        <v>#REF!</v>
      </c>
    </row>
    <row r="48" spans="1:42" ht="25.5" customHeight="1">
      <c r="A48" s="362" t="e">
        <f>#REF!</f>
        <v>#REF!</v>
      </c>
      <c r="B48" s="1533" t="e">
        <f>#REF!</f>
        <v>#REF!</v>
      </c>
      <c r="C48" s="1533"/>
      <c r="D48" s="1533"/>
      <c r="E48" s="1533"/>
      <c r="F48" s="1533"/>
      <c r="G48" s="1533"/>
      <c r="H48" s="1533"/>
      <c r="I48" s="1533"/>
      <c r="J48" s="1533"/>
      <c r="K48" s="1533"/>
      <c r="L48" s="1533"/>
      <c r="M48" s="1533"/>
      <c r="N48" s="1533"/>
      <c r="O48" s="1533"/>
      <c r="P48" s="1533"/>
      <c r="Q48" s="1533"/>
      <c r="R48" s="1533"/>
      <c r="S48" s="1533"/>
      <c r="T48" s="1533"/>
      <c r="U48" s="1533"/>
      <c r="V48" s="1533"/>
      <c r="W48" s="1533"/>
      <c r="X48" s="1533"/>
      <c r="Y48" s="1533"/>
      <c r="Z48" s="371" t="e">
        <f>#REF!</f>
        <v>#REF!</v>
      </c>
      <c r="AA48" s="371" t="e">
        <f>#REF!</f>
        <v>#REF!</v>
      </c>
      <c r="AB48" s="358" t="e">
        <f>#REF!</f>
        <v>#REF!</v>
      </c>
      <c r="AC48" s="358" t="e">
        <f>#REF!</f>
        <v>#REF!</v>
      </c>
      <c r="AD48" s="358" t="e">
        <f>#REF!</f>
        <v>#REF!</v>
      </c>
      <c r="AE48" s="358" t="e">
        <f>#REF!</f>
        <v>#REF!</v>
      </c>
      <c r="AF48" s="358" t="e">
        <f>#REF!</f>
        <v>#REF!</v>
      </c>
      <c r="AG48" s="357" t="e">
        <f>#REF!</f>
        <v>#REF!</v>
      </c>
    </row>
    <row r="49" spans="1:49" ht="25.5" customHeight="1">
      <c r="A49" s="1682" t="e">
        <f>#REF!</f>
        <v>#REF!</v>
      </c>
      <c r="B49" s="1683"/>
      <c r="C49" s="1683"/>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c r="AE49" s="1683"/>
      <c r="AF49" s="1683"/>
      <c r="AG49" s="1684"/>
    </row>
    <row r="50" spans="1:49" ht="25.5" customHeight="1">
      <c r="A50" s="1682"/>
      <c r="B50" s="1683"/>
      <c r="C50" s="1683"/>
      <c r="D50" s="1683"/>
      <c r="E50" s="1683"/>
      <c r="F50" s="1683"/>
      <c r="G50" s="1683"/>
      <c r="H50" s="1683"/>
      <c r="I50" s="1683"/>
      <c r="J50" s="1683"/>
      <c r="K50" s="1683"/>
      <c r="L50" s="1683"/>
      <c r="M50" s="1683"/>
      <c r="N50" s="1683"/>
      <c r="O50" s="1683"/>
      <c r="P50" s="1683"/>
      <c r="Q50" s="1683"/>
      <c r="R50" s="1683"/>
      <c r="S50" s="1683"/>
      <c r="T50" s="1683"/>
      <c r="U50" s="1683"/>
      <c r="V50" s="1683"/>
      <c r="W50" s="1683"/>
      <c r="X50" s="1683"/>
      <c r="Y50" s="1683"/>
      <c r="Z50" s="1683"/>
      <c r="AA50" s="1683"/>
      <c r="AB50" s="1683"/>
      <c r="AC50" s="1683"/>
      <c r="AD50" s="1683"/>
      <c r="AE50" s="1683"/>
      <c r="AF50" s="1683"/>
      <c r="AG50" s="1684"/>
    </row>
    <row r="51" spans="1:49" ht="25.5" customHeight="1" thickBot="1">
      <c r="A51" s="1685"/>
      <c r="B51" s="1686"/>
      <c r="C51" s="1686"/>
      <c r="D51" s="1686"/>
      <c r="E51" s="1686"/>
      <c r="F51" s="1686"/>
      <c r="G51" s="1686"/>
      <c r="H51" s="1686"/>
      <c r="I51" s="1686"/>
      <c r="J51" s="1686"/>
      <c r="K51" s="1686"/>
      <c r="L51" s="1686"/>
      <c r="M51" s="1686"/>
      <c r="N51" s="1686"/>
      <c r="O51" s="1686"/>
      <c r="P51" s="1686"/>
      <c r="Q51" s="1686"/>
      <c r="R51" s="1686"/>
      <c r="S51" s="1686"/>
      <c r="T51" s="1686"/>
      <c r="U51" s="1686"/>
      <c r="V51" s="1686"/>
      <c r="W51" s="1686"/>
      <c r="X51" s="1686"/>
      <c r="Y51" s="1686"/>
      <c r="Z51" s="1686"/>
      <c r="AA51" s="1686"/>
      <c r="AB51" s="1686"/>
      <c r="AC51" s="1686"/>
      <c r="AD51" s="1686"/>
      <c r="AE51" s="1686"/>
      <c r="AF51" s="1686"/>
      <c r="AG51" s="1687"/>
    </row>
    <row r="52" spans="1:49" ht="25.5" customHeight="1">
      <c r="A52" s="1335" t="e">
        <f>#REF!</f>
        <v>#REF!</v>
      </c>
      <c r="B52" s="1336"/>
      <c r="C52" s="1336"/>
      <c r="D52" s="1336"/>
      <c r="E52" s="1336"/>
      <c r="F52" s="1336"/>
      <c r="G52" s="1336"/>
      <c r="H52" s="1336"/>
      <c r="I52" s="1336"/>
      <c r="J52" s="1336"/>
      <c r="K52" s="1336"/>
      <c r="L52" s="1336"/>
      <c r="M52" s="1336"/>
      <c r="N52" s="1336"/>
      <c r="O52" s="1336"/>
      <c r="P52" s="1336"/>
      <c r="Q52" s="1336"/>
      <c r="R52" s="1336"/>
      <c r="S52" s="1336"/>
      <c r="T52" s="1336"/>
      <c r="U52" s="1336"/>
      <c r="V52" s="1336"/>
      <c r="W52" s="370" t="e">
        <f>#REF!</f>
        <v>#REF!</v>
      </c>
      <c r="X52" s="370" t="e">
        <f>#REF!</f>
        <v>#REF!</v>
      </c>
      <c r="Y52" s="370" t="e">
        <f>#REF!</f>
        <v>#REF!</v>
      </c>
      <c r="Z52" s="370" t="e">
        <f>#REF!</f>
        <v>#REF!</v>
      </c>
      <c r="AA52" s="370" t="e">
        <f>#REF!</f>
        <v>#REF!</v>
      </c>
      <c r="AB52" s="257" t="e">
        <f>#REF!</f>
        <v>#REF!</v>
      </c>
      <c r="AC52" s="257" t="e">
        <f>#REF!</f>
        <v>#REF!</v>
      </c>
      <c r="AD52" s="257" t="e">
        <f>#REF!</f>
        <v>#REF!</v>
      </c>
      <c r="AE52" s="257" t="e">
        <f>#REF!</f>
        <v>#REF!</v>
      </c>
      <c r="AF52" s="257" t="e">
        <f>#REF!</f>
        <v>#REF!</v>
      </c>
      <c r="AG52" s="369" t="e">
        <f>#REF!</f>
        <v>#REF!</v>
      </c>
    </row>
    <row r="53" spans="1:49" ht="25.5" customHeight="1">
      <c r="A53" s="297" t="e">
        <f>#REF!</f>
        <v>#REF!</v>
      </c>
      <c r="B53" s="355" t="e">
        <f>#REF!</f>
        <v>#REF!</v>
      </c>
      <c r="C53" s="356" t="e">
        <f>#REF!</f>
        <v>#REF!</v>
      </c>
      <c r="D53" s="1591" t="e">
        <f>#REF!</f>
        <v>#REF!</v>
      </c>
      <c r="E53" s="1592"/>
      <c r="F53" s="1592"/>
      <c r="G53" s="1592"/>
      <c r="H53" s="1592"/>
      <c r="I53" s="1592"/>
      <c r="J53" s="1592"/>
      <c r="K53" s="1592"/>
      <c r="L53" s="1592"/>
      <c r="M53" s="1592"/>
      <c r="N53" s="1592"/>
      <c r="O53" s="1592"/>
      <c r="P53" s="1592"/>
      <c r="Q53" s="1592"/>
      <c r="R53" s="1592"/>
      <c r="S53" s="1592"/>
      <c r="T53" s="1592"/>
      <c r="U53" s="1593"/>
      <c r="V53" s="1594" t="e">
        <f>#REF!</f>
        <v>#REF!</v>
      </c>
      <c r="W53" s="1595"/>
      <c r="X53" s="1595"/>
      <c r="Y53" s="1595"/>
      <c r="Z53" s="1595"/>
      <c r="AA53" s="1596"/>
      <c r="AB53" s="244" t="e">
        <f>#REF!</f>
        <v>#REF!</v>
      </c>
      <c r="AC53" s="1" t="e">
        <f>#REF!</f>
        <v>#REF!</v>
      </c>
      <c r="AD53" s="1" t="e">
        <f>#REF!</f>
        <v>#REF!</v>
      </c>
      <c r="AE53" s="1" t="e">
        <f>#REF!</f>
        <v>#REF!</v>
      </c>
      <c r="AF53" s="1" t="e">
        <f>#REF!</f>
        <v>#REF!</v>
      </c>
      <c r="AG53" s="298" t="e">
        <f>#REF!</f>
        <v>#REF!</v>
      </c>
    </row>
    <row r="54" spans="1:49" ht="25.5" customHeight="1">
      <c r="A54" s="297" t="e">
        <f>#REF!</f>
        <v>#REF!</v>
      </c>
      <c r="B54" s="355" t="e">
        <f>#REF!</f>
        <v>#REF!</v>
      </c>
      <c r="C54" s="356" t="e">
        <f>#REF!</f>
        <v>#REF!</v>
      </c>
      <c r="D54" s="1591" t="e">
        <f>#REF!</f>
        <v>#REF!</v>
      </c>
      <c r="E54" s="1593"/>
      <c r="F54" s="1591" t="e">
        <f>#REF!</f>
        <v>#REF!</v>
      </c>
      <c r="G54" s="1593"/>
      <c r="H54" s="1591" t="e">
        <f>#REF!</f>
        <v>#REF!</v>
      </c>
      <c r="I54" s="1593"/>
      <c r="J54" s="1591" t="e">
        <f>#REF!</f>
        <v>#REF!</v>
      </c>
      <c r="K54" s="1593"/>
      <c r="L54" s="1591" t="e">
        <f>#REF!</f>
        <v>#REF!</v>
      </c>
      <c r="M54" s="1593"/>
      <c r="N54" s="1591" t="e">
        <f>#REF!</f>
        <v>#REF!</v>
      </c>
      <c r="O54" s="1593"/>
      <c r="P54" s="1594" t="e">
        <f>#REF!</f>
        <v>#REF!</v>
      </c>
      <c r="Q54" s="1596"/>
      <c r="R54" s="1594" t="e">
        <f>#REF!</f>
        <v>#REF!</v>
      </c>
      <c r="S54" s="1596"/>
      <c r="T54" s="1594" t="e">
        <f>#REF!</f>
        <v>#REF!</v>
      </c>
      <c r="U54" s="1596"/>
      <c r="V54" s="1594" t="e">
        <f>#REF!</f>
        <v>#REF!</v>
      </c>
      <c r="W54" s="1596"/>
      <c r="X54" s="1591" t="e">
        <f>#REF!</f>
        <v>#REF!</v>
      </c>
      <c r="Y54" s="1593"/>
      <c r="Z54" s="1591" t="e">
        <f>#REF!</f>
        <v>#REF!</v>
      </c>
      <c r="AA54" s="1593"/>
      <c r="AB54" s="429" t="e">
        <f>#REF!</f>
        <v>#REF!</v>
      </c>
      <c r="AC54" s="1" t="e">
        <f>#REF!</f>
        <v>#REF!</v>
      </c>
      <c r="AD54" s="1" t="e">
        <f>#REF!</f>
        <v>#REF!</v>
      </c>
      <c r="AE54" s="1" t="e">
        <f>#REF!</f>
        <v>#REF!</v>
      </c>
      <c r="AF54" s="1" t="e">
        <f>#REF!</f>
        <v>#REF!</v>
      </c>
      <c r="AG54" s="298" t="e">
        <f>#REF!</f>
        <v>#REF!</v>
      </c>
    </row>
    <row r="55" spans="1:49" ht="25.5" customHeight="1">
      <c r="A55" s="297" t="e">
        <f>#REF!</f>
        <v>#REF!</v>
      </c>
      <c r="B55" s="355" t="e">
        <f>#REF!</f>
        <v>#REF!</v>
      </c>
      <c r="C55" s="356" t="e">
        <f>#REF!</f>
        <v>#REF!</v>
      </c>
      <c r="D55" s="1724" t="e">
        <f>#REF!</f>
        <v>#REF!</v>
      </c>
      <c r="E55" s="1725"/>
      <c r="F55" s="1724" t="e">
        <f>#REF!</f>
        <v>#REF!</v>
      </c>
      <c r="G55" s="1725"/>
      <c r="H55" s="1724" t="e">
        <f>#REF!</f>
        <v>#REF!</v>
      </c>
      <c r="I55" s="1725"/>
      <c r="J55" s="1724" t="e">
        <f>#REF!</f>
        <v>#REF!</v>
      </c>
      <c r="K55" s="1725"/>
      <c r="L55" s="1724" t="e">
        <f>#REF!</f>
        <v>#REF!</v>
      </c>
      <c r="M55" s="1725"/>
      <c r="N55" s="1724" t="e">
        <f>#REF!</f>
        <v>#REF!</v>
      </c>
      <c r="O55" s="1725"/>
      <c r="P55" s="1724" t="e">
        <f>#REF!</f>
        <v>#REF!</v>
      </c>
      <c r="Q55" s="1725"/>
      <c r="R55" s="1724" t="e">
        <f>#REF!</f>
        <v>#REF!</v>
      </c>
      <c r="S55" s="1725"/>
      <c r="T55" s="1724" t="e">
        <f>#REF!</f>
        <v>#REF!</v>
      </c>
      <c r="U55" s="1725"/>
      <c r="V55" s="1724" t="e">
        <f>#REF!</f>
        <v>#REF!</v>
      </c>
      <c r="W55" s="1725"/>
      <c r="X55" s="1724" t="e">
        <f>#REF!</f>
        <v>#REF!</v>
      </c>
      <c r="Y55" s="1725"/>
      <c r="Z55" s="1724" t="e">
        <f>#REF!</f>
        <v>#REF!</v>
      </c>
      <c r="AA55" s="1725"/>
      <c r="AB55" s="429" t="e">
        <f>#REF!</f>
        <v>#REF!</v>
      </c>
      <c r="AC55" s="1" t="e">
        <f>#REF!</f>
        <v>#REF!</v>
      </c>
      <c r="AD55" s="1" t="e">
        <f>#REF!</f>
        <v>#REF!</v>
      </c>
      <c r="AE55" s="1" t="e">
        <f>#REF!</f>
        <v>#REF!</v>
      </c>
      <c r="AF55" s="1" t="e">
        <f>#REF!</f>
        <v>#REF!</v>
      </c>
      <c r="AG55" s="298" t="e">
        <f>#REF!</f>
        <v>#REF!</v>
      </c>
    </row>
    <row r="56" spans="1:49" ht="25.5" customHeight="1">
      <c r="A56" s="297" t="e">
        <f>#REF!</f>
        <v>#REF!</v>
      </c>
      <c r="B56" s="355" t="e">
        <f>#REF!</f>
        <v>#REF!</v>
      </c>
      <c r="C56" s="356" t="e">
        <f>#REF!</f>
        <v>#REF!</v>
      </c>
      <c r="D56" s="1726"/>
      <c r="E56" s="1727"/>
      <c r="F56" s="1726"/>
      <c r="G56" s="1727"/>
      <c r="H56" s="1726"/>
      <c r="I56" s="1727"/>
      <c r="J56" s="1726"/>
      <c r="K56" s="1727"/>
      <c r="L56" s="1726"/>
      <c r="M56" s="1727"/>
      <c r="N56" s="1726"/>
      <c r="O56" s="1727"/>
      <c r="P56" s="1726"/>
      <c r="Q56" s="1727"/>
      <c r="R56" s="1726"/>
      <c r="S56" s="1727"/>
      <c r="T56" s="1726"/>
      <c r="U56" s="1727"/>
      <c r="V56" s="1726"/>
      <c r="W56" s="1727"/>
      <c r="X56" s="1726"/>
      <c r="Y56" s="1727"/>
      <c r="Z56" s="1726"/>
      <c r="AA56" s="1727"/>
      <c r="AB56" s="429" t="e">
        <f>#REF!</f>
        <v>#REF!</v>
      </c>
      <c r="AC56" s="1" t="e">
        <f>#REF!</f>
        <v>#REF!</v>
      </c>
      <c r="AD56" s="1" t="e">
        <f>#REF!</f>
        <v>#REF!</v>
      </c>
      <c r="AE56" s="1" t="e">
        <f>#REF!</f>
        <v>#REF!</v>
      </c>
      <c r="AF56" s="1" t="e">
        <f>#REF!</f>
        <v>#REF!</v>
      </c>
      <c r="AG56" s="298" t="e">
        <f>#REF!</f>
        <v>#REF!</v>
      </c>
    </row>
    <row r="57" spans="1:49" ht="25.5" customHeight="1">
      <c r="A57" s="297" t="e">
        <f>#REF!</f>
        <v>#REF!</v>
      </c>
      <c r="B57" s="355" t="e">
        <f>#REF!</f>
        <v>#REF!</v>
      </c>
      <c r="C57" s="356" t="e">
        <f>#REF!</f>
        <v>#REF!</v>
      </c>
      <c r="D57" s="1728"/>
      <c r="E57" s="1729"/>
      <c r="F57" s="1728"/>
      <c r="G57" s="1729"/>
      <c r="H57" s="1728"/>
      <c r="I57" s="1729"/>
      <c r="J57" s="1728"/>
      <c r="K57" s="1729"/>
      <c r="L57" s="1728"/>
      <c r="M57" s="1729"/>
      <c r="N57" s="1728"/>
      <c r="O57" s="1729"/>
      <c r="P57" s="1728"/>
      <c r="Q57" s="1729"/>
      <c r="R57" s="1728"/>
      <c r="S57" s="1729"/>
      <c r="T57" s="1728"/>
      <c r="U57" s="1729"/>
      <c r="V57" s="1728"/>
      <c r="W57" s="1729"/>
      <c r="X57" s="1728"/>
      <c r="Y57" s="1729"/>
      <c r="Z57" s="1728"/>
      <c r="AA57" s="1729"/>
      <c r="AB57" s="429" t="e">
        <f>#REF!</f>
        <v>#REF!</v>
      </c>
      <c r="AC57" s="1" t="e">
        <f>#REF!</f>
        <v>#REF!</v>
      </c>
      <c r="AD57" s="1" t="e">
        <f>#REF!</f>
        <v>#REF!</v>
      </c>
      <c r="AE57" s="1" t="e">
        <f>#REF!</f>
        <v>#REF!</v>
      </c>
      <c r="AF57" s="1" t="e">
        <f>#REF!</f>
        <v>#REF!</v>
      </c>
      <c r="AG57" s="298" t="e">
        <f>#REF!</f>
        <v>#REF!</v>
      </c>
    </row>
    <row r="58" spans="1:49" ht="25.5" customHeight="1" thickBot="1">
      <c r="A58" s="265" t="e">
        <f>#REF!</f>
        <v>#REF!</v>
      </c>
      <c r="B58" s="368" t="e">
        <f>#REF!</f>
        <v>#REF!</v>
      </c>
      <c r="C58" s="368" t="e">
        <f>#REF!</f>
        <v>#REF!</v>
      </c>
      <c r="D58" s="368" t="e">
        <f>#REF!</f>
        <v>#REF!</v>
      </c>
      <c r="E58" s="368" t="e">
        <f>#REF!</f>
        <v>#REF!</v>
      </c>
      <c r="F58" s="368" t="e">
        <f>#REF!</f>
        <v>#REF!</v>
      </c>
      <c r="G58" s="368" t="e">
        <f>#REF!</f>
        <v>#REF!</v>
      </c>
      <c r="H58" s="368" t="e">
        <f>#REF!</f>
        <v>#REF!</v>
      </c>
      <c r="I58" s="368" t="e">
        <f>#REF!</f>
        <v>#REF!</v>
      </c>
      <c r="J58" s="368" t="e">
        <f>#REF!</f>
        <v>#REF!</v>
      </c>
      <c r="K58" s="368" t="e">
        <f>#REF!</f>
        <v>#REF!</v>
      </c>
      <c r="L58" s="368" t="e">
        <f>#REF!</f>
        <v>#REF!</v>
      </c>
      <c r="M58" s="368" t="e">
        <f>#REF!</f>
        <v>#REF!</v>
      </c>
      <c r="N58" s="368" t="e">
        <f>#REF!</f>
        <v>#REF!</v>
      </c>
      <c r="O58" s="368" t="e">
        <f>#REF!</f>
        <v>#REF!</v>
      </c>
      <c r="P58" s="266" t="e">
        <f>#REF!</f>
        <v>#REF!</v>
      </c>
      <c r="Q58" s="266" t="e">
        <f>#REF!</f>
        <v>#REF!</v>
      </c>
      <c r="R58" s="266" t="e">
        <f>#REF!</f>
        <v>#REF!</v>
      </c>
      <c r="S58" s="266" t="e">
        <f>#REF!</f>
        <v>#REF!</v>
      </c>
      <c r="T58" s="367" t="e">
        <f>#REF!</f>
        <v>#REF!</v>
      </c>
      <c r="U58" s="367" t="e">
        <f>#REF!</f>
        <v>#REF!</v>
      </c>
      <c r="V58" s="367" t="e">
        <f>#REF!</f>
        <v>#REF!</v>
      </c>
      <c r="W58" s="367" t="e">
        <f>#REF!</f>
        <v>#REF!</v>
      </c>
      <c r="X58" s="367" t="e">
        <f>#REF!</f>
        <v>#REF!</v>
      </c>
      <c r="Y58" s="367" t="e">
        <f>#REF!</f>
        <v>#REF!</v>
      </c>
      <c r="Z58" s="367" t="e">
        <f>#REF!</f>
        <v>#REF!</v>
      </c>
      <c r="AA58" s="367" t="e">
        <f>#REF!</f>
        <v>#REF!</v>
      </c>
      <c r="AB58" s="266" t="e">
        <f>#REF!</f>
        <v>#REF!</v>
      </c>
      <c r="AC58" s="266" t="e">
        <f>#REF!</f>
        <v>#REF!</v>
      </c>
      <c r="AD58" s="266" t="e">
        <f>#REF!</f>
        <v>#REF!</v>
      </c>
      <c r="AE58" s="266" t="e">
        <f>#REF!</f>
        <v>#REF!</v>
      </c>
      <c r="AF58" s="266" t="e">
        <f>#REF!</f>
        <v>#REF!</v>
      </c>
      <c r="AG58" s="366" t="e">
        <f>#REF!</f>
        <v>#REF!</v>
      </c>
    </row>
    <row r="59" spans="1:49" ht="25.5" customHeight="1">
      <c r="A59" s="1338" t="e">
        <f>#REF!</f>
        <v>#REF!</v>
      </c>
      <c r="B59" s="1339"/>
      <c r="C59" s="1339"/>
      <c r="D59" s="1339"/>
      <c r="E59" s="1339"/>
      <c r="F59" s="1339"/>
      <c r="G59" s="1339"/>
      <c r="H59" s="1339"/>
      <c r="I59" s="1339"/>
      <c r="J59" s="1339"/>
      <c r="K59" s="1339"/>
      <c r="L59" s="1339"/>
      <c r="M59" s="1339"/>
      <c r="N59" s="1339"/>
      <c r="O59" s="1339"/>
      <c r="P59" s="1339"/>
      <c r="Q59" s="1339"/>
      <c r="R59" s="1339"/>
      <c r="S59" s="1339"/>
      <c r="T59" s="1339"/>
      <c r="U59" s="1339"/>
      <c r="V59" s="1339"/>
      <c r="W59" s="365" t="e">
        <f>#REF!</f>
        <v>#REF!</v>
      </c>
      <c r="X59" s="365" t="e">
        <f>#REF!</f>
        <v>#REF!</v>
      </c>
      <c r="Y59" s="365" t="e">
        <f>#REF!</f>
        <v>#REF!</v>
      </c>
      <c r="Z59" s="365" t="e">
        <f>#REF!</f>
        <v>#REF!</v>
      </c>
      <c r="AA59" s="365" t="e">
        <f>#REF!</f>
        <v>#REF!</v>
      </c>
      <c r="AB59" s="364" t="e">
        <f>#REF!</f>
        <v>#REF!</v>
      </c>
      <c r="AC59" s="364" t="e">
        <f>#REF!</f>
        <v>#REF!</v>
      </c>
      <c r="AD59" s="364" t="e">
        <f>#REF!</f>
        <v>#REF!</v>
      </c>
      <c r="AE59" s="364" t="e">
        <f>#REF!</f>
        <v>#REF!</v>
      </c>
      <c r="AF59" s="364" t="e">
        <f>#REF!</f>
        <v>#REF!</v>
      </c>
      <c r="AG59" s="313" t="e">
        <f>#REF!</f>
        <v>#REF!</v>
      </c>
    </row>
    <row r="60" spans="1:49" ht="25.5" customHeight="1">
      <c r="A60" s="230" t="e">
        <f>#REF!</f>
        <v>#REF!</v>
      </c>
      <c r="B60" s="879" t="e">
        <f>#REF!</f>
        <v>#REF!</v>
      </c>
      <c r="C60" s="879"/>
      <c r="D60" s="879"/>
      <c r="E60" s="879"/>
      <c r="F60" s="879"/>
      <c r="G60" s="879"/>
      <c r="H60" s="879"/>
      <c r="I60" s="879"/>
      <c r="J60" s="879"/>
      <c r="K60" s="879"/>
      <c r="L60" s="363" t="e">
        <f>#REF!</f>
        <v>#REF!</v>
      </c>
      <c r="M60" s="1702" t="e">
        <f>#REF!</f>
        <v>#REF!</v>
      </c>
      <c r="N60" s="1703"/>
      <c r="O60" s="1703"/>
      <c r="P60" s="1703"/>
      <c r="Q60" s="1703"/>
      <c r="R60" s="1703"/>
      <c r="S60" s="1703"/>
      <c r="T60" s="1703"/>
      <c r="U60" s="1703"/>
      <c r="V60" s="1703"/>
      <c r="W60" s="1703"/>
      <c r="X60" s="1789" t="e">
        <f>#REF!</f>
        <v>#REF!</v>
      </c>
      <c r="Y60" s="1789"/>
      <c r="Z60" s="1789"/>
      <c r="AA60" s="1789"/>
      <c r="AB60" s="1789"/>
      <c r="AC60" s="1789"/>
      <c r="AD60" s="1789"/>
      <c r="AE60" s="1789"/>
      <c r="AF60" s="1789"/>
      <c r="AG60" s="237" t="e">
        <f>#REF!</f>
        <v>#REF!</v>
      </c>
    </row>
    <row r="61" spans="1:49" ht="25.5" customHeight="1">
      <c r="A61" s="230" t="e">
        <f>#REF!</f>
        <v>#REF!</v>
      </c>
      <c r="B61" s="879" t="e">
        <f>#REF!</f>
        <v>#REF!</v>
      </c>
      <c r="C61" s="879"/>
      <c r="D61" s="879"/>
      <c r="E61" s="879"/>
      <c r="F61" s="879"/>
      <c r="G61" s="879"/>
      <c r="H61" s="879"/>
      <c r="I61" s="879"/>
      <c r="J61" s="879"/>
      <c r="K61" s="879"/>
      <c r="L61" s="363" t="e">
        <f>#REF!</f>
        <v>#REF!</v>
      </c>
      <c r="M61" s="1702" t="e">
        <f>#REF!</f>
        <v>#REF!</v>
      </c>
      <c r="N61" s="1703"/>
      <c r="O61" s="1703"/>
      <c r="P61" s="1703"/>
      <c r="Q61" s="1703"/>
      <c r="R61" s="1703"/>
      <c r="S61" s="1703"/>
      <c r="T61" s="1703"/>
      <c r="U61" s="1703"/>
      <c r="V61" s="1703"/>
      <c r="W61" s="1703"/>
      <c r="X61" s="1789" t="e">
        <f>#REF!</f>
        <v>#REF!</v>
      </c>
      <c r="Y61" s="1789"/>
      <c r="Z61" s="1789"/>
      <c r="AA61" s="1789"/>
      <c r="AB61" s="1789"/>
      <c r="AC61" s="1789"/>
      <c r="AD61" s="1789"/>
      <c r="AE61" s="1789"/>
      <c r="AF61" s="1789"/>
      <c r="AG61" s="237" t="e">
        <f>#REF!</f>
        <v>#REF!</v>
      </c>
      <c r="AI61" s="340" t="s">
        <v>306</v>
      </c>
      <c r="AJ61" s="340"/>
      <c r="AK61" s="340"/>
      <c r="AL61" s="340"/>
      <c r="AM61" s="340"/>
      <c r="AN61" s="340"/>
      <c r="AO61" s="340"/>
      <c r="AP61" s="340"/>
      <c r="AQ61" s="340"/>
      <c r="AR61" s="340"/>
      <c r="AS61" s="340"/>
      <c r="AT61" s="340" t="e">
        <f>IF(M61=#REF!,"OK","NG")</f>
        <v>#REF!</v>
      </c>
    </row>
    <row r="62" spans="1:49" ht="25.5" customHeight="1">
      <c r="A62" s="359" t="e">
        <f>#REF!</f>
        <v>#REF!</v>
      </c>
      <c r="B62" s="1750" t="e">
        <f>#REF!</f>
        <v>#REF!</v>
      </c>
      <c r="C62" s="1750"/>
      <c r="D62" s="1750"/>
      <c r="E62" s="1750"/>
      <c r="F62" s="1750"/>
      <c r="G62" s="1750"/>
      <c r="H62" s="1750"/>
      <c r="I62" s="1750"/>
      <c r="J62" s="1750"/>
      <c r="K62" s="1750"/>
      <c r="L62" s="358" t="e">
        <f>#REF!</f>
        <v>#REF!</v>
      </c>
      <c r="M62" s="439" t="e">
        <f>#REF!</f>
        <v>#REF!</v>
      </c>
      <c r="N62" s="439" t="e">
        <f>#REF!</f>
        <v>#REF!</v>
      </c>
      <c r="O62" s="439" t="e">
        <f>#REF!</f>
        <v>#REF!</v>
      </c>
      <c r="P62" s="358" t="e">
        <f>#REF!</f>
        <v>#REF!</v>
      </c>
      <c r="Q62" s="358" t="e">
        <f>#REF!</f>
        <v>#REF!</v>
      </c>
      <c r="R62" s="358" t="e">
        <f>#REF!</f>
        <v>#REF!</v>
      </c>
      <c r="S62" s="358" t="e">
        <f>#REF!</f>
        <v>#REF!</v>
      </c>
      <c r="T62" s="371" t="e">
        <f>#REF!</f>
        <v>#REF!</v>
      </c>
      <c r="U62" s="371" t="e">
        <f>#REF!</f>
        <v>#REF!</v>
      </c>
      <c r="V62" s="371" t="e">
        <f>#REF!</f>
        <v>#REF!</v>
      </c>
      <c r="W62" s="371" t="e">
        <f>#REF!</f>
        <v>#REF!</v>
      </c>
      <c r="X62" s="371" t="e">
        <f>#REF!</f>
        <v>#REF!</v>
      </c>
      <c r="Y62" s="371" t="e">
        <f>#REF!</f>
        <v>#REF!</v>
      </c>
      <c r="Z62" s="371" t="e">
        <f>#REF!</f>
        <v>#REF!</v>
      </c>
      <c r="AA62" s="371" t="e">
        <f>#REF!</f>
        <v>#REF!</v>
      </c>
      <c r="AB62" s="358" t="e">
        <f>#REF!</f>
        <v>#REF!</v>
      </c>
      <c r="AC62" s="358" t="e">
        <f>#REF!</f>
        <v>#REF!</v>
      </c>
      <c r="AD62" s="358" t="e">
        <f>#REF!</f>
        <v>#REF!</v>
      </c>
      <c r="AE62" s="358" t="e">
        <f>#REF!</f>
        <v>#REF!</v>
      </c>
      <c r="AF62" s="358" t="e">
        <f>#REF!</f>
        <v>#REF!</v>
      </c>
      <c r="AG62" s="357" t="e">
        <f>#REF!</f>
        <v>#REF!</v>
      </c>
      <c r="AI62" s="340"/>
      <c r="AJ62" s="340"/>
      <c r="AK62" s="340"/>
      <c r="AL62" s="340"/>
      <c r="AM62" s="340"/>
      <c r="AN62" s="340"/>
      <c r="AO62" s="340"/>
      <c r="AP62" s="340"/>
      <c r="AQ62" s="340"/>
      <c r="AR62" s="340"/>
      <c r="AS62" s="340"/>
      <c r="AT62" s="340"/>
      <c r="AU62" s="340"/>
      <c r="AV62" s="340"/>
      <c r="AW62" s="340"/>
    </row>
    <row r="63" spans="1:49" ht="25.5" customHeight="1" thickBot="1">
      <c r="A63" s="1" t="e">
        <f>#REF!</f>
        <v>#REF!</v>
      </c>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41"/>
      <c r="AI63" s="340"/>
      <c r="AJ63" s="340"/>
      <c r="AK63" s="340"/>
      <c r="AL63" s="340"/>
      <c r="AM63" s="340"/>
      <c r="AN63" s="340"/>
      <c r="AO63" s="340"/>
      <c r="AP63" s="340"/>
      <c r="AQ63" s="340"/>
      <c r="AR63" s="340"/>
      <c r="AS63" s="340"/>
      <c r="AT63" s="340"/>
      <c r="AU63" s="340"/>
      <c r="AV63" s="340"/>
      <c r="AW63" s="340"/>
    </row>
    <row r="64" spans="1:49" ht="25.5" customHeight="1">
      <c r="A64" s="843" t="e">
        <f>#REF!</f>
        <v>#REF!</v>
      </c>
      <c r="B64" s="844"/>
      <c r="C64" s="844"/>
      <c r="D64" s="844"/>
      <c r="E64" s="844"/>
      <c r="F64" s="844"/>
      <c r="G64" s="844"/>
      <c r="H64" s="844"/>
      <c r="I64" s="845"/>
      <c r="J64" s="1026" t="e">
        <f>#REF!</f>
        <v>#REF!</v>
      </c>
      <c r="K64" s="844"/>
      <c r="L64" s="844"/>
      <c r="M64" s="844"/>
      <c r="N64" s="844"/>
      <c r="O64" s="844"/>
      <c r="P64" s="844"/>
      <c r="Q64" s="844"/>
      <c r="R64" s="845"/>
      <c r="S64" s="1026" t="e">
        <f>#REF!</f>
        <v>#REF!</v>
      </c>
      <c r="T64" s="844"/>
      <c r="U64" s="844"/>
      <c r="V64" s="844"/>
      <c r="W64" s="844"/>
      <c r="X64" s="844"/>
      <c r="Y64" s="844"/>
      <c r="Z64" s="844"/>
      <c r="AA64" s="844"/>
      <c r="AB64" s="844"/>
      <c r="AC64" s="844"/>
      <c r="AD64" s="844"/>
      <c r="AE64" s="844"/>
      <c r="AF64" s="844"/>
      <c r="AG64" s="923"/>
      <c r="AI64" s="340"/>
      <c r="AJ64" s="340"/>
      <c r="AK64" s="340"/>
      <c r="AL64" s="340"/>
      <c r="AM64" s="340"/>
      <c r="AN64" s="340"/>
      <c r="AO64" s="340"/>
      <c r="AP64" s="340"/>
      <c r="AQ64" s="340"/>
      <c r="AR64" s="340"/>
      <c r="AS64" s="340"/>
      <c r="AT64" s="340"/>
      <c r="AU64" s="340"/>
      <c r="AV64" s="340"/>
      <c r="AW64" s="340"/>
    </row>
    <row r="65" spans="1:36" ht="25.5" customHeight="1">
      <c r="A65" s="230" t="e">
        <f>#REF!</f>
        <v>#REF!</v>
      </c>
      <c r="B65" s="807" t="e">
        <f>#REF!</f>
        <v>#REF!</v>
      </c>
      <c r="C65" s="807"/>
      <c r="D65" s="807"/>
      <c r="E65" s="807"/>
      <c r="F65" s="807"/>
      <c r="G65" s="807"/>
      <c r="H65" s="807"/>
      <c r="I65" s="231" t="e">
        <f>#REF!</f>
        <v>#REF!</v>
      </c>
      <c r="J65" s="1739" t="e">
        <f>#REF!</f>
        <v>#REF!</v>
      </c>
      <c r="K65" s="1740"/>
      <c r="L65" s="1740"/>
      <c r="M65" s="1740"/>
      <c r="N65" s="1740"/>
      <c r="O65" s="1740"/>
      <c r="P65" s="1740"/>
      <c r="Q65" s="1740"/>
      <c r="R65" s="1741"/>
      <c r="S65" s="1742" t="e">
        <f>#REF!</f>
        <v>#REF!</v>
      </c>
      <c r="T65" s="1743"/>
      <c r="U65" s="1743"/>
      <c r="V65" s="1743"/>
      <c r="W65" s="1743"/>
      <c r="X65" s="1743"/>
      <c r="Y65" s="1743"/>
      <c r="Z65" s="1743"/>
      <c r="AA65" s="1743"/>
      <c r="AB65" s="1743"/>
      <c r="AC65" s="1743"/>
      <c r="AD65" s="1743"/>
      <c r="AE65" s="1743"/>
      <c r="AF65" s="1743"/>
      <c r="AG65" s="1744"/>
    </row>
    <row r="66" spans="1:36" ht="25.5" customHeight="1">
      <c r="A66" s="230" t="e">
        <f>#REF!</f>
        <v>#REF!</v>
      </c>
      <c r="B66" s="807" t="e">
        <f>#REF!</f>
        <v>#REF!</v>
      </c>
      <c r="C66" s="807"/>
      <c r="D66" s="807"/>
      <c r="E66" s="807"/>
      <c r="F66" s="807"/>
      <c r="G66" s="807"/>
      <c r="H66" s="807"/>
      <c r="I66" s="231" t="e">
        <f>#REF!</f>
        <v>#REF!</v>
      </c>
      <c r="J66" s="1739" t="e">
        <f>#REF!</f>
        <v>#REF!</v>
      </c>
      <c r="K66" s="1740"/>
      <c r="L66" s="1740"/>
      <c r="M66" s="1740"/>
      <c r="N66" s="1740"/>
      <c r="O66" s="1740"/>
      <c r="P66" s="1740"/>
      <c r="Q66" s="1740"/>
      <c r="R66" s="1741"/>
      <c r="S66" s="1742" t="e">
        <f>#REF!</f>
        <v>#REF!</v>
      </c>
      <c r="T66" s="1743"/>
      <c r="U66" s="1743"/>
      <c r="V66" s="1743"/>
      <c r="W66" s="1743"/>
      <c r="X66" s="1743"/>
      <c r="Y66" s="1743"/>
      <c r="Z66" s="1743"/>
      <c r="AA66" s="1743"/>
      <c r="AB66" s="1743"/>
      <c r="AC66" s="1743"/>
      <c r="AD66" s="1743"/>
      <c r="AE66" s="1743"/>
      <c r="AF66" s="1743"/>
      <c r="AG66" s="1744"/>
    </row>
    <row r="67" spans="1:36" ht="25.5" customHeight="1">
      <c r="A67" s="230" t="e">
        <f>#REF!</f>
        <v>#REF!</v>
      </c>
      <c r="B67" s="807" t="e">
        <f>#REF!</f>
        <v>#REF!</v>
      </c>
      <c r="C67" s="807"/>
      <c r="D67" s="807"/>
      <c r="E67" s="807"/>
      <c r="F67" s="807"/>
      <c r="G67" s="807"/>
      <c r="H67" s="807"/>
      <c r="I67" s="231" t="e">
        <f>#REF!</f>
        <v>#REF!</v>
      </c>
      <c r="J67" s="1745" t="e">
        <f>#REF!</f>
        <v>#REF!</v>
      </c>
      <c r="K67" s="1746"/>
      <c r="L67" s="1746"/>
      <c r="M67" s="1746"/>
      <c r="N67" s="1746"/>
      <c r="O67" s="1746"/>
      <c r="P67" s="1746"/>
      <c r="Q67" s="1746"/>
      <c r="R67" s="1747"/>
      <c r="S67" s="1742" t="e">
        <f>#REF!</f>
        <v>#REF!</v>
      </c>
      <c r="T67" s="1743"/>
      <c r="U67" s="1743"/>
      <c r="V67" s="1743"/>
      <c r="W67" s="1743"/>
      <c r="X67" s="1743"/>
      <c r="Y67" s="1743"/>
      <c r="Z67" s="1743"/>
      <c r="AA67" s="1743"/>
      <c r="AB67" s="1743"/>
      <c r="AC67" s="1743"/>
      <c r="AD67" s="1743"/>
      <c r="AE67" s="1743"/>
      <c r="AF67" s="1743"/>
      <c r="AG67" s="1744"/>
    </row>
    <row r="68" spans="1:36" ht="25.5" customHeight="1">
      <c r="A68" s="230" t="e">
        <f>#REF!</f>
        <v>#REF!</v>
      </c>
      <c r="B68" s="807" t="e">
        <f>#REF!</f>
        <v>#REF!</v>
      </c>
      <c r="C68" s="807"/>
      <c r="D68" s="807"/>
      <c r="E68" s="807"/>
      <c r="F68" s="807"/>
      <c r="G68" s="807"/>
      <c r="H68" s="807"/>
      <c r="I68" s="231" t="e">
        <f>#REF!</f>
        <v>#REF!</v>
      </c>
      <c r="J68" s="1739" t="e">
        <f>#REF!</f>
        <v>#REF!</v>
      </c>
      <c r="K68" s="1740"/>
      <c r="L68" s="1740"/>
      <c r="M68" s="1740"/>
      <c r="N68" s="1740"/>
      <c r="O68" s="1740"/>
      <c r="P68" s="1740"/>
      <c r="Q68" s="1740"/>
      <c r="R68" s="1741"/>
      <c r="S68" s="1742" t="e">
        <f>#REF!</f>
        <v>#REF!</v>
      </c>
      <c r="T68" s="1743"/>
      <c r="U68" s="1743"/>
      <c r="V68" s="1743"/>
      <c r="W68" s="1743"/>
      <c r="X68" s="1743"/>
      <c r="Y68" s="1743"/>
      <c r="Z68" s="1743"/>
      <c r="AA68" s="1743"/>
      <c r="AB68" s="1743"/>
      <c r="AC68" s="1743"/>
      <c r="AD68" s="1743"/>
      <c r="AE68" s="1743"/>
      <c r="AF68" s="1743"/>
      <c r="AG68" s="1744"/>
    </row>
    <row r="69" spans="1:36" ht="25.5" customHeight="1">
      <c r="A69" s="230" t="e">
        <f>#REF!</f>
        <v>#REF!</v>
      </c>
      <c r="B69" s="807" t="e">
        <f>#REF!</f>
        <v>#REF!</v>
      </c>
      <c r="C69" s="807"/>
      <c r="D69" s="807"/>
      <c r="E69" s="807"/>
      <c r="F69" s="807"/>
      <c r="G69" s="807"/>
      <c r="H69" s="807"/>
      <c r="I69" s="231" t="e">
        <f>#REF!</f>
        <v>#REF!</v>
      </c>
      <c r="J69" s="1745" t="e">
        <f>#REF!</f>
        <v>#REF!</v>
      </c>
      <c r="K69" s="1746"/>
      <c r="L69" s="1746"/>
      <c r="M69" s="1746"/>
      <c r="N69" s="1746"/>
      <c r="O69" s="1746"/>
      <c r="P69" s="1746"/>
      <c r="Q69" s="1746"/>
      <c r="R69" s="1747"/>
      <c r="S69" s="1742" t="e">
        <f>#REF!</f>
        <v>#REF!</v>
      </c>
      <c r="T69" s="1743"/>
      <c r="U69" s="1743"/>
      <c r="V69" s="1743"/>
      <c r="W69" s="1743"/>
      <c r="X69" s="1743"/>
      <c r="Y69" s="1743"/>
      <c r="Z69" s="1743"/>
      <c r="AA69" s="1743"/>
      <c r="AB69" s="1743"/>
      <c r="AC69" s="1743"/>
      <c r="AD69" s="1743"/>
      <c r="AE69" s="1743"/>
      <c r="AF69" s="1743"/>
      <c r="AG69" s="1744"/>
      <c r="AJ69" s="353"/>
    </row>
    <row r="70" spans="1:36" ht="25.5" customHeight="1" thickBot="1">
      <c r="A70" s="931" t="e">
        <f>#REF!</f>
        <v>#REF!</v>
      </c>
      <c r="B70" s="932"/>
      <c r="C70" s="932"/>
      <c r="D70" s="932"/>
      <c r="E70" s="932"/>
      <c r="F70" s="932"/>
      <c r="G70" s="932"/>
      <c r="H70" s="932"/>
      <c r="I70" s="933"/>
      <c r="J70" s="1751" t="e">
        <f>#REF!</f>
        <v>#REF!</v>
      </c>
      <c r="K70" s="1752"/>
      <c r="L70" s="1752"/>
      <c r="M70" s="1752"/>
      <c r="N70" s="1752"/>
      <c r="O70" s="1752"/>
      <c r="P70" s="1752"/>
      <c r="Q70" s="1752"/>
      <c r="R70" s="1753"/>
      <c r="S70" s="1754" t="e">
        <f>#REF!</f>
        <v>#REF!</v>
      </c>
      <c r="T70" s="1755"/>
      <c r="U70" s="1755"/>
      <c r="V70" s="1755"/>
      <c r="W70" s="1755"/>
      <c r="X70" s="1755"/>
      <c r="Y70" s="1755"/>
      <c r="Z70" s="1755"/>
      <c r="AA70" s="1755"/>
      <c r="AB70" s="1755"/>
      <c r="AC70" s="1755"/>
      <c r="AD70" s="1755"/>
      <c r="AE70" s="1755"/>
      <c r="AF70" s="1755"/>
      <c r="AG70" s="1756"/>
      <c r="AJ70" s="353"/>
    </row>
    <row r="71" spans="1:36" s="27" customFormat="1" ht="25.5" customHeight="1">
      <c r="A71" s="1" t="e">
        <f>#REF!</f>
        <v>#REF!</v>
      </c>
      <c r="B71" s="1" t="e">
        <f>#REF!</f>
        <v>#REF!</v>
      </c>
      <c r="C71" s="1" t="e">
        <f>#REF!</f>
        <v>#REF!</v>
      </c>
      <c r="D71" s="1" t="e">
        <f>#REF!</f>
        <v>#REF!</v>
      </c>
      <c r="E71" s="1" t="e">
        <f>#REF!</f>
        <v>#REF!</v>
      </c>
      <c r="F71" s="1" t="e">
        <f>#REF!</f>
        <v>#REF!</v>
      </c>
      <c r="G71" s="1" t="e">
        <f>#REF!</f>
        <v>#REF!</v>
      </c>
      <c r="H71" s="1" t="e">
        <f>#REF!</f>
        <v>#REF!</v>
      </c>
      <c r="I71" s="1" t="e">
        <f>#REF!</f>
        <v>#REF!</v>
      </c>
      <c r="J71" s="1" t="e">
        <f>#REF!</f>
        <v>#REF!</v>
      </c>
      <c r="K71" s="1" t="e">
        <f>#REF!</f>
        <v>#REF!</v>
      </c>
      <c r="L71" s="1" t="e">
        <f>#REF!</f>
        <v>#REF!</v>
      </c>
      <c r="M71" s="1" t="e">
        <f>#REF!</f>
        <v>#REF!</v>
      </c>
      <c r="N71" s="1" t="e">
        <f>#REF!</f>
        <v>#REF!</v>
      </c>
      <c r="O71" s="1" t="e">
        <f>#REF!</f>
        <v>#REF!</v>
      </c>
      <c r="P71" s="1" t="e">
        <f>#REF!</f>
        <v>#REF!</v>
      </c>
      <c r="Q71" s="1" t="e">
        <f>#REF!</f>
        <v>#REF!</v>
      </c>
      <c r="R71" s="1" t="e">
        <f>#REF!</f>
        <v>#REF!</v>
      </c>
      <c r="S71" s="1" t="e">
        <f>#REF!</f>
        <v>#REF!</v>
      </c>
      <c r="T71" s="1" t="e">
        <f>#REF!</f>
        <v>#REF!</v>
      </c>
      <c r="U71" s="1" t="e">
        <f>#REF!</f>
        <v>#REF!</v>
      </c>
      <c r="V71" s="1" t="e">
        <f>#REF!</f>
        <v>#REF!</v>
      </c>
      <c r="W71" s="1" t="e">
        <f>#REF!</f>
        <v>#REF!</v>
      </c>
      <c r="X71" s="1" t="e">
        <f>#REF!</f>
        <v>#REF!</v>
      </c>
      <c r="Y71" s="1" t="e">
        <f>#REF!</f>
        <v>#REF!</v>
      </c>
      <c r="Z71" s="1" t="e">
        <f>#REF!</f>
        <v>#REF!</v>
      </c>
      <c r="AA71" s="1" t="e">
        <f>#REF!</f>
        <v>#REF!</v>
      </c>
      <c r="AB71" s="1" t="e">
        <f>#REF!</f>
        <v>#REF!</v>
      </c>
      <c r="AC71" s="1" t="e">
        <f>#REF!</f>
        <v>#REF!</v>
      </c>
      <c r="AD71" s="1" t="e">
        <f>#REF!</f>
        <v>#REF!</v>
      </c>
      <c r="AE71" s="1" t="e">
        <f>#REF!</f>
        <v>#REF!</v>
      </c>
      <c r="AF71" s="1" t="e">
        <f>#REF!</f>
        <v>#REF!</v>
      </c>
      <c r="AG71" s="372" t="e">
        <f>#REF!</f>
        <v>#REF!</v>
      </c>
    </row>
    <row r="72" spans="1:36" s="27" customFormat="1" ht="19.5" customHeight="1" thickBot="1">
      <c r="A72" s="1" t="e">
        <f>#REF!</f>
        <v>#REF!</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441"/>
    </row>
    <row r="73" spans="1:36" s="27" customFormat="1" ht="19.5" customHeight="1">
      <c r="A73" s="924" t="e">
        <f>#REF!</f>
        <v>#REF!</v>
      </c>
      <c r="B73" s="925"/>
      <c r="C73" s="925"/>
      <c r="D73" s="925"/>
      <c r="E73" s="925"/>
      <c r="F73" s="1026" t="e">
        <f>#REF!</f>
        <v>#REF!</v>
      </c>
      <c r="G73" s="844"/>
      <c r="H73" s="844"/>
      <c r="I73" s="844"/>
      <c r="J73" s="845"/>
      <c r="K73" s="925" t="e">
        <f>#REF!</f>
        <v>#REF!</v>
      </c>
      <c r="L73" s="925"/>
      <c r="M73" s="925"/>
      <c r="N73" s="925"/>
      <c r="O73" s="925"/>
      <c r="P73" s="925"/>
      <c r="Q73" s="925"/>
      <c r="R73" s="925" t="e">
        <f>#REF!</f>
        <v>#REF!</v>
      </c>
      <c r="S73" s="925"/>
      <c r="T73" s="925"/>
      <c r="U73" s="925"/>
      <c r="V73" s="925"/>
      <c r="W73" s="925"/>
      <c r="X73" s="925"/>
      <c r="Y73" s="925" t="e">
        <f>#REF!</f>
        <v>#REF!</v>
      </c>
      <c r="Z73" s="925"/>
      <c r="AA73" s="925"/>
      <c r="AB73" s="925"/>
      <c r="AC73" s="925"/>
      <c r="AD73" s="925"/>
      <c r="AE73" s="925"/>
      <c r="AF73" s="925"/>
      <c r="AG73" s="1009"/>
    </row>
    <row r="74" spans="1:36" s="27" customFormat="1" ht="19.5" customHeight="1">
      <c r="A74" s="1790" t="e">
        <f>#REF!</f>
        <v>#REF!</v>
      </c>
      <c r="B74" s="1791"/>
      <c r="C74" s="1791"/>
      <c r="D74" s="1791"/>
      <c r="E74" s="1791"/>
      <c r="F74" s="1760" t="e">
        <f>#REF!</f>
        <v>#REF!</v>
      </c>
      <c r="G74" s="1758"/>
      <c r="H74" s="1758"/>
      <c r="I74" s="1758"/>
      <c r="J74" s="1759"/>
      <c r="K74" s="1792" t="e">
        <f>#REF!</f>
        <v>#REF!</v>
      </c>
      <c r="L74" s="1792"/>
      <c r="M74" s="1792"/>
      <c r="N74" s="1792"/>
      <c r="O74" s="1792"/>
      <c r="P74" s="1792"/>
      <c r="Q74" s="1792"/>
      <c r="R74" s="1792" t="e">
        <f>#REF!</f>
        <v>#REF!</v>
      </c>
      <c r="S74" s="1792"/>
      <c r="T74" s="1792"/>
      <c r="U74" s="1792"/>
      <c r="V74" s="1792"/>
      <c r="W74" s="1792"/>
      <c r="X74" s="1792"/>
      <c r="Y74" s="1742" t="e">
        <f>#REF!</f>
        <v>#REF!</v>
      </c>
      <c r="Z74" s="1743"/>
      <c r="AA74" s="1743"/>
      <c r="AB74" s="1743"/>
      <c r="AC74" s="1743"/>
      <c r="AD74" s="1743"/>
      <c r="AE74" s="1743"/>
      <c r="AF74" s="1743"/>
      <c r="AG74" s="1744"/>
    </row>
    <row r="75" spans="1:36" s="27" customFormat="1" ht="19.5" customHeight="1">
      <c r="A75" s="1790" t="e">
        <f>#REF!</f>
        <v>#REF!</v>
      </c>
      <c r="B75" s="1791"/>
      <c r="C75" s="1791"/>
      <c r="D75" s="1791"/>
      <c r="E75" s="1791"/>
      <c r="F75" s="1760" t="e">
        <f>#REF!</f>
        <v>#REF!</v>
      </c>
      <c r="G75" s="1758"/>
      <c r="H75" s="1758"/>
      <c r="I75" s="1758"/>
      <c r="J75" s="1759"/>
      <c r="K75" s="1792" t="e">
        <f>#REF!</f>
        <v>#REF!</v>
      </c>
      <c r="L75" s="1792"/>
      <c r="M75" s="1792"/>
      <c r="N75" s="1792"/>
      <c r="O75" s="1792"/>
      <c r="P75" s="1792"/>
      <c r="Q75" s="1792"/>
      <c r="R75" s="1792" t="e">
        <f>#REF!</f>
        <v>#REF!</v>
      </c>
      <c r="S75" s="1792"/>
      <c r="T75" s="1792"/>
      <c r="U75" s="1792"/>
      <c r="V75" s="1792"/>
      <c r="W75" s="1792"/>
      <c r="X75" s="1792"/>
      <c r="Y75" s="1793" t="e">
        <f>#REF!</f>
        <v>#REF!</v>
      </c>
      <c r="Z75" s="1793"/>
      <c r="AA75" s="1793"/>
      <c r="AB75" s="1793"/>
      <c r="AC75" s="1793"/>
      <c r="AD75" s="1793"/>
      <c r="AE75" s="1793"/>
      <c r="AF75" s="1793"/>
      <c r="AG75" s="1794"/>
    </row>
    <row r="76" spans="1:36" s="27" customFormat="1" ht="19.5" customHeight="1">
      <c r="A76" s="1790" t="e">
        <f>#REF!</f>
        <v>#REF!</v>
      </c>
      <c r="B76" s="1791"/>
      <c r="C76" s="1791"/>
      <c r="D76" s="1791"/>
      <c r="E76" s="1791"/>
      <c r="F76" s="1760" t="e">
        <f>#REF!</f>
        <v>#REF!</v>
      </c>
      <c r="G76" s="1758"/>
      <c r="H76" s="1758"/>
      <c r="I76" s="1758"/>
      <c r="J76" s="1759"/>
      <c r="K76" s="1792" t="e">
        <f>#REF!</f>
        <v>#REF!</v>
      </c>
      <c r="L76" s="1792"/>
      <c r="M76" s="1792"/>
      <c r="N76" s="1792"/>
      <c r="O76" s="1792"/>
      <c r="P76" s="1792"/>
      <c r="Q76" s="1792"/>
      <c r="R76" s="1792" t="e">
        <f>#REF!</f>
        <v>#REF!</v>
      </c>
      <c r="S76" s="1792"/>
      <c r="T76" s="1792"/>
      <c r="U76" s="1792"/>
      <c r="V76" s="1792"/>
      <c r="W76" s="1792"/>
      <c r="X76" s="1792"/>
      <c r="Y76" s="1793" t="e">
        <f>#REF!</f>
        <v>#REF!</v>
      </c>
      <c r="Z76" s="1793"/>
      <c r="AA76" s="1793"/>
      <c r="AB76" s="1793"/>
      <c r="AC76" s="1793"/>
      <c r="AD76" s="1793"/>
      <c r="AE76" s="1793"/>
      <c r="AF76" s="1793"/>
      <c r="AG76" s="1794"/>
    </row>
    <row r="77" spans="1:36" s="27" customFormat="1" ht="19.5" customHeight="1">
      <c r="A77" s="1790" t="e">
        <f>#REF!</f>
        <v>#REF!</v>
      </c>
      <c r="B77" s="1791"/>
      <c r="C77" s="1791"/>
      <c r="D77" s="1791"/>
      <c r="E77" s="1791"/>
      <c r="F77" s="1760" t="e">
        <f>#REF!</f>
        <v>#REF!</v>
      </c>
      <c r="G77" s="1758"/>
      <c r="H77" s="1758"/>
      <c r="I77" s="1758"/>
      <c r="J77" s="1759"/>
      <c r="K77" s="1792" t="e">
        <f>#REF!</f>
        <v>#REF!</v>
      </c>
      <c r="L77" s="1792"/>
      <c r="M77" s="1792"/>
      <c r="N77" s="1792"/>
      <c r="O77" s="1792"/>
      <c r="P77" s="1792"/>
      <c r="Q77" s="1792"/>
      <c r="R77" s="1792" t="e">
        <f>#REF!</f>
        <v>#REF!</v>
      </c>
      <c r="S77" s="1792"/>
      <c r="T77" s="1792"/>
      <c r="U77" s="1792"/>
      <c r="V77" s="1792"/>
      <c r="W77" s="1792"/>
      <c r="X77" s="1792"/>
      <c r="Y77" s="1793" t="e">
        <f>#REF!</f>
        <v>#REF!</v>
      </c>
      <c r="Z77" s="1793"/>
      <c r="AA77" s="1793"/>
      <c r="AB77" s="1793"/>
      <c r="AC77" s="1793"/>
      <c r="AD77" s="1793"/>
      <c r="AE77" s="1793"/>
      <c r="AF77" s="1793"/>
      <c r="AG77" s="1794"/>
    </row>
    <row r="78" spans="1:36" ht="25.5" customHeight="1" thickBot="1">
      <c r="A78" s="931" t="e">
        <f>#REF!</f>
        <v>#REF!</v>
      </c>
      <c r="B78" s="932"/>
      <c r="C78" s="932"/>
      <c r="D78" s="932"/>
      <c r="E78" s="932"/>
      <c r="F78" s="932"/>
      <c r="G78" s="932"/>
      <c r="H78" s="932"/>
      <c r="I78" s="932"/>
      <c r="J78" s="933"/>
      <c r="K78" s="1795" t="e">
        <f>#REF!</f>
        <v>#REF!</v>
      </c>
      <c r="L78" s="1795"/>
      <c r="M78" s="1795"/>
      <c r="N78" s="1795"/>
      <c r="O78" s="1795"/>
      <c r="P78" s="1795"/>
      <c r="Q78" s="1795"/>
      <c r="R78" s="1795" t="e">
        <f>#REF!</f>
        <v>#REF!</v>
      </c>
      <c r="S78" s="1795"/>
      <c r="T78" s="1795"/>
      <c r="U78" s="1795"/>
      <c r="V78" s="1795"/>
      <c r="W78" s="1795"/>
      <c r="X78" s="1795"/>
      <c r="Y78" s="994" t="e">
        <f>#REF!</f>
        <v>#REF!</v>
      </c>
      <c r="Z78" s="994"/>
      <c r="AA78" s="994"/>
      <c r="AB78" s="994"/>
      <c r="AC78" s="994"/>
      <c r="AD78" s="994"/>
      <c r="AE78" s="994"/>
      <c r="AF78" s="994"/>
      <c r="AG78" s="995"/>
    </row>
    <row r="79" spans="1:36" ht="25.5" customHeight="1">
      <c r="A79" s="1338" t="e">
        <f>#REF!</f>
        <v>#REF!</v>
      </c>
      <c r="B79" s="1339"/>
      <c r="C79" s="1339"/>
      <c r="D79" s="1339"/>
      <c r="E79" s="1339"/>
      <c r="F79" s="1339"/>
      <c r="G79" s="1339"/>
      <c r="H79" s="1339"/>
      <c r="I79" s="1339"/>
      <c r="J79" s="1339"/>
      <c r="K79" s="1339"/>
      <c r="L79" s="1339"/>
      <c r="M79" s="1339"/>
      <c r="N79" s="1339"/>
      <c r="O79" s="1339"/>
      <c r="P79" s="1339"/>
      <c r="Q79" s="1339"/>
      <c r="R79" s="1339"/>
      <c r="S79" s="1339"/>
      <c r="T79" s="1339"/>
      <c r="U79" s="1339"/>
      <c r="V79" s="1339"/>
      <c r="W79" s="303" t="e">
        <f>#REF!</f>
        <v>#REF!</v>
      </c>
      <c r="X79" s="303" t="e">
        <f>#REF!</f>
        <v>#REF!</v>
      </c>
      <c r="Y79" s="303" t="e">
        <f>#REF!</f>
        <v>#REF!</v>
      </c>
      <c r="Z79" s="303" t="e">
        <f>#REF!</f>
        <v>#REF!</v>
      </c>
      <c r="AA79" s="303" t="e">
        <f>#REF!</f>
        <v>#REF!</v>
      </c>
      <c r="AB79" s="303" t="e">
        <f>#REF!</f>
        <v>#REF!</v>
      </c>
      <c r="AC79" s="303" t="e">
        <f>#REF!</f>
        <v>#REF!</v>
      </c>
      <c r="AD79" s="303" t="e">
        <f>#REF!</f>
        <v>#REF!</v>
      </c>
      <c r="AE79" s="303" t="e">
        <f>#REF!</f>
        <v>#REF!</v>
      </c>
      <c r="AF79" s="303" t="e">
        <f>#REF!</f>
        <v>#REF!</v>
      </c>
      <c r="AG79" s="342" t="e">
        <f>#REF!</f>
        <v>#REF!</v>
      </c>
    </row>
    <row r="80" spans="1:36" ht="25.5" customHeight="1">
      <c r="A80" s="1682" t="e">
        <f>#REF!</f>
        <v>#REF!</v>
      </c>
      <c r="B80" s="1683"/>
      <c r="C80" s="1683"/>
      <c r="D80" s="1683"/>
      <c r="E80" s="1683"/>
      <c r="F80" s="1683"/>
      <c r="G80" s="1683"/>
      <c r="H80" s="1683"/>
      <c r="I80" s="1683"/>
      <c r="J80" s="1683"/>
      <c r="K80" s="1683"/>
      <c r="L80" s="1683"/>
      <c r="M80" s="1683"/>
      <c r="N80" s="1683"/>
      <c r="O80" s="1683"/>
      <c r="P80" s="1683"/>
      <c r="Q80" s="1683"/>
      <c r="R80" s="1683"/>
      <c r="S80" s="1683"/>
      <c r="T80" s="1683"/>
      <c r="U80" s="1683"/>
      <c r="V80" s="1683"/>
      <c r="W80" s="1683"/>
      <c r="X80" s="1683"/>
      <c r="Y80" s="1683"/>
      <c r="Z80" s="1683"/>
      <c r="AA80" s="1683"/>
      <c r="AB80" s="1683"/>
      <c r="AC80" s="1683"/>
      <c r="AD80" s="1683"/>
      <c r="AE80" s="1683"/>
      <c r="AF80" s="1683"/>
      <c r="AG80" s="1684"/>
    </row>
    <row r="81" spans="1:33" ht="25.5" customHeight="1">
      <c r="A81" s="1682"/>
      <c r="B81" s="1683"/>
      <c r="C81" s="1683"/>
      <c r="D81" s="1683"/>
      <c r="E81" s="1683"/>
      <c r="F81" s="1683"/>
      <c r="G81" s="1683"/>
      <c r="H81" s="1683"/>
      <c r="I81" s="1683"/>
      <c r="J81" s="1683"/>
      <c r="K81" s="1683"/>
      <c r="L81" s="1683"/>
      <c r="M81" s="1683"/>
      <c r="N81" s="1683"/>
      <c r="O81" s="1683"/>
      <c r="P81" s="1683"/>
      <c r="Q81" s="1683"/>
      <c r="R81" s="1683"/>
      <c r="S81" s="1683"/>
      <c r="T81" s="1683"/>
      <c r="U81" s="1683"/>
      <c r="V81" s="1683"/>
      <c r="W81" s="1683"/>
      <c r="X81" s="1683"/>
      <c r="Y81" s="1683"/>
      <c r="Z81" s="1683"/>
      <c r="AA81" s="1683"/>
      <c r="AB81" s="1683"/>
      <c r="AC81" s="1683"/>
      <c r="AD81" s="1683"/>
      <c r="AE81" s="1683"/>
      <c r="AF81" s="1683"/>
      <c r="AG81" s="1684"/>
    </row>
    <row r="82" spans="1:33" ht="25.5" customHeight="1">
      <c r="A82" s="1682"/>
      <c r="B82" s="1683"/>
      <c r="C82" s="1683"/>
      <c r="D82" s="1683"/>
      <c r="E82" s="1683"/>
      <c r="F82" s="1683"/>
      <c r="G82" s="1683"/>
      <c r="H82" s="1683"/>
      <c r="I82" s="1683"/>
      <c r="J82" s="1683"/>
      <c r="K82" s="1683"/>
      <c r="L82" s="1683"/>
      <c r="M82" s="1683"/>
      <c r="N82" s="1683"/>
      <c r="O82" s="1683"/>
      <c r="P82" s="1683"/>
      <c r="Q82" s="1683"/>
      <c r="R82" s="1683"/>
      <c r="S82" s="1683"/>
      <c r="T82" s="1683"/>
      <c r="U82" s="1683"/>
      <c r="V82" s="1683"/>
      <c r="W82" s="1683"/>
      <c r="X82" s="1683"/>
      <c r="Y82" s="1683"/>
      <c r="Z82" s="1683"/>
      <c r="AA82" s="1683"/>
      <c r="AB82" s="1683"/>
      <c r="AC82" s="1683"/>
      <c r="AD82" s="1683"/>
      <c r="AE82" s="1683"/>
      <c r="AF82" s="1683"/>
      <c r="AG82" s="1684"/>
    </row>
    <row r="83" spans="1:33" ht="25.5" customHeight="1">
      <c r="A83" s="1682"/>
      <c r="B83" s="1683"/>
      <c r="C83" s="1683"/>
      <c r="D83" s="1683"/>
      <c r="E83" s="1683"/>
      <c r="F83" s="1683"/>
      <c r="G83" s="1683"/>
      <c r="H83" s="1683"/>
      <c r="I83" s="1683"/>
      <c r="J83" s="1683"/>
      <c r="K83" s="1683"/>
      <c r="L83" s="1683"/>
      <c r="M83" s="1683"/>
      <c r="N83" s="1683"/>
      <c r="O83" s="1683"/>
      <c r="P83" s="1683"/>
      <c r="Q83" s="1683"/>
      <c r="R83" s="1683"/>
      <c r="S83" s="1683"/>
      <c r="T83" s="1683"/>
      <c r="U83" s="1683"/>
      <c r="V83" s="1683"/>
      <c r="W83" s="1683"/>
      <c r="X83" s="1683"/>
      <c r="Y83" s="1683"/>
      <c r="Z83" s="1683"/>
      <c r="AA83" s="1683"/>
      <c r="AB83" s="1683"/>
      <c r="AC83" s="1683"/>
      <c r="AD83" s="1683"/>
      <c r="AE83" s="1683"/>
      <c r="AF83" s="1683"/>
      <c r="AG83" s="1684"/>
    </row>
    <row r="84" spans="1:33" ht="25.5" customHeight="1" thickBot="1">
      <c r="A84" s="1685"/>
      <c r="B84" s="1686"/>
      <c r="C84" s="1686"/>
      <c r="D84" s="1686"/>
      <c r="E84" s="1686"/>
      <c r="F84" s="1686"/>
      <c r="G84" s="1686"/>
      <c r="H84" s="1686"/>
      <c r="I84" s="1686"/>
      <c r="J84" s="1686"/>
      <c r="K84" s="1686"/>
      <c r="L84" s="1686"/>
      <c r="M84" s="1686"/>
      <c r="N84" s="1686"/>
      <c r="O84" s="1686"/>
      <c r="P84" s="1686"/>
      <c r="Q84" s="1686"/>
      <c r="R84" s="1686"/>
      <c r="S84" s="1686"/>
      <c r="T84" s="1686"/>
      <c r="U84" s="1686"/>
      <c r="V84" s="1686"/>
      <c r="W84" s="1686"/>
      <c r="X84" s="1686"/>
      <c r="Y84" s="1686"/>
      <c r="Z84" s="1686"/>
      <c r="AA84" s="1686"/>
      <c r="AB84" s="1686"/>
      <c r="AC84" s="1686"/>
      <c r="AD84" s="1686"/>
      <c r="AE84" s="1686"/>
      <c r="AF84" s="1686"/>
      <c r="AG84" s="1687"/>
    </row>
    <row r="85" spans="1:33" ht="25.5" customHeight="1">
      <c r="A85" s="1338" t="e">
        <f>#REF!</f>
        <v>#REF!</v>
      </c>
      <c r="B85" s="1339"/>
      <c r="C85" s="1339"/>
      <c r="D85" s="1339"/>
      <c r="E85" s="1339"/>
      <c r="F85" s="1339"/>
      <c r="G85" s="1339"/>
      <c r="H85" s="1339"/>
      <c r="I85" s="1339"/>
      <c r="J85" s="1339"/>
      <c r="K85" s="1339"/>
      <c r="L85" s="1339"/>
      <c r="M85" s="1339"/>
      <c r="N85" s="1339"/>
      <c r="O85" s="1339"/>
      <c r="P85" s="1339"/>
      <c r="Q85" s="1339"/>
      <c r="R85" s="1339"/>
      <c r="S85" s="1339"/>
      <c r="T85" s="1339"/>
      <c r="U85" s="1339"/>
      <c r="V85" s="1339"/>
      <c r="W85" s="1339"/>
      <c r="X85" s="1339"/>
      <c r="Y85" s="1339"/>
      <c r="Z85" s="1339"/>
      <c r="AA85" s="1339"/>
      <c r="AB85" s="1339"/>
      <c r="AC85" s="1339"/>
      <c r="AD85" s="1339"/>
      <c r="AE85" s="1339"/>
      <c r="AF85" s="1339"/>
      <c r="AG85" s="342" t="e">
        <f>#REF!</f>
        <v>#REF!</v>
      </c>
    </row>
    <row r="86" spans="1:33" ht="25.5" customHeight="1">
      <c r="A86" s="351" t="e">
        <f>#REF!</f>
        <v>#REF!</v>
      </c>
      <c r="B86" s="1343" t="e">
        <f>#REF!</f>
        <v>#REF!</v>
      </c>
      <c r="C86" s="1343"/>
      <c r="D86" s="1343"/>
      <c r="E86" s="1343"/>
      <c r="F86" s="1343"/>
      <c r="G86" s="1343"/>
      <c r="H86" s="1343"/>
      <c r="I86" s="1343"/>
      <c r="J86" s="1343"/>
      <c r="K86" s="1343"/>
      <c r="L86" s="1343"/>
      <c r="M86" s="1343"/>
      <c r="N86" s="1343"/>
      <c r="O86" s="1343"/>
      <c r="P86" s="1343"/>
      <c r="Q86" s="1343"/>
      <c r="R86" s="1343"/>
      <c r="S86" s="1343"/>
      <c r="T86" s="1343"/>
      <c r="U86" s="1343"/>
      <c r="V86" s="1343"/>
      <c r="W86" s="1343"/>
      <c r="X86" s="1343"/>
      <c r="Y86" s="1343"/>
      <c r="Z86" s="1343"/>
      <c r="AA86" s="1343"/>
      <c r="AB86" s="1343"/>
      <c r="AC86" s="1343"/>
      <c r="AD86" s="1343"/>
      <c r="AE86" s="1343"/>
      <c r="AF86" s="1343"/>
      <c r="AG86" s="298" t="e">
        <f>#REF!</f>
        <v>#REF!</v>
      </c>
    </row>
    <row r="87" spans="1:33" ht="25.5" customHeight="1">
      <c r="A87" s="1682" t="e">
        <f>#REF!</f>
        <v>#REF!</v>
      </c>
      <c r="B87" s="1683"/>
      <c r="C87" s="1683"/>
      <c r="D87" s="1683"/>
      <c r="E87" s="1683"/>
      <c r="F87" s="1683"/>
      <c r="G87" s="1683"/>
      <c r="H87" s="1683"/>
      <c r="I87" s="1683"/>
      <c r="J87" s="1683"/>
      <c r="K87" s="1683"/>
      <c r="L87" s="1683"/>
      <c r="M87" s="1683"/>
      <c r="N87" s="1683"/>
      <c r="O87" s="1683"/>
      <c r="P87" s="1683"/>
      <c r="Q87" s="1683"/>
      <c r="R87" s="1683"/>
      <c r="S87" s="1683"/>
      <c r="T87" s="1683"/>
      <c r="U87" s="1683"/>
      <c r="V87" s="1683"/>
      <c r="W87" s="1683"/>
      <c r="X87" s="1683"/>
      <c r="Y87" s="1683"/>
      <c r="Z87" s="1683"/>
      <c r="AA87" s="1683"/>
      <c r="AB87" s="1683"/>
      <c r="AC87" s="1683"/>
      <c r="AD87" s="1683"/>
      <c r="AE87" s="1683"/>
      <c r="AF87" s="1683"/>
      <c r="AG87" s="1684"/>
    </row>
    <row r="88" spans="1:33" ht="25.5" customHeight="1">
      <c r="A88" s="1682"/>
      <c r="B88" s="1683"/>
      <c r="C88" s="1683"/>
      <c r="D88" s="1683"/>
      <c r="E88" s="1683"/>
      <c r="F88" s="1683"/>
      <c r="G88" s="1683"/>
      <c r="H88" s="1683"/>
      <c r="I88" s="1683"/>
      <c r="J88" s="1683"/>
      <c r="K88" s="1683"/>
      <c r="L88" s="1683"/>
      <c r="M88" s="1683"/>
      <c r="N88" s="1683"/>
      <c r="O88" s="1683"/>
      <c r="P88" s="1683"/>
      <c r="Q88" s="1683"/>
      <c r="R88" s="1683"/>
      <c r="S88" s="1683"/>
      <c r="T88" s="1683"/>
      <c r="U88" s="1683"/>
      <c r="V88" s="1683"/>
      <c r="W88" s="1683"/>
      <c r="X88" s="1683"/>
      <c r="Y88" s="1683"/>
      <c r="Z88" s="1683"/>
      <c r="AA88" s="1683"/>
      <c r="AB88" s="1683"/>
      <c r="AC88" s="1683"/>
      <c r="AD88" s="1683"/>
      <c r="AE88" s="1683"/>
      <c r="AF88" s="1683"/>
      <c r="AG88" s="1684"/>
    </row>
    <row r="89" spans="1:33" ht="25.5" customHeight="1">
      <c r="A89" s="1682"/>
      <c r="B89" s="1683"/>
      <c r="C89" s="1683"/>
      <c r="D89" s="1683"/>
      <c r="E89" s="1683"/>
      <c r="F89" s="1683"/>
      <c r="G89" s="1683"/>
      <c r="H89" s="1683"/>
      <c r="I89" s="1683"/>
      <c r="J89" s="1683"/>
      <c r="K89" s="1683"/>
      <c r="L89" s="1683"/>
      <c r="M89" s="1683"/>
      <c r="N89" s="1683"/>
      <c r="O89" s="1683"/>
      <c r="P89" s="1683"/>
      <c r="Q89" s="1683"/>
      <c r="R89" s="1683"/>
      <c r="S89" s="1683"/>
      <c r="T89" s="1683"/>
      <c r="U89" s="1683"/>
      <c r="V89" s="1683"/>
      <c r="W89" s="1683"/>
      <c r="X89" s="1683"/>
      <c r="Y89" s="1683"/>
      <c r="Z89" s="1683"/>
      <c r="AA89" s="1683"/>
      <c r="AB89" s="1683"/>
      <c r="AC89" s="1683"/>
      <c r="AD89" s="1683"/>
      <c r="AE89" s="1683"/>
      <c r="AF89" s="1683"/>
      <c r="AG89" s="1684"/>
    </row>
    <row r="90" spans="1:33" ht="25.5" customHeight="1">
      <c r="A90" s="1682"/>
      <c r="B90" s="1683"/>
      <c r="C90" s="1683"/>
      <c r="D90" s="1683"/>
      <c r="E90" s="1683"/>
      <c r="F90" s="1683"/>
      <c r="G90" s="1683"/>
      <c r="H90" s="1683"/>
      <c r="I90" s="1683"/>
      <c r="J90" s="1683"/>
      <c r="K90" s="1683"/>
      <c r="L90" s="1683"/>
      <c r="M90" s="1683"/>
      <c r="N90" s="1683"/>
      <c r="O90" s="1683"/>
      <c r="P90" s="1683"/>
      <c r="Q90" s="1683"/>
      <c r="R90" s="1683"/>
      <c r="S90" s="1683"/>
      <c r="T90" s="1683"/>
      <c r="U90" s="1683"/>
      <c r="V90" s="1683"/>
      <c r="W90" s="1683"/>
      <c r="X90" s="1683"/>
      <c r="Y90" s="1683"/>
      <c r="Z90" s="1683"/>
      <c r="AA90" s="1683"/>
      <c r="AB90" s="1683"/>
      <c r="AC90" s="1683"/>
      <c r="AD90" s="1683"/>
      <c r="AE90" s="1683"/>
      <c r="AF90" s="1683"/>
      <c r="AG90" s="1684"/>
    </row>
    <row r="91" spans="1:33" ht="25.5" customHeight="1" thickBot="1">
      <c r="A91" s="1685"/>
      <c r="B91" s="1686"/>
      <c r="C91" s="1686"/>
      <c r="D91" s="1686"/>
      <c r="E91" s="1686"/>
      <c r="F91" s="1686"/>
      <c r="G91" s="1686"/>
      <c r="H91" s="1686"/>
      <c r="I91" s="1686"/>
      <c r="J91" s="1686"/>
      <c r="K91" s="1686"/>
      <c r="L91" s="1686"/>
      <c r="M91" s="1686"/>
      <c r="N91" s="1686"/>
      <c r="O91" s="1686"/>
      <c r="P91" s="1686"/>
      <c r="Q91" s="1686"/>
      <c r="R91" s="1686"/>
      <c r="S91" s="1686"/>
      <c r="T91" s="1686"/>
      <c r="U91" s="1686"/>
      <c r="V91" s="1686"/>
      <c r="W91" s="1686"/>
      <c r="X91" s="1686"/>
      <c r="Y91" s="1686"/>
      <c r="Z91" s="1686"/>
      <c r="AA91" s="1686"/>
      <c r="AB91" s="1686"/>
      <c r="AC91" s="1686"/>
      <c r="AD91" s="1686"/>
      <c r="AE91" s="1686"/>
      <c r="AF91" s="1686"/>
      <c r="AG91" s="1687"/>
    </row>
    <row r="92" spans="1:33" ht="25.5" customHeight="1">
      <c r="A92" s="1338" t="e">
        <f>#REF!</f>
        <v>#REF!</v>
      </c>
      <c r="B92" s="1339"/>
      <c r="C92" s="1339"/>
      <c r="D92" s="1339"/>
      <c r="E92" s="1339"/>
      <c r="F92" s="1339"/>
      <c r="G92" s="1339"/>
      <c r="H92" s="1339"/>
      <c r="I92" s="1339"/>
      <c r="J92" s="1339"/>
      <c r="K92" s="1339"/>
      <c r="L92" s="1339"/>
      <c r="M92" s="1339"/>
      <c r="N92" s="1339"/>
      <c r="O92" s="1339"/>
      <c r="P92" s="1339"/>
      <c r="Q92" s="1339"/>
      <c r="R92" s="1339"/>
      <c r="S92" s="1339"/>
      <c r="T92" s="1339"/>
      <c r="U92" s="1339"/>
      <c r="V92" s="1339"/>
      <c r="W92" s="1339"/>
      <c r="X92" s="1339"/>
      <c r="Y92" s="1339"/>
      <c r="Z92" s="1339"/>
      <c r="AA92" s="350" t="e">
        <f>#REF!</f>
        <v>#REF!</v>
      </c>
      <c r="AB92" s="350" t="e">
        <f>#REF!</f>
        <v>#REF!</v>
      </c>
      <c r="AC92" s="350" t="e">
        <f>#REF!</f>
        <v>#REF!</v>
      </c>
      <c r="AD92" s="350" t="e">
        <f>#REF!</f>
        <v>#REF!</v>
      </c>
      <c r="AE92" s="350" t="e">
        <f>#REF!</f>
        <v>#REF!</v>
      </c>
      <c r="AF92" s="350" t="e">
        <f>#REF!</f>
        <v>#REF!</v>
      </c>
      <c r="AG92" s="349" t="e">
        <f>#REF!</f>
        <v>#REF!</v>
      </c>
    </row>
    <row r="93" spans="1:33" ht="25.5" customHeight="1">
      <c r="A93" s="348" t="e">
        <f>#REF!</f>
        <v>#REF!</v>
      </c>
      <c r="B93" s="1343" t="e">
        <f>#REF!</f>
        <v>#REF!</v>
      </c>
      <c r="C93" s="1343"/>
      <c r="D93" s="1343"/>
      <c r="E93" s="1343"/>
      <c r="F93" s="1343"/>
      <c r="G93" s="1343"/>
      <c r="H93" s="1343"/>
      <c r="I93" s="1343"/>
      <c r="J93" s="1343"/>
      <c r="K93" s="1343"/>
      <c r="L93" s="1343"/>
      <c r="M93" s="1343"/>
      <c r="N93" s="1343"/>
      <c r="O93" s="1343"/>
      <c r="P93" s="1343"/>
      <c r="Q93" s="1343"/>
      <c r="R93" s="1343"/>
      <c r="S93" s="1343"/>
      <c r="T93" s="1343"/>
      <c r="U93" s="1343"/>
      <c r="V93" s="1343"/>
      <c r="W93" s="1343"/>
      <c r="X93" s="1343"/>
      <c r="Y93" s="1343"/>
      <c r="Z93" s="1343"/>
      <c r="AA93" s="1343"/>
      <c r="AB93" s="1343"/>
      <c r="AC93" s="1343"/>
      <c r="AD93" s="1343"/>
      <c r="AE93" s="1343"/>
      <c r="AF93" s="1343"/>
      <c r="AG93" s="347" t="e">
        <f>#REF!</f>
        <v>#REF!</v>
      </c>
    </row>
    <row r="94" spans="1:33" ht="25.5" customHeight="1">
      <c r="A94" s="1682" t="e">
        <f>#REF!</f>
        <v>#REF!</v>
      </c>
      <c r="B94" s="1683"/>
      <c r="C94" s="1683"/>
      <c r="D94" s="1683"/>
      <c r="E94" s="1683"/>
      <c r="F94" s="1683"/>
      <c r="G94" s="1683"/>
      <c r="H94" s="1683"/>
      <c r="I94" s="1683"/>
      <c r="J94" s="1683"/>
      <c r="K94" s="1683"/>
      <c r="L94" s="1683"/>
      <c r="M94" s="1683"/>
      <c r="N94" s="1683"/>
      <c r="O94" s="1683"/>
      <c r="P94" s="1683"/>
      <c r="Q94" s="1683"/>
      <c r="R94" s="1683"/>
      <c r="S94" s="1683"/>
      <c r="T94" s="1683"/>
      <c r="U94" s="1683"/>
      <c r="V94" s="1683"/>
      <c r="W94" s="1683"/>
      <c r="X94" s="1683"/>
      <c r="Y94" s="1683"/>
      <c r="Z94" s="1683"/>
      <c r="AA94" s="1683"/>
      <c r="AB94" s="1683"/>
      <c r="AC94" s="1683"/>
      <c r="AD94" s="1683"/>
      <c r="AE94" s="1683"/>
      <c r="AF94" s="1683"/>
      <c r="AG94" s="1684"/>
    </row>
    <row r="95" spans="1:33" ht="25.5" customHeight="1">
      <c r="A95" s="1682"/>
      <c r="B95" s="1683"/>
      <c r="C95" s="1683"/>
      <c r="D95" s="1683"/>
      <c r="E95" s="1683"/>
      <c r="F95" s="1683"/>
      <c r="G95" s="1683"/>
      <c r="H95" s="1683"/>
      <c r="I95" s="1683"/>
      <c r="J95" s="1683"/>
      <c r="K95" s="1683"/>
      <c r="L95" s="1683"/>
      <c r="M95" s="1683"/>
      <c r="N95" s="1683"/>
      <c r="O95" s="1683"/>
      <c r="P95" s="1683"/>
      <c r="Q95" s="1683"/>
      <c r="R95" s="1683"/>
      <c r="S95" s="1683"/>
      <c r="T95" s="1683"/>
      <c r="U95" s="1683"/>
      <c r="V95" s="1683"/>
      <c r="W95" s="1683"/>
      <c r="X95" s="1683"/>
      <c r="Y95" s="1683"/>
      <c r="Z95" s="1683"/>
      <c r="AA95" s="1683"/>
      <c r="AB95" s="1683"/>
      <c r="AC95" s="1683"/>
      <c r="AD95" s="1683"/>
      <c r="AE95" s="1683"/>
      <c r="AF95" s="1683"/>
      <c r="AG95" s="1684"/>
    </row>
    <row r="96" spans="1:33" ht="25.5" customHeight="1" thickBot="1">
      <c r="A96" s="1685"/>
      <c r="B96" s="1686"/>
      <c r="C96" s="1686"/>
      <c r="D96" s="1686"/>
      <c r="E96" s="1686"/>
      <c r="F96" s="1686"/>
      <c r="G96" s="1686"/>
      <c r="H96" s="1686"/>
      <c r="I96" s="1686"/>
      <c r="J96" s="1686"/>
      <c r="K96" s="1686"/>
      <c r="L96" s="1686"/>
      <c r="M96" s="1686"/>
      <c r="N96" s="1686"/>
      <c r="O96" s="1686"/>
      <c r="P96" s="1686"/>
      <c r="Q96" s="1686"/>
      <c r="R96" s="1686"/>
      <c r="S96" s="1686"/>
      <c r="T96" s="1686"/>
      <c r="U96" s="1686"/>
      <c r="V96" s="1686"/>
      <c r="W96" s="1686"/>
      <c r="X96" s="1686"/>
      <c r="Y96" s="1686"/>
      <c r="Z96" s="1686"/>
      <c r="AA96" s="1686"/>
      <c r="AB96" s="1686"/>
      <c r="AC96" s="1686"/>
      <c r="AD96" s="1686"/>
      <c r="AE96" s="1686"/>
      <c r="AF96" s="1686"/>
      <c r="AG96" s="1687"/>
    </row>
    <row r="97" spans="1:69" ht="25.5" customHeight="1">
      <c r="A97" s="346" t="e">
        <f>#REF!</f>
        <v>#REF!</v>
      </c>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c r="AG97" s="344"/>
    </row>
    <row r="98" spans="1:69" ht="25.5" customHeight="1">
      <c r="A98" s="1796" t="e">
        <f>#REF!</f>
        <v>#REF!</v>
      </c>
      <c r="B98" s="1796"/>
      <c r="C98" s="453" t="e">
        <f>#REF!</f>
        <v>#REF!</v>
      </c>
      <c r="D98" s="456"/>
      <c r="E98" s="453"/>
      <c r="F98" s="1796" t="e">
        <f>#REF!</f>
        <v>#REF!</v>
      </c>
      <c r="G98" s="1796"/>
      <c r="H98" s="453" t="e">
        <f>#REF!</f>
        <v>#REF!</v>
      </c>
      <c r="I98" s="456"/>
      <c r="J98" s="453"/>
      <c r="K98" s="453"/>
      <c r="L98" s="453"/>
      <c r="M98" s="453"/>
      <c r="N98" s="453"/>
      <c r="O98" s="453"/>
      <c r="P98" s="457"/>
      <c r="Q98" s="457"/>
      <c r="R98" s="457"/>
      <c r="S98" s="457"/>
      <c r="T98" s="457"/>
      <c r="U98" s="457"/>
      <c r="V98" s="457"/>
      <c r="W98" s="457"/>
      <c r="X98" s="458"/>
      <c r="Y98" s="453"/>
      <c r="Z98" s="458"/>
      <c r="AA98" s="458"/>
      <c r="AB98" s="459"/>
      <c r="AC98" s="459"/>
      <c r="AD98" s="459"/>
      <c r="AE98" s="459"/>
      <c r="AF98" s="459"/>
      <c r="AG98" s="465"/>
    </row>
    <row r="99" spans="1:69" ht="25.5" customHeight="1" thickBot="1">
      <c r="A99" s="238" t="e">
        <f>#REF!</f>
        <v>#REF!</v>
      </c>
      <c r="B99" s="1457" t="e">
        <f>#REF!</f>
        <v>#REF!</v>
      </c>
      <c r="C99" s="1457"/>
      <c r="D99" s="1457"/>
      <c r="E99" s="1457"/>
      <c r="F99" s="1457"/>
      <c r="G99" s="1457"/>
      <c r="H99" s="343" t="e">
        <f>#REF!</f>
        <v>#REF!</v>
      </c>
      <c r="I99" s="1714" t="e">
        <f>#REF!</f>
        <v>#REF!</v>
      </c>
      <c r="J99" s="1715"/>
      <c r="K99" s="1715"/>
      <c r="L99" s="1715"/>
      <c r="M99" s="1715"/>
      <c r="N99" s="1715"/>
      <c r="O99" s="1715"/>
      <c r="P99" s="1715"/>
      <c r="Q99" s="1715"/>
      <c r="R99" s="1715"/>
      <c r="S99" s="1715"/>
      <c r="T99" s="1715"/>
      <c r="U99" s="1715"/>
      <c r="V99" s="1715"/>
      <c r="W99" s="1715"/>
      <c r="X99" s="1715"/>
      <c r="Y99" s="1715"/>
      <c r="Z99" s="1715"/>
      <c r="AA99" s="1715"/>
      <c r="AB99" s="1715"/>
      <c r="AC99" s="1715"/>
      <c r="AD99" s="1715"/>
      <c r="AE99" s="1715"/>
      <c r="AF99" s="1715"/>
      <c r="AG99" s="1716"/>
      <c r="AI99" s="340" t="s">
        <v>296</v>
      </c>
    </row>
    <row r="100" spans="1:69" ht="25.5" customHeight="1">
      <c r="A100" s="228" t="e">
        <f>#REF!</f>
        <v>#REF!</v>
      </c>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42"/>
      <c r="AI100" s="340" t="s">
        <v>295</v>
      </c>
    </row>
    <row r="101" spans="1:69" ht="25.5" customHeight="1">
      <c r="A101" s="297" t="e">
        <f>#REF!</f>
        <v>#REF!</v>
      </c>
      <c r="B101" s="879" t="e">
        <f>#REF!</f>
        <v>#REF!</v>
      </c>
      <c r="C101" s="879"/>
      <c r="D101" s="879"/>
      <c r="E101" s="879"/>
      <c r="F101" s="879"/>
      <c r="G101" s="879"/>
      <c r="H101" s="879"/>
      <c r="I101" s="879"/>
      <c r="J101" s="879"/>
      <c r="K101" s="244" t="e">
        <f>#REF!</f>
        <v>#REF!</v>
      </c>
      <c r="L101" s="1648" t="e">
        <f>#REF!</f>
        <v>#REF!</v>
      </c>
      <c r="M101" s="1649"/>
      <c r="N101" s="1649"/>
      <c r="O101" s="1649"/>
      <c r="P101" s="1649"/>
      <c r="Q101" s="1649"/>
      <c r="R101" s="1649"/>
      <c r="S101" s="1649"/>
      <c r="T101" s="1649"/>
      <c r="U101" s="1649"/>
      <c r="V101" s="1649"/>
      <c r="W101" s="1649"/>
      <c r="X101" s="1649"/>
      <c r="Y101" s="1649"/>
      <c r="Z101" s="1649"/>
      <c r="AA101" s="1649"/>
      <c r="AB101" s="1649"/>
      <c r="AC101" s="1649"/>
      <c r="AD101" s="1649"/>
      <c r="AE101" s="1649"/>
      <c r="AF101" s="1649"/>
      <c r="AG101" s="1650"/>
      <c r="AI101" s="340" t="s">
        <v>294</v>
      </c>
    </row>
    <row r="102" spans="1:69" ht="25.5" customHeight="1">
      <c r="A102" s="230" t="e">
        <f>#REF!</f>
        <v>#REF!</v>
      </c>
      <c r="B102" s="879" t="e">
        <f>#REF!</f>
        <v>#REF!</v>
      </c>
      <c r="C102" s="879"/>
      <c r="D102" s="879"/>
      <c r="E102" s="879"/>
      <c r="F102" s="879"/>
      <c r="G102" s="879"/>
      <c r="H102" s="879"/>
      <c r="I102" s="879"/>
      <c r="J102" s="879"/>
      <c r="K102" s="236" t="e">
        <f>#REF!</f>
        <v>#REF!</v>
      </c>
      <c r="L102" s="1648" t="e">
        <f>#REF!</f>
        <v>#REF!</v>
      </c>
      <c r="M102" s="1649"/>
      <c r="N102" s="1649"/>
      <c r="O102" s="1649"/>
      <c r="P102" s="1649"/>
      <c r="Q102" s="1649"/>
      <c r="R102" s="1649"/>
      <c r="S102" s="1649"/>
      <c r="T102" s="1649"/>
      <c r="U102" s="1649"/>
      <c r="V102" s="1649"/>
      <c r="W102" s="1649"/>
      <c r="X102" s="1649"/>
      <c r="Y102" s="1649"/>
      <c r="Z102" s="1649"/>
      <c r="AA102" s="1649"/>
      <c r="AB102" s="1649"/>
      <c r="AC102" s="1649"/>
      <c r="AD102" s="1649"/>
      <c r="AE102" s="1649"/>
      <c r="AF102" s="1649"/>
      <c r="AG102" s="1650"/>
      <c r="AI102" s="340" t="s">
        <v>293</v>
      </c>
    </row>
    <row r="103" spans="1:69" ht="25.5" customHeight="1">
      <c r="A103" s="230" t="e">
        <f>#REF!</f>
        <v>#REF!</v>
      </c>
      <c r="B103" s="879" t="e">
        <f>#REF!</f>
        <v>#REF!</v>
      </c>
      <c r="C103" s="879"/>
      <c r="D103" s="879"/>
      <c r="E103" s="879"/>
      <c r="F103" s="879"/>
      <c r="G103" s="879"/>
      <c r="H103" s="879"/>
      <c r="I103" s="879"/>
      <c r="J103" s="879"/>
      <c r="K103" s="236" t="e">
        <f>#REF!</f>
        <v>#REF!</v>
      </c>
      <c r="L103" s="1782" t="e">
        <f>#REF!</f>
        <v>#REF!</v>
      </c>
      <c r="M103" s="1770"/>
      <c r="N103" s="436" t="e">
        <f>#REF!</f>
        <v>#REF!</v>
      </c>
      <c r="O103" s="436"/>
      <c r="P103" s="436" t="e">
        <f>#REF!</f>
        <v>#REF!</v>
      </c>
      <c r="Q103" s="1770" t="e">
        <f>#REF!</f>
        <v>#REF!</v>
      </c>
      <c r="R103" s="1770"/>
      <c r="S103" s="436" t="e">
        <f>#REF!</f>
        <v>#REF!</v>
      </c>
      <c r="T103" s="461"/>
      <c r="U103" s="461" t="e">
        <f>#REF!</f>
        <v>#REF!</v>
      </c>
      <c r="V103" s="462" t="e">
        <f>#REF!</f>
        <v>#REF!</v>
      </c>
      <c r="W103" s="463"/>
      <c r="X103" s="463"/>
      <c r="Y103" s="463"/>
      <c r="Z103" s="463"/>
      <c r="AA103" s="463"/>
      <c r="AB103" s="436"/>
      <c r="AC103" s="436"/>
      <c r="AD103" s="436"/>
      <c r="AE103" s="436"/>
      <c r="AF103" s="436"/>
      <c r="AG103" s="464"/>
      <c r="AI103" s="340" t="s">
        <v>292</v>
      </c>
    </row>
    <row r="104" spans="1:69" ht="25.5" customHeight="1">
      <c r="A104" s="230" t="e">
        <f>#REF!</f>
        <v>#REF!</v>
      </c>
      <c r="B104" s="879" t="e">
        <f>#REF!</f>
        <v>#REF!</v>
      </c>
      <c r="C104" s="879"/>
      <c r="D104" s="879"/>
      <c r="E104" s="879"/>
      <c r="F104" s="879"/>
      <c r="G104" s="879"/>
      <c r="H104" s="879"/>
      <c r="I104" s="879"/>
      <c r="J104" s="879"/>
      <c r="K104" s="236" t="e">
        <f>#REF!</f>
        <v>#REF!</v>
      </c>
      <c r="L104" s="1773" t="e">
        <f>#REF!</f>
        <v>#REF!</v>
      </c>
      <c r="M104" s="1774"/>
      <c r="N104" s="1774"/>
      <c r="O104" s="1774"/>
      <c r="P104" s="1774"/>
      <c r="Q104" s="1774"/>
      <c r="R104" s="1774"/>
      <c r="S104" s="1774"/>
      <c r="T104" s="1774"/>
      <c r="U104" s="1774"/>
      <c r="V104" s="1774"/>
      <c r="W104" s="1774"/>
      <c r="X104" s="1774"/>
      <c r="Y104" s="1774"/>
      <c r="Z104" s="1774"/>
      <c r="AA104" s="1774"/>
      <c r="AB104" s="1774"/>
      <c r="AC104" s="1774"/>
      <c r="AD104" s="1774"/>
      <c r="AE104" s="1774"/>
      <c r="AF104" s="1774"/>
      <c r="AG104" s="1775"/>
      <c r="AI104" s="340" t="s">
        <v>291</v>
      </c>
    </row>
    <row r="105" spans="1:69" ht="25.5" customHeight="1">
      <c r="A105" s="263" t="e">
        <f>#REF!</f>
        <v>#REF!</v>
      </c>
      <c r="B105" s="885" t="e">
        <f>#REF!</f>
        <v>#REF!</v>
      </c>
      <c r="C105" s="885"/>
      <c r="D105" s="885"/>
      <c r="E105" s="885"/>
      <c r="F105" s="885"/>
      <c r="G105" s="885"/>
      <c r="H105" s="885"/>
      <c r="I105" s="885"/>
      <c r="J105" s="885"/>
      <c r="K105" s="264" t="e">
        <f>#REF!</f>
        <v>#REF!</v>
      </c>
      <c r="L105" s="1776" t="e">
        <f>#REF!</f>
        <v>#REF!</v>
      </c>
      <c r="M105" s="1777"/>
      <c r="N105" s="1777"/>
      <c r="O105" s="1777"/>
      <c r="P105" s="1777"/>
      <c r="Q105" s="1777"/>
      <c r="R105" s="1777"/>
      <c r="S105" s="1777"/>
      <c r="T105" s="1777"/>
      <c r="U105" s="1777"/>
      <c r="V105" s="1777"/>
      <c r="W105" s="1777"/>
      <c r="X105" s="1777"/>
      <c r="Y105" s="1777"/>
      <c r="Z105" s="1777"/>
      <c r="AA105" s="1777"/>
      <c r="AB105" s="1777"/>
      <c r="AC105" s="1777"/>
      <c r="AD105" s="1777"/>
      <c r="AE105" s="1777"/>
      <c r="AF105" s="1777"/>
      <c r="AG105" s="1778"/>
    </row>
    <row r="106" spans="1:69" ht="25.5" customHeight="1" thickBot="1">
      <c r="A106" s="265" t="e">
        <f>#REF!</f>
        <v>#REF!</v>
      </c>
      <c r="B106" s="875" t="e">
        <f>#REF!</f>
        <v>#REF!</v>
      </c>
      <c r="C106" s="875"/>
      <c r="D106" s="875"/>
      <c r="E106" s="875"/>
      <c r="F106" s="875"/>
      <c r="G106" s="875"/>
      <c r="H106" s="875"/>
      <c r="I106" s="875"/>
      <c r="J106" s="875"/>
      <c r="K106" s="266" t="e">
        <f>#REF!</f>
        <v>#REF!</v>
      </c>
      <c r="L106" s="1779" t="e">
        <f>#REF!</f>
        <v>#REF!</v>
      </c>
      <c r="M106" s="1780"/>
      <c r="N106" s="1780"/>
      <c r="O106" s="1780"/>
      <c r="P106" s="1780"/>
      <c r="Q106" s="1780"/>
      <c r="R106" s="1780"/>
      <c r="S106" s="1780"/>
      <c r="T106" s="1780"/>
      <c r="U106" s="1780"/>
      <c r="V106" s="1780"/>
      <c r="W106" s="1780"/>
      <c r="X106" s="1780"/>
      <c r="Y106" s="1780"/>
      <c r="Z106" s="1780"/>
      <c r="AA106" s="1780"/>
      <c r="AB106" s="1780"/>
      <c r="AC106" s="1780"/>
      <c r="AD106" s="1780"/>
      <c r="AE106" s="1780"/>
      <c r="AF106" s="1780"/>
      <c r="AG106" s="1781"/>
    </row>
    <row r="107" spans="1:69" ht="9" customHeight="1">
      <c r="A107" s="1" t="e">
        <f>#REF!</f>
        <v>#REF!</v>
      </c>
    </row>
    <row r="108" spans="1:69" s="27" customFormat="1" ht="21.75" customHeight="1">
      <c r="A108" s="27" t="e">
        <f>#REF!</f>
        <v>#REF!</v>
      </c>
      <c r="J108" s="28"/>
      <c r="K108" s="28"/>
    </row>
    <row r="109" spans="1:69" s="27" customFormat="1" ht="55.5" customHeight="1">
      <c r="A109" s="27" t="e">
        <f>#REF!</f>
        <v>#REF!</v>
      </c>
      <c r="B109" s="1771" t="e">
        <f>#REF!</f>
        <v>#REF!</v>
      </c>
      <c r="C109" s="1771"/>
      <c r="D109" s="1771"/>
      <c r="E109" s="1771"/>
      <c r="F109" s="1771"/>
      <c r="G109" s="1771"/>
      <c r="H109" s="1771"/>
      <c r="I109" s="1771"/>
      <c r="J109" s="1771"/>
      <c r="K109" s="1771"/>
      <c r="L109" s="1771"/>
      <c r="M109" s="1771"/>
      <c r="N109" s="1771"/>
      <c r="O109" s="1771"/>
      <c r="P109" s="1771"/>
      <c r="Q109" s="1771"/>
      <c r="R109" s="1771"/>
      <c r="S109" s="1771"/>
      <c r="T109" s="1771"/>
      <c r="U109" s="1771"/>
      <c r="V109" s="1771"/>
      <c r="W109" s="1771"/>
      <c r="X109" s="1771"/>
      <c r="Y109" s="1771"/>
      <c r="Z109" s="1771"/>
      <c r="AA109" s="1771"/>
      <c r="AB109" s="1771"/>
      <c r="AC109" s="1771"/>
      <c r="AD109" s="1771"/>
      <c r="AE109" s="1771"/>
      <c r="AF109" s="1771"/>
      <c r="AG109" s="27" t="e">
        <f>#REF!</f>
        <v>#REF!</v>
      </c>
      <c r="AV109" s="438"/>
      <c r="AW109" s="1"/>
      <c r="AX109" s="13"/>
      <c r="AY109" s="13"/>
      <c r="AZ109" s="13"/>
      <c r="BA109" s="13"/>
      <c r="BB109" s="438"/>
      <c r="BC109" s="1"/>
      <c r="BD109" s="13"/>
      <c r="BE109" s="13"/>
      <c r="BF109" s="13"/>
      <c r="BG109" s="13"/>
      <c r="BH109" s="13"/>
      <c r="BI109" s="13"/>
      <c r="BJ109" s="13"/>
      <c r="BK109" s="13"/>
      <c r="BL109" s="13"/>
      <c r="BM109" s="438"/>
      <c r="BN109" s="199"/>
      <c r="BO109" s="13"/>
      <c r="BP109" s="13"/>
      <c r="BQ109" s="13"/>
    </row>
    <row r="110" spans="1:69" s="27" customFormat="1" ht="62.25" customHeight="1">
      <c r="A110" s="27" t="e">
        <f>#REF!</f>
        <v>#REF!</v>
      </c>
      <c r="B110" s="1771"/>
      <c r="C110" s="1771"/>
      <c r="D110" s="1771"/>
      <c r="E110" s="1771"/>
      <c r="F110" s="1771"/>
      <c r="G110" s="1771"/>
      <c r="H110" s="1771"/>
      <c r="I110" s="1771"/>
      <c r="J110" s="1771"/>
      <c r="K110" s="1771"/>
      <c r="L110" s="1771"/>
      <c r="M110" s="1771"/>
      <c r="N110" s="1771"/>
      <c r="O110" s="1771"/>
      <c r="P110" s="1771"/>
      <c r="Q110" s="1771"/>
      <c r="R110" s="1771"/>
      <c r="S110" s="1771"/>
      <c r="T110" s="1771"/>
      <c r="U110" s="1771"/>
      <c r="V110" s="1771"/>
      <c r="W110" s="1771"/>
      <c r="X110" s="1771"/>
      <c r="Y110" s="1771"/>
      <c r="Z110" s="1771"/>
      <c r="AA110" s="1771"/>
      <c r="AB110" s="1771"/>
      <c r="AC110" s="1771"/>
      <c r="AD110" s="1771"/>
      <c r="AE110" s="1771"/>
      <c r="AF110" s="1771"/>
      <c r="AG110" s="27" t="e">
        <f>#REF!</f>
        <v>#REF!</v>
      </c>
      <c r="AV110" s="438"/>
      <c r="AW110" s="1"/>
      <c r="AX110" s="13"/>
      <c r="AY110" s="13"/>
      <c r="AZ110" s="13"/>
      <c r="BA110" s="13"/>
      <c r="BB110" s="438"/>
      <c r="BC110" s="1"/>
      <c r="BD110" s="13"/>
      <c r="BE110" s="13"/>
      <c r="BF110" s="13"/>
      <c r="BG110" s="13"/>
      <c r="BH110" s="13"/>
      <c r="BI110" s="13"/>
      <c r="BJ110" s="13"/>
      <c r="BK110" s="13"/>
      <c r="BL110" s="13"/>
      <c r="BM110" s="13"/>
      <c r="BN110" s="13"/>
      <c r="BO110" s="13"/>
      <c r="BP110" s="13"/>
      <c r="BQ110" s="13"/>
    </row>
    <row r="111" spans="1:69" ht="9" customHeight="1"/>
  </sheetData>
  <mergeCells count="185">
    <mergeCell ref="B105:J105"/>
    <mergeCell ref="L105:AG105"/>
    <mergeCell ref="B106:J106"/>
    <mergeCell ref="L106:AG106"/>
    <mergeCell ref="B109:AF110"/>
    <mergeCell ref="B102:J102"/>
    <mergeCell ref="L102:AG102"/>
    <mergeCell ref="B103:J103"/>
    <mergeCell ref="L103:M103"/>
    <mergeCell ref="Q103:R103"/>
    <mergeCell ref="B104:J104"/>
    <mergeCell ref="L104:AG104"/>
    <mergeCell ref="A98:B98"/>
    <mergeCell ref="F98:G98"/>
    <mergeCell ref="B99:G99"/>
    <mergeCell ref="I99:AG99"/>
    <mergeCell ref="B101:J101"/>
    <mergeCell ref="L101:AG101"/>
    <mergeCell ref="A85:AF85"/>
    <mergeCell ref="B86:AF86"/>
    <mergeCell ref="A87:AG91"/>
    <mergeCell ref="A92:Z92"/>
    <mergeCell ref="B93:AF93"/>
    <mergeCell ref="A94:AG96"/>
    <mergeCell ref="A78:J78"/>
    <mergeCell ref="K78:Q78"/>
    <mergeCell ref="R78:X78"/>
    <mergeCell ref="Y78:AG78"/>
    <mergeCell ref="A79:V79"/>
    <mergeCell ref="A80:AG84"/>
    <mergeCell ref="A76:E76"/>
    <mergeCell ref="F76:J76"/>
    <mergeCell ref="K76:Q76"/>
    <mergeCell ref="R76:X76"/>
    <mergeCell ref="Y76:AG76"/>
    <mergeCell ref="A77:E77"/>
    <mergeCell ref="F77:J77"/>
    <mergeCell ref="K77:Q77"/>
    <mergeCell ref="R77:X77"/>
    <mergeCell ref="Y77:AG77"/>
    <mergeCell ref="A74:E74"/>
    <mergeCell ref="F74:J74"/>
    <mergeCell ref="K74:Q74"/>
    <mergeCell ref="R74:X74"/>
    <mergeCell ref="Y74:AG74"/>
    <mergeCell ref="A75:E75"/>
    <mergeCell ref="F75:J75"/>
    <mergeCell ref="K75:Q75"/>
    <mergeCell ref="R75:X75"/>
    <mergeCell ref="Y75:AG75"/>
    <mergeCell ref="A70:I70"/>
    <mergeCell ref="J70:R70"/>
    <mergeCell ref="S70:AG70"/>
    <mergeCell ref="A73:E73"/>
    <mergeCell ref="F73:J73"/>
    <mergeCell ref="K73:Q73"/>
    <mergeCell ref="R73:X73"/>
    <mergeCell ref="Y73:AG73"/>
    <mergeCell ref="B68:H68"/>
    <mergeCell ref="J68:R68"/>
    <mergeCell ref="S68:AG68"/>
    <mergeCell ref="B69:H69"/>
    <mergeCell ref="J69:R69"/>
    <mergeCell ref="S69:AG69"/>
    <mergeCell ref="B66:H66"/>
    <mergeCell ref="J66:R66"/>
    <mergeCell ref="S66:AG66"/>
    <mergeCell ref="B67:H67"/>
    <mergeCell ref="J67:R67"/>
    <mergeCell ref="S67:AG67"/>
    <mergeCell ref="B62:K62"/>
    <mergeCell ref="A64:I64"/>
    <mergeCell ref="J64:R64"/>
    <mergeCell ref="S64:AG64"/>
    <mergeCell ref="B65:H65"/>
    <mergeCell ref="J65:R65"/>
    <mergeCell ref="S65:AG65"/>
    <mergeCell ref="A59:V59"/>
    <mergeCell ref="B60:K60"/>
    <mergeCell ref="M60:W60"/>
    <mergeCell ref="X60:AF60"/>
    <mergeCell ref="B61:K61"/>
    <mergeCell ref="M61:W61"/>
    <mergeCell ref="X61:AF61"/>
    <mergeCell ref="P55:Q57"/>
    <mergeCell ref="R55:S57"/>
    <mergeCell ref="T55:U57"/>
    <mergeCell ref="V55:W57"/>
    <mergeCell ref="X55:Y57"/>
    <mergeCell ref="Z55:AA57"/>
    <mergeCell ref="D55:E57"/>
    <mergeCell ref="F55:G57"/>
    <mergeCell ref="H55:I57"/>
    <mergeCell ref="J55:K57"/>
    <mergeCell ref="L55:M57"/>
    <mergeCell ref="N55:O57"/>
    <mergeCell ref="P54:Q54"/>
    <mergeCell ref="R54:S54"/>
    <mergeCell ref="T54:U54"/>
    <mergeCell ref="V54:W54"/>
    <mergeCell ref="X54:Y54"/>
    <mergeCell ref="Z54:AA54"/>
    <mergeCell ref="D54:E54"/>
    <mergeCell ref="F54:G54"/>
    <mergeCell ref="H54:I54"/>
    <mergeCell ref="J54:K54"/>
    <mergeCell ref="L54:M54"/>
    <mergeCell ref="N54:O54"/>
    <mergeCell ref="A45:AG46"/>
    <mergeCell ref="A47:V47"/>
    <mergeCell ref="B48:Y48"/>
    <mergeCell ref="A49:AG51"/>
    <mergeCell ref="A52:V52"/>
    <mergeCell ref="D53:U53"/>
    <mergeCell ref="V53:AA53"/>
    <mergeCell ref="B39:AF39"/>
    <mergeCell ref="A40:E41"/>
    <mergeCell ref="F40:AG41"/>
    <mergeCell ref="A42:E43"/>
    <mergeCell ref="F42:AG43"/>
    <mergeCell ref="A44:L44"/>
    <mergeCell ref="A35:AC35"/>
    <mergeCell ref="B36:H36"/>
    <mergeCell ref="J36:AG36"/>
    <mergeCell ref="B37:H37"/>
    <mergeCell ref="J37:AG37"/>
    <mergeCell ref="A38:AC38"/>
    <mergeCell ref="B32:H32"/>
    <mergeCell ref="J32:AG32"/>
    <mergeCell ref="B33:H33"/>
    <mergeCell ref="J33:AG33"/>
    <mergeCell ref="B34:H34"/>
    <mergeCell ref="J34:V34"/>
    <mergeCell ref="W34:AA34"/>
    <mergeCell ref="A26:J26"/>
    <mergeCell ref="L26:O26"/>
    <mergeCell ref="P26:AG26"/>
    <mergeCell ref="A27:AG29"/>
    <mergeCell ref="A30:Z30"/>
    <mergeCell ref="A31:I31"/>
    <mergeCell ref="J31:AG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10"/>
  <dataValidations count="2">
    <dataValidation type="list" allowBlank="1" showInputMessage="1" showErrorMessage="1" sqref="I99:AG99" xr:uid="{00000000-0002-0000-0F00-000000000000}">
      <formula1>#REF!</formula1>
    </dataValidation>
    <dataValidation type="list" allowBlank="1" showInputMessage="1" showErrorMessage="1" sqref="J31:AG31" xr:uid="{00000000-0002-0000-0F00-000001000000}">
      <formula1>$AI$32:$AI$34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29" max="32" man="1"/>
    <brk id="58" max="3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BQ110"/>
  <sheetViews>
    <sheetView workbookViewId="0"/>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466</v>
      </c>
    </row>
    <row r="2" spans="1:35" ht="25.5" customHeight="1">
      <c r="A2" s="820" t="e">
        <f>#REF!</f>
        <v>#REF!</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5" ht="25.5" customHeight="1" thickBot="1">
      <c r="A3" s="6" t="e">
        <f>#REF!</f>
        <v>#REF!</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5" ht="25.5" customHeight="1">
      <c r="A4" s="821" t="e">
        <f>#REF!</f>
        <v>#REF!</v>
      </c>
      <c r="B4" s="822"/>
      <c r="C4" s="822"/>
      <c r="D4" s="822"/>
      <c r="E4" s="823"/>
      <c r="F4" s="1645" t="e">
        <f>#REF!</f>
        <v>#REF!</v>
      </c>
      <c r="G4" s="1646"/>
      <c r="H4" s="1646"/>
      <c r="I4" s="1646"/>
      <c r="J4" s="1646"/>
      <c r="K4" s="1646"/>
      <c r="L4" s="1646"/>
      <c r="M4" s="1646"/>
      <c r="N4" s="1646"/>
      <c r="O4" s="1646"/>
      <c r="P4" s="1646"/>
      <c r="Q4" s="1646"/>
      <c r="R4" s="1646"/>
      <c r="S4" s="1646"/>
      <c r="T4" s="1646"/>
      <c r="U4" s="1646"/>
      <c r="V4" s="1646"/>
      <c r="W4" s="1646"/>
      <c r="X4" s="1646"/>
      <c r="Y4" s="1646"/>
      <c r="Z4" s="1646"/>
      <c r="AA4" s="1646"/>
      <c r="AB4" s="1646"/>
      <c r="AC4" s="1646"/>
      <c r="AD4" s="1646"/>
      <c r="AE4" s="1646"/>
      <c r="AF4" s="1646"/>
      <c r="AG4" s="1647"/>
    </row>
    <row r="5" spans="1:35" ht="25.5" customHeight="1">
      <c r="A5" s="806" t="e">
        <f>#REF!</f>
        <v>#REF!</v>
      </c>
      <c r="B5" s="807"/>
      <c r="C5" s="807"/>
      <c r="D5" s="807"/>
      <c r="E5" s="808"/>
      <c r="F5" s="1648" t="e">
        <f>#REF!</f>
        <v>#REF!</v>
      </c>
      <c r="G5" s="1649"/>
      <c r="H5" s="1649"/>
      <c r="I5" s="1649"/>
      <c r="J5" s="1649"/>
      <c r="K5" s="1649"/>
      <c r="L5" s="1649"/>
      <c r="M5" s="1649"/>
      <c r="N5" s="1649"/>
      <c r="O5" s="1649"/>
      <c r="P5" s="1649"/>
      <c r="Q5" s="1649"/>
      <c r="R5" s="1649"/>
      <c r="S5" s="1649"/>
      <c r="T5" s="1649"/>
      <c r="U5" s="1649"/>
      <c r="V5" s="1649"/>
      <c r="W5" s="1649"/>
      <c r="X5" s="1649"/>
      <c r="Y5" s="1649"/>
      <c r="Z5" s="1649"/>
      <c r="AA5" s="1649"/>
      <c r="AB5" s="1649"/>
      <c r="AC5" s="1649"/>
      <c r="AD5" s="1649"/>
      <c r="AE5" s="1649"/>
      <c r="AF5" s="1649"/>
      <c r="AG5" s="1650"/>
    </row>
    <row r="6" spans="1:35" ht="28.5" customHeight="1">
      <c r="A6" s="806" t="e">
        <f>#REF!</f>
        <v>#REF!</v>
      </c>
      <c r="B6" s="807"/>
      <c r="C6" s="807"/>
      <c r="D6" s="807"/>
      <c r="E6" s="808"/>
      <c r="F6" s="1651" t="e">
        <f>#REF!</f>
        <v>#REF!</v>
      </c>
      <c r="G6" s="807"/>
      <c r="H6" s="246" t="e">
        <f>#REF!</f>
        <v>#REF!</v>
      </c>
      <c r="I6" s="1649" t="e">
        <f>#REF!</f>
        <v>#REF!</v>
      </c>
      <c r="J6" s="1649"/>
      <c r="K6" s="1649"/>
      <c r="L6" s="1649"/>
      <c r="M6" s="1649"/>
      <c r="N6" s="1649"/>
      <c r="O6" s="1649"/>
      <c r="P6" s="1649"/>
      <c r="Q6" s="1649"/>
      <c r="R6" s="436" t="e">
        <f>#REF!</f>
        <v>#REF!</v>
      </c>
      <c r="S6" s="1649" t="e">
        <f>#REF!</f>
        <v>#REF!</v>
      </c>
      <c r="T6" s="1649"/>
      <c r="U6" s="1649"/>
      <c r="V6" s="1649"/>
      <c r="W6" s="1649"/>
      <c r="X6" s="1649"/>
      <c r="Y6" s="1649"/>
      <c r="Z6" s="1649"/>
      <c r="AA6" s="1649"/>
      <c r="AB6" s="1649"/>
      <c r="AC6" s="1649"/>
      <c r="AD6" s="1649"/>
      <c r="AE6" s="1649"/>
      <c r="AF6" s="1649"/>
      <c r="AG6" s="1650"/>
    </row>
    <row r="7" spans="1:35" ht="25.5" customHeight="1">
      <c r="A7" s="806" t="e">
        <f>#REF!</f>
        <v>#REF!</v>
      </c>
      <c r="B7" s="807"/>
      <c r="C7" s="807"/>
      <c r="D7" s="807"/>
      <c r="E7" s="808"/>
      <c r="F7" s="1653" t="e">
        <f>#REF!</f>
        <v>#REF!</v>
      </c>
      <c r="G7" s="1654"/>
      <c r="H7" s="1654"/>
      <c r="I7" s="1654"/>
      <c r="J7" s="1654"/>
      <c r="K7" s="1654"/>
      <c r="L7" s="1654"/>
      <c r="M7" s="1655"/>
      <c r="N7" s="832" t="e">
        <f>#REF!</f>
        <v>#REF!</v>
      </c>
      <c r="O7" s="807"/>
      <c r="P7" s="807"/>
      <c r="Q7" s="808"/>
      <c r="R7" s="1656" t="e">
        <f>#REF!</f>
        <v>#REF!</v>
      </c>
      <c r="S7" s="1657"/>
      <c r="T7" s="1657"/>
      <c r="U7" s="1657"/>
      <c r="V7" s="409" t="e">
        <f>#REF!</f>
        <v>#REF!</v>
      </c>
      <c r="W7" s="409" t="e">
        <f>#REF!</f>
        <v>#REF!</v>
      </c>
      <c r="X7" s="1658" t="e">
        <f>#REF!</f>
        <v>#REF!</v>
      </c>
      <c r="Y7" s="1659"/>
      <c r="Z7" s="1659"/>
      <c r="AA7" s="1659"/>
      <c r="AB7" s="1660"/>
      <c r="AC7" s="1661" t="e">
        <f>#REF!</f>
        <v>#REF!</v>
      </c>
      <c r="AD7" s="1662"/>
      <c r="AE7" s="1662"/>
      <c r="AF7" s="1662"/>
      <c r="AG7" s="221" t="e">
        <f>#REF!</f>
        <v>#REF!</v>
      </c>
    </row>
    <row r="8" spans="1:35" ht="25.5" customHeight="1">
      <c r="A8" s="806" t="e">
        <f>#REF!</f>
        <v>#REF!</v>
      </c>
      <c r="B8" s="807"/>
      <c r="C8" s="807"/>
      <c r="D8" s="807"/>
      <c r="E8" s="808"/>
      <c r="F8" s="1648" t="e">
        <f>#REF!</f>
        <v>#REF!</v>
      </c>
      <c r="G8" s="1649"/>
      <c r="H8" s="1649"/>
      <c r="I8" s="1649"/>
      <c r="J8" s="1649"/>
      <c r="K8" s="1649"/>
      <c r="L8" s="1649"/>
      <c r="M8" s="1649"/>
      <c r="N8" s="1649"/>
      <c r="O8" s="1649"/>
      <c r="P8" s="1649"/>
      <c r="Q8" s="1649"/>
      <c r="R8" s="1649"/>
      <c r="S8" s="1649"/>
      <c r="T8" s="1649"/>
      <c r="U8" s="1649"/>
      <c r="V8" s="1649"/>
      <c r="W8" s="1649"/>
      <c r="X8" s="1649"/>
      <c r="Y8" s="1649"/>
      <c r="Z8" s="1649"/>
      <c r="AA8" s="1649"/>
      <c r="AB8" s="1649"/>
      <c r="AC8" s="1649"/>
      <c r="AD8" s="1649"/>
      <c r="AE8" s="1649"/>
      <c r="AF8" s="1649"/>
      <c r="AG8" s="1650"/>
    </row>
    <row r="9" spans="1:35" ht="25.5" customHeight="1">
      <c r="A9" s="1553" t="e">
        <f>#REF!</f>
        <v>#REF!</v>
      </c>
      <c r="B9" s="807"/>
      <c r="C9" s="807"/>
      <c r="D9" s="807"/>
      <c r="E9" s="808"/>
      <c r="F9" s="1648" t="e">
        <f>#REF!</f>
        <v>#REF!</v>
      </c>
      <c r="G9" s="1649"/>
      <c r="H9" s="1649"/>
      <c r="I9" s="1649"/>
      <c r="J9" s="1649"/>
      <c r="K9" s="1649"/>
      <c r="L9" s="1649"/>
      <c r="M9" s="1649"/>
      <c r="N9" s="1649"/>
      <c r="O9" s="1649"/>
      <c r="P9" s="1652"/>
      <c r="Q9" s="832" t="e">
        <f>#REF!</f>
        <v>#REF!</v>
      </c>
      <c r="R9" s="807"/>
      <c r="S9" s="807"/>
      <c r="T9" s="807"/>
      <c r="U9" s="808"/>
      <c r="V9" s="1648" t="e">
        <f>#REF!</f>
        <v>#REF!</v>
      </c>
      <c r="W9" s="1649"/>
      <c r="X9" s="1649"/>
      <c r="Y9" s="1649"/>
      <c r="Z9" s="1649"/>
      <c r="AA9" s="1649"/>
      <c r="AB9" s="1649"/>
      <c r="AC9" s="1649"/>
      <c r="AD9" s="1649"/>
      <c r="AE9" s="1649"/>
      <c r="AF9" s="1649"/>
      <c r="AG9" s="1650"/>
    </row>
    <row r="10" spans="1:35" ht="25.5" customHeight="1">
      <c r="A10" s="806" t="e">
        <f>#REF!</f>
        <v>#REF!</v>
      </c>
      <c r="B10" s="807"/>
      <c r="C10" s="807"/>
      <c r="D10" s="807"/>
      <c r="E10" s="808"/>
      <c r="F10" s="1648" t="e">
        <f>#REF!</f>
        <v>#REF!</v>
      </c>
      <c r="G10" s="1649"/>
      <c r="H10" s="1649"/>
      <c r="I10" s="1649"/>
      <c r="J10" s="1649"/>
      <c r="K10" s="1649"/>
      <c r="L10" s="1649"/>
      <c r="M10" s="1649"/>
      <c r="N10" s="1649"/>
      <c r="O10" s="1649"/>
      <c r="P10" s="1652"/>
      <c r="Q10" s="832" t="e">
        <f>#REF!</f>
        <v>#REF!</v>
      </c>
      <c r="R10" s="807"/>
      <c r="S10" s="807"/>
      <c r="T10" s="807"/>
      <c r="U10" s="808"/>
      <c r="V10" s="1648" t="e">
        <f>#REF!</f>
        <v>#REF!</v>
      </c>
      <c r="W10" s="1649"/>
      <c r="X10" s="1649"/>
      <c r="Y10" s="1649"/>
      <c r="Z10" s="1649"/>
      <c r="AA10" s="1649"/>
      <c r="AB10" s="1649"/>
      <c r="AC10" s="1649"/>
      <c r="AD10" s="1649"/>
      <c r="AE10" s="1649"/>
      <c r="AF10" s="1649"/>
      <c r="AG10" s="1650"/>
    </row>
    <row r="11" spans="1:35" ht="25.5" customHeight="1" thickBot="1">
      <c r="A11" s="931" t="e">
        <f>#REF!</f>
        <v>#REF!</v>
      </c>
      <c r="B11" s="932"/>
      <c r="C11" s="932"/>
      <c r="D11" s="932"/>
      <c r="E11" s="933"/>
      <c r="F11" s="1673" t="e">
        <f>#REF!</f>
        <v>#REF!</v>
      </c>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c r="AE11" s="1674"/>
      <c r="AF11" s="1674"/>
      <c r="AG11" s="1675"/>
    </row>
    <row r="12" spans="1:35" ht="25.5" customHeight="1">
      <c r="A12" s="1" t="e">
        <f>#REF!</f>
        <v>#REF!</v>
      </c>
      <c r="B12" s="1" t="e">
        <f>#REF!</f>
        <v>#REF!</v>
      </c>
      <c r="C12" s="1" t="e">
        <f>#REF!</f>
        <v>#REF!</v>
      </c>
      <c r="D12" s="1" t="e">
        <f>#REF!</f>
        <v>#REF!</v>
      </c>
      <c r="E12" s="1" t="e">
        <f>#REF!</f>
        <v>#REF!</v>
      </c>
      <c r="F12" s="1" t="e">
        <f>#REF!</f>
        <v>#REF!</v>
      </c>
      <c r="G12" s="1" t="e">
        <f>#REF!</f>
        <v>#REF!</v>
      </c>
      <c r="H12" s="1" t="e">
        <f>#REF!</f>
        <v>#REF!</v>
      </c>
      <c r="I12" s="1" t="e">
        <f>#REF!</f>
        <v>#REF!</v>
      </c>
      <c r="J12" s="9" t="e">
        <f>#REF!</f>
        <v>#REF!</v>
      </c>
      <c r="K12" s="1" t="e">
        <f>#REF!</f>
        <v>#REF!</v>
      </c>
      <c r="L12" s="1" t="e">
        <f>#REF!</f>
        <v>#REF!</v>
      </c>
      <c r="M12" s="1" t="e">
        <f>#REF!</f>
        <v>#REF!</v>
      </c>
      <c r="N12" s="1" t="e">
        <f>#REF!</f>
        <v>#REF!</v>
      </c>
      <c r="O12" s="1" t="e">
        <f>#REF!</f>
        <v>#REF!</v>
      </c>
      <c r="P12" s="1" t="e">
        <f>#REF!</f>
        <v>#REF!</v>
      </c>
      <c r="Q12" s="1" t="e">
        <f>#REF!</f>
        <v>#REF!</v>
      </c>
      <c r="R12" s="1" t="e">
        <f>#REF!</f>
        <v>#REF!</v>
      </c>
      <c r="S12" s="1" t="e">
        <f>#REF!</f>
        <v>#REF!</v>
      </c>
      <c r="T12" s="1" t="e">
        <f>#REF!</f>
        <v>#REF!</v>
      </c>
      <c r="U12" s="1" t="e">
        <f>#REF!</f>
        <v>#REF!</v>
      </c>
      <c r="V12" s="21" t="e">
        <f>#REF!</f>
        <v>#REF!</v>
      </c>
      <c r="W12" s="21" t="e">
        <f>#REF!</f>
        <v>#REF!</v>
      </c>
      <c r="X12" s="21" t="e">
        <f>#REF!</f>
        <v>#REF!</v>
      </c>
      <c r="Y12" s="21" t="e">
        <f>#REF!</f>
        <v>#REF!</v>
      </c>
      <c r="Z12" s="21" t="e">
        <f>#REF!</f>
        <v>#REF!</v>
      </c>
      <c r="AA12" s="21" t="e">
        <f>#REF!</f>
        <v>#REF!</v>
      </c>
      <c r="AB12" s="21" t="e">
        <f>#REF!</f>
        <v>#REF!</v>
      </c>
      <c r="AC12" s="21" t="e">
        <f>#REF!</f>
        <v>#REF!</v>
      </c>
      <c r="AD12" s="21" t="e">
        <f>#REF!</f>
        <v>#REF!</v>
      </c>
      <c r="AE12" s="21" t="e">
        <f>#REF!</f>
        <v>#REF!</v>
      </c>
      <c r="AF12" s="21" t="e">
        <f>#REF!</f>
        <v>#REF!</v>
      </c>
      <c r="AG12" s="21" t="e">
        <f>#REF!</f>
        <v>#REF!</v>
      </c>
    </row>
    <row r="13" spans="1:35" ht="25.5" customHeight="1" thickBot="1">
      <c r="A13" s="1" t="e">
        <f>#REF!</f>
        <v>#REF!</v>
      </c>
      <c r="J13" s="408"/>
      <c r="V13" s="21"/>
      <c r="W13" s="21"/>
      <c r="X13" s="21"/>
      <c r="Y13" s="21"/>
      <c r="Z13" s="21"/>
      <c r="AA13" s="21"/>
      <c r="AB13" s="21"/>
      <c r="AC13" s="21"/>
      <c r="AD13" s="21"/>
      <c r="AE13" s="21"/>
      <c r="AF13" s="21"/>
      <c r="AG13" s="21"/>
    </row>
    <row r="14" spans="1:35" ht="25.5" customHeight="1">
      <c r="A14" s="1338" t="e">
        <f>#REF!</f>
        <v>#REF!</v>
      </c>
      <c r="B14" s="1339"/>
      <c r="C14" s="1339"/>
      <c r="D14" s="1339"/>
      <c r="E14" s="1339"/>
      <c r="F14" s="1339"/>
      <c r="G14" s="1339"/>
      <c r="H14" s="1339"/>
      <c r="I14" s="1339"/>
      <c r="J14" s="1339"/>
      <c r="K14" s="303" t="e">
        <f>#REF!</f>
        <v>#REF!</v>
      </c>
      <c r="L14" s="303" t="e">
        <f>#REF!</f>
        <v>#REF!</v>
      </c>
      <c r="M14" s="303" t="e">
        <f>#REF!</f>
        <v>#REF!</v>
      </c>
      <c r="N14" s="303" t="e">
        <f>#REF!</f>
        <v>#REF!</v>
      </c>
      <c r="O14" s="303" t="e">
        <f>#REF!</f>
        <v>#REF!</v>
      </c>
      <c r="P14" s="303" t="e">
        <f>#REF!</f>
        <v>#REF!</v>
      </c>
      <c r="Q14" s="303" t="e">
        <f>#REF!</f>
        <v>#REF!</v>
      </c>
      <c r="R14" s="303" t="e">
        <f>#REF!</f>
        <v>#REF!</v>
      </c>
      <c r="S14" s="303" t="e">
        <f>#REF!</f>
        <v>#REF!</v>
      </c>
      <c r="T14" s="303" t="e">
        <f>#REF!</f>
        <v>#REF!</v>
      </c>
      <c r="U14" s="303" t="e">
        <f>#REF!</f>
        <v>#REF!</v>
      </c>
      <c r="V14" s="407" t="e">
        <f>#REF!</f>
        <v>#REF!</v>
      </c>
      <c r="W14" s="407" t="e">
        <f>#REF!</f>
        <v>#REF!</v>
      </c>
      <c r="X14" s="407" t="e">
        <f>#REF!</f>
        <v>#REF!</v>
      </c>
      <c r="Y14" s="407" t="e">
        <f>#REF!</f>
        <v>#REF!</v>
      </c>
      <c r="Z14" s="407" t="e">
        <f>#REF!</f>
        <v>#REF!</v>
      </c>
      <c r="AA14" s="407" t="e">
        <f>#REF!</f>
        <v>#REF!</v>
      </c>
      <c r="AB14" s="407" t="e">
        <f>#REF!</f>
        <v>#REF!</v>
      </c>
      <c r="AC14" s="407" t="e">
        <f>#REF!</f>
        <v>#REF!</v>
      </c>
      <c r="AD14" s="407" t="e">
        <f>#REF!</f>
        <v>#REF!</v>
      </c>
      <c r="AE14" s="407" t="e">
        <f>#REF!</f>
        <v>#REF!</v>
      </c>
      <c r="AF14" s="407" t="e">
        <f>#REF!</f>
        <v>#REF!</v>
      </c>
      <c r="AG14" s="406" t="e">
        <f>#REF!</f>
        <v>#REF!</v>
      </c>
    </row>
    <row r="15" spans="1:35" ht="25.5" customHeight="1">
      <c r="A15" s="230" t="e">
        <f>#REF!</f>
        <v>#REF!</v>
      </c>
      <c r="B15" s="1019" t="e">
        <f>#REF!</f>
        <v>#REF!</v>
      </c>
      <c r="C15" s="1019"/>
      <c r="D15" s="1019"/>
      <c r="E15" s="1019"/>
      <c r="F15" s="1019"/>
      <c r="G15" s="1019"/>
      <c r="H15" s="1019"/>
      <c r="I15" s="1019"/>
      <c r="J15" s="1019"/>
      <c r="K15" s="231" t="e">
        <f>#REF!</f>
        <v>#REF!</v>
      </c>
      <c r="L15" s="1648" t="e">
        <f>#REF!</f>
        <v>#REF!</v>
      </c>
      <c r="M15" s="1649"/>
      <c r="N15" s="1649"/>
      <c r="O15" s="1649"/>
      <c r="P15" s="1649"/>
      <c r="Q15" s="1649"/>
      <c r="R15" s="1649"/>
      <c r="S15" s="1649"/>
      <c r="T15" s="1649"/>
      <c r="U15" s="1649"/>
      <c r="V15" s="1649"/>
      <c r="W15" s="1649"/>
      <c r="X15" s="1649"/>
      <c r="Y15" s="1649"/>
      <c r="Z15" s="1649"/>
      <c r="AA15" s="1649"/>
      <c r="AB15" s="1649"/>
      <c r="AC15" s="1649"/>
      <c r="AD15" s="1649"/>
      <c r="AE15" s="1649"/>
      <c r="AF15" s="1649"/>
      <c r="AG15" s="1650"/>
    </row>
    <row r="16" spans="1:35" ht="25.5" customHeight="1">
      <c r="A16" s="297" t="e">
        <f>#REF!</f>
        <v>#REF!</v>
      </c>
      <c r="B16" s="1417" t="e">
        <f>#REF!</f>
        <v>#REF!</v>
      </c>
      <c r="C16" s="1417"/>
      <c r="D16" s="1417"/>
      <c r="E16" s="1417"/>
      <c r="F16" s="1417"/>
      <c r="G16" s="1417"/>
      <c r="H16" s="1417"/>
      <c r="I16" s="1417"/>
      <c r="J16" s="1417"/>
      <c r="K16" s="405" t="e">
        <f>#REF!</f>
        <v>#REF!</v>
      </c>
      <c r="L16" s="1663" t="e">
        <f>#REF!</f>
        <v>#REF!</v>
      </c>
      <c r="M16" s="1664"/>
      <c r="N16" s="404" t="e">
        <f>#REF!</f>
        <v>#REF!</v>
      </c>
      <c r="O16" s="404"/>
      <c r="P16" s="246"/>
      <c r="Q16" s="246"/>
      <c r="R16" s="246"/>
      <c r="S16" s="246"/>
      <c r="T16" s="246"/>
      <c r="U16" s="246"/>
      <c r="V16" s="341"/>
      <c r="W16" s="341"/>
      <c r="X16" s="341"/>
      <c r="Y16" s="341"/>
      <c r="Z16" s="341"/>
      <c r="AA16" s="341"/>
      <c r="AB16" s="341"/>
      <c r="AC16" s="341"/>
      <c r="AD16" s="403"/>
      <c r="AE16" s="246"/>
      <c r="AF16" s="403"/>
      <c r="AG16" s="402"/>
      <c r="AI16" s="1" t="s">
        <v>363</v>
      </c>
    </row>
    <row r="17" spans="1:35" ht="25.5" customHeight="1">
      <c r="A17" s="351" t="e">
        <f>#REF!</f>
        <v>#REF!</v>
      </c>
      <c r="B17" s="1418"/>
      <c r="C17" s="1418"/>
      <c r="D17" s="1418"/>
      <c r="E17" s="1418"/>
      <c r="F17" s="1418"/>
      <c r="G17" s="1418"/>
      <c r="H17" s="1418"/>
      <c r="I17" s="1418"/>
      <c r="J17" s="1418"/>
      <c r="K17" s="399" t="e">
        <f>#REF!</f>
        <v>#REF!</v>
      </c>
      <c r="L17" s="1665" t="e">
        <f>#REF!</f>
        <v>#REF!</v>
      </c>
      <c r="M17" s="1666"/>
      <c r="N17" s="401" t="e">
        <f>#REF!</f>
        <v>#REF!</v>
      </c>
      <c r="O17" s="401"/>
      <c r="P17" s="401"/>
      <c r="Q17" s="401"/>
      <c r="R17" s="401"/>
      <c r="S17" s="401"/>
      <c r="T17" s="401"/>
      <c r="U17" s="401"/>
      <c r="V17" s="401"/>
      <c r="W17" s="401"/>
      <c r="X17" s="401"/>
      <c r="Y17" s="401"/>
      <c r="Z17" s="401"/>
      <c r="AA17" s="401"/>
      <c r="AB17" s="400"/>
      <c r="AC17" s="400"/>
      <c r="AD17" s="400"/>
      <c r="AE17" s="401"/>
      <c r="AF17" s="400"/>
      <c r="AG17" s="390"/>
    </row>
    <row r="18" spans="1:35" ht="25.5" customHeight="1">
      <c r="A18" s="351" t="e">
        <f>#REF!</f>
        <v>#REF!</v>
      </c>
      <c r="B18" s="1418"/>
      <c r="C18" s="1418"/>
      <c r="D18" s="1418"/>
      <c r="E18" s="1418"/>
      <c r="F18" s="1418"/>
      <c r="G18" s="1418"/>
      <c r="H18" s="1418"/>
      <c r="I18" s="1418"/>
      <c r="J18" s="1418"/>
      <c r="K18" s="399" t="e">
        <f>#REF!</f>
        <v>#REF!</v>
      </c>
      <c r="L18" s="398" t="e">
        <f>#REF!</f>
        <v>#REF!</v>
      </c>
      <c r="M18" s="397" t="e">
        <f>#REF!</f>
        <v>#REF!</v>
      </c>
      <c r="N18" s="396"/>
      <c r="O18" s="396"/>
      <c r="P18" s="396"/>
      <c r="Q18" s="396"/>
      <c r="R18" s="396"/>
      <c r="S18" s="395"/>
      <c r="T18" s="1667" t="e">
        <f>#REF!</f>
        <v>#REF!</v>
      </c>
      <c r="U18" s="1668"/>
      <c r="V18" s="1668"/>
      <c r="W18" s="1668"/>
      <c r="X18" s="1668"/>
      <c r="Y18" s="1668"/>
      <c r="Z18" s="1668"/>
      <c r="AA18" s="1668"/>
      <c r="AB18" s="1668"/>
      <c r="AC18" s="1668"/>
      <c r="AD18" s="1668"/>
      <c r="AE18" s="1668"/>
      <c r="AF18" s="1668"/>
      <c r="AG18" s="1669"/>
    </row>
    <row r="19" spans="1:35" ht="25.5" customHeight="1">
      <c r="A19" s="386" t="e">
        <f>#REF!</f>
        <v>#REF!</v>
      </c>
      <c r="B19" s="1419"/>
      <c r="C19" s="1419"/>
      <c r="D19" s="1419"/>
      <c r="E19" s="1419"/>
      <c r="F19" s="1419"/>
      <c r="G19" s="1419"/>
      <c r="H19" s="1419"/>
      <c r="I19" s="1419"/>
      <c r="J19" s="1419"/>
      <c r="K19" s="394" t="e">
        <f>#REF!</f>
        <v>#REF!</v>
      </c>
      <c r="L19" s="7" t="e">
        <f>#REF!</f>
        <v>#REF!</v>
      </c>
      <c r="M19" s="393" t="e">
        <f>#REF!</f>
        <v>#REF!</v>
      </c>
      <c r="N19" s="8"/>
      <c r="O19" s="8"/>
      <c r="P19" s="8"/>
      <c r="Q19" s="8"/>
      <c r="R19" s="8"/>
      <c r="S19" s="392"/>
      <c r="T19" s="1670" t="e">
        <f>#REF!</f>
        <v>#REF!</v>
      </c>
      <c r="U19" s="1671"/>
      <c r="V19" s="1671"/>
      <c r="W19" s="1671"/>
      <c r="X19" s="1671"/>
      <c r="Y19" s="1671"/>
      <c r="Z19" s="1671"/>
      <c r="AA19" s="1671"/>
      <c r="AB19" s="1671"/>
      <c r="AC19" s="1671"/>
      <c r="AD19" s="1671"/>
      <c r="AE19" s="1671"/>
      <c r="AF19" s="1671"/>
      <c r="AG19" s="1672"/>
    </row>
    <row r="20" spans="1:35" ht="25.5" customHeight="1">
      <c r="A20" s="293" t="e">
        <f>#REF!</f>
        <v>#REF!</v>
      </c>
      <c r="B20" s="1388" t="e">
        <f>#REF!</f>
        <v>#REF!</v>
      </c>
      <c r="C20" s="1388"/>
      <c r="D20" s="1388"/>
      <c r="E20" s="1388"/>
      <c r="F20" s="1388"/>
      <c r="G20" s="1388"/>
      <c r="H20" s="1388"/>
      <c r="I20" s="1388"/>
      <c r="J20" s="1388"/>
      <c r="K20" s="294" t="e">
        <f>#REF!</f>
        <v>#REF!</v>
      </c>
      <c r="L20" s="1648" t="e">
        <f>#REF!</f>
        <v>#REF!</v>
      </c>
      <c r="M20" s="1649"/>
      <c r="N20" s="1649"/>
      <c r="O20" s="1649"/>
      <c r="P20" s="1649"/>
      <c r="Q20" s="1649"/>
      <c r="R20" s="1649"/>
      <c r="S20" s="1649"/>
      <c r="T20" s="1649"/>
      <c r="U20" s="1649"/>
      <c r="V20" s="1649"/>
      <c r="W20" s="1649"/>
      <c r="X20" s="1649"/>
      <c r="Y20" s="1649"/>
      <c r="Z20" s="1649"/>
      <c r="AA20" s="1649"/>
      <c r="AB20" s="1649"/>
      <c r="AC20" s="1649"/>
      <c r="AD20" s="1649"/>
      <c r="AE20" s="1649"/>
      <c r="AF20" s="1649"/>
      <c r="AG20" s="1650"/>
    </row>
    <row r="21" spans="1:35" ht="25.5" customHeight="1">
      <c r="A21" s="293" t="e">
        <f>#REF!</f>
        <v>#REF!</v>
      </c>
      <c r="B21" s="1388" t="e">
        <f>#REF!</f>
        <v>#REF!</v>
      </c>
      <c r="C21" s="1388"/>
      <c r="D21" s="1388"/>
      <c r="E21" s="1388"/>
      <c r="F21" s="1388"/>
      <c r="G21" s="1388"/>
      <c r="H21" s="1388"/>
      <c r="I21" s="1388"/>
      <c r="J21" s="1388"/>
      <c r="K21" s="231" t="e">
        <f>#REF!</f>
        <v>#REF!</v>
      </c>
      <c r="L21" s="1648" t="e">
        <f>#REF!</f>
        <v>#REF!</v>
      </c>
      <c r="M21" s="1649"/>
      <c r="N21" s="1649"/>
      <c r="O21" s="1649"/>
      <c r="P21" s="1649"/>
      <c r="Q21" s="1649"/>
      <c r="R21" s="1649"/>
      <c r="S21" s="1649"/>
      <c r="T21" s="1649"/>
      <c r="U21" s="1649"/>
      <c r="V21" s="1649"/>
      <c r="W21" s="1649"/>
      <c r="X21" s="1649"/>
      <c r="Y21" s="1649"/>
      <c r="Z21" s="1649"/>
      <c r="AA21" s="1649"/>
      <c r="AB21" s="1649"/>
      <c r="AC21" s="1649"/>
      <c r="AD21" s="1649"/>
      <c r="AE21" s="1649"/>
      <c r="AF21" s="1649"/>
      <c r="AG21" s="1650"/>
    </row>
    <row r="22" spans="1:35" ht="25.5" customHeight="1">
      <c r="A22" s="297" t="e">
        <f>#REF!</f>
        <v>#REF!</v>
      </c>
      <c r="B22" s="1417" t="e">
        <f>#REF!</f>
        <v>#REF!</v>
      </c>
      <c r="C22" s="1417"/>
      <c r="D22" s="1417"/>
      <c r="E22" s="1417"/>
      <c r="F22" s="1417"/>
      <c r="G22" s="1417"/>
      <c r="H22" s="1417"/>
      <c r="I22" s="1417"/>
      <c r="J22" s="1417"/>
      <c r="K22" s="405" t="e">
        <f>#REF!</f>
        <v>#REF!</v>
      </c>
      <c r="L22" s="1663" t="e">
        <f>#REF!</f>
        <v>#REF!</v>
      </c>
      <c r="M22" s="1664"/>
      <c r="N22" s="404" t="e">
        <f>#REF!</f>
        <v>#REF!</v>
      </c>
      <c r="O22" s="404"/>
      <c r="P22" s="246"/>
      <c r="Q22" s="246"/>
      <c r="R22" s="246"/>
      <c r="S22" s="246"/>
      <c r="T22" s="246"/>
      <c r="U22" s="246"/>
      <c r="V22" s="341"/>
      <c r="W22" s="341"/>
      <c r="X22" s="341"/>
      <c r="Y22" s="341"/>
      <c r="Z22" s="341"/>
      <c r="AA22" s="341"/>
      <c r="AB22" s="341"/>
      <c r="AC22" s="341"/>
      <c r="AD22" s="403"/>
      <c r="AE22" s="246"/>
      <c r="AF22" s="403"/>
      <c r="AG22" s="402"/>
    </row>
    <row r="23" spans="1:35" ht="25.5" customHeight="1">
      <c r="A23" s="351" t="e">
        <f>#REF!</f>
        <v>#REF!</v>
      </c>
      <c r="B23" s="1418"/>
      <c r="C23" s="1418"/>
      <c r="D23" s="1418"/>
      <c r="E23" s="1418"/>
      <c r="F23" s="1418"/>
      <c r="G23" s="1418"/>
      <c r="H23" s="1418"/>
      <c r="I23" s="1418"/>
      <c r="J23" s="1418"/>
      <c r="K23" s="399" t="e">
        <f>#REF!</f>
        <v>#REF!</v>
      </c>
      <c r="L23" s="1665" t="e">
        <f>#REF!</f>
        <v>#REF!</v>
      </c>
      <c r="M23" s="1666"/>
      <c r="N23" s="401" t="e">
        <f>#REF!</f>
        <v>#REF!</v>
      </c>
      <c r="O23" s="401"/>
      <c r="P23" s="401"/>
      <c r="Q23" s="401"/>
      <c r="R23" s="401"/>
      <c r="S23" s="401"/>
      <c r="T23" s="401"/>
      <c r="U23" s="401"/>
      <c r="V23" s="401"/>
      <c r="W23" s="401"/>
      <c r="X23" s="401"/>
      <c r="Y23" s="401"/>
      <c r="Z23" s="401"/>
      <c r="AA23" s="401"/>
      <c r="AB23" s="400"/>
      <c r="AC23" s="400"/>
      <c r="AD23" s="400"/>
      <c r="AE23" s="401"/>
      <c r="AF23" s="400"/>
      <c r="AG23" s="390"/>
    </row>
    <row r="24" spans="1:35" ht="25.5" customHeight="1">
      <c r="A24" s="351" t="e">
        <f>#REF!</f>
        <v>#REF!</v>
      </c>
      <c r="B24" s="1418"/>
      <c r="C24" s="1418"/>
      <c r="D24" s="1418"/>
      <c r="E24" s="1418"/>
      <c r="F24" s="1418"/>
      <c r="G24" s="1418"/>
      <c r="H24" s="1418"/>
      <c r="I24" s="1418"/>
      <c r="J24" s="1418"/>
      <c r="K24" s="399" t="e">
        <f>#REF!</f>
        <v>#REF!</v>
      </c>
      <c r="L24" s="398" t="e">
        <f>#REF!</f>
        <v>#REF!</v>
      </c>
      <c r="M24" s="397" t="e">
        <f>#REF!</f>
        <v>#REF!</v>
      </c>
      <c r="N24" s="396"/>
      <c r="O24" s="396"/>
      <c r="P24" s="396"/>
      <c r="Q24" s="396"/>
      <c r="R24" s="396"/>
      <c r="S24" s="395"/>
      <c r="T24" s="1667" t="e">
        <f>#REF!</f>
        <v>#REF!</v>
      </c>
      <c r="U24" s="1668"/>
      <c r="V24" s="1668"/>
      <c r="W24" s="1668"/>
      <c r="X24" s="1668"/>
      <c r="Y24" s="1668"/>
      <c r="Z24" s="1668"/>
      <c r="AA24" s="1668"/>
      <c r="AB24" s="1668"/>
      <c r="AC24" s="1668"/>
      <c r="AD24" s="1668"/>
      <c r="AE24" s="1668"/>
      <c r="AF24" s="1668"/>
      <c r="AG24" s="1669"/>
    </row>
    <row r="25" spans="1:35" ht="25.5" customHeight="1" thickBot="1">
      <c r="A25" s="386" t="e">
        <f>#REF!</f>
        <v>#REF!</v>
      </c>
      <c r="B25" s="1419"/>
      <c r="C25" s="1419"/>
      <c r="D25" s="1419"/>
      <c r="E25" s="1419"/>
      <c r="F25" s="1419"/>
      <c r="G25" s="1419"/>
      <c r="H25" s="1419"/>
      <c r="I25" s="1419"/>
      <c r="J25" s="1419"/>
      <c r="K25" s="394" t="e">
        <f>#REF!</f>
        <v>#REF!</v>
      </c>
      <c r="L25" s="7" t="e">
        <f>#REF!</f>
        <v>#REF!</v>
      </c>
      <c r="M25" s="393" t="e">
        <f>#REF!</f>
        <v>#REF!</v>
      </c>
      <c r="N25" s="8"/>
      <c r="O25" s="8"/>
      <c r="P25" s="8"/>
      <c r="Q25" s="8"/>
      <c r="R25" s="8"/>
      <c r="S25" s="392"/>
      <c r="T25" s="1670" t="e">
        <f>#REF!</f>
        <v>#REF!</v>
      </c>
      <c r="U25" s="1671"/>
      <c r="V25" s="1671"/>
      <c r="W25" s="1671"/>
      <c r="X25" s="1671"/>
      <c r="Y25" s="1671"/>
      <c r="Z25" s="1671"/>
      <c r="AA25" s="1671"/>
      <c r="AB25" s="1671"/>
      <c r="AC25" s="1671"/>
      <c r="AD25" s="1671"/>
      <c r="AE25" s="1671"/>
      <c r="AF25" s="1671"/>
      <c r="AG25" s="1672"/>
    </row>
    <row r="26" spans="1:35" ht="25.5" customHeight="1">
      <c r="A26" s="1338" t="e">
        <f>#REF!</f>
        <v>#REF!</v>
      </c>
      <c r="B26" s="1339"/>
      <c r="C26" s="1339"/>
      <c r="D26" s="1339"/>
      <c r="E26" s="1339"/>
      <c r="F26" s="1339"/>
      <c r="G26" s="1339"/>
      <c r="H26" s="1339"/>
      <c r="I26" s="1339"/>
      <c r="J26" s="1339"/>
      <c r="K26" s="391" t="e">
        <f>#REF!</f>
        <v>#REF!</v>
      </c>
      <c r="L26" s="1026" t="e">
        <f>#REF!</f>
        <v>#REF!</v>
      </c>
      <c r="M26" s="844"/>
      <c r="N26" s="844"/>
      <c r="O26" s="845"/>
      <c r="P26" s="1677" t="e">
        <f>#REF!</f>
        <v>#REF!</v>
      </c>
      <c r="Q26" s="1677"/>
      <c r="R26" s="1677"/>
      <c r="S26" s="1677"/>
      <c r="T26" s="1677"/>
      <c r="U26" s="1677"/>
      <c r="V26" s="1677"/>
      <c r="W26" s="1677"/>
      <c r="X26" s="1677"/>
      <c r="Y26" s="1677"/>
      <c r="Z26" s="1677"/>
      <c r="AA26" s="1677"/>
      <c r="AB26" s="1677"/>
      <c r="AC26" s="1677"/>
      <c r="AD26" s="1677"/>
      <c r="AE26" s="1677"/>
      <c r="AF26" s="1677"/>
      <c r="AG26" s="1678"/>
      <c r="AI26" s="340" t="s">
        <v>352</v>
      </c>
    </row>
    <row r="27" spans="1:35" ht="25.5" customHeight="1">
      <c r="A27" s="1679" t="e">
        <f>#REF!</f>
        <v>#REF!</v>
      </c>
      <c r="B27" s="1680"/>
      <c r="C27" s="1680"/>
      <c r="D27" s="1680"/>
      <c r="E27" s="1680"/>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1"/>
    </row>
    <row r="28" spans="1:35" ht="25.5" customHeight="1">
      <c r="A28" s="1682"/>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4"/>
    </row>
    <row r="29" spans="1:35" ht="25.5" customHeight="1" thickBot="1">
      <c r="A29" s="1685"/>
      <c r="B29" s="1686"/>
      <c r="C29" s="1686"/>
      <c r="D29" s="1686"/>
      <c r="E29" s="1686"/>
      <c r="F29" s="1686"/>
      <c r="G29" s="1686"/>
      <c r="H29" s="1686"/>
      <c r="I29" s="1686"/>
      <c r="J29" s="1686"/>
      <c r="K29" s="1686"/>
      <c r="L29" s="1686"/>
      <c r="M29" s="1686"/>
      <c r="N29" s="1686"/>
      <c r="O29" s="1686"/>
      <c r="P29" s="1686"/>
      <c r="Q29" s="1686"/>
      <c r="R29" s="1686"/>
      <c r="S29" s="1686"/>
      <c r="T29" s="1686"/>
      <c r="U29" s="1686"/>
      <c r="V29" s="1686"/>
      <c r="W29" s="1686"/>
      <c r="X29" s="1686"/>
      <c r="Y29" s="1686"/>
      <c r="Z29" s="1686"/>
      <c r="AA29" s="1686"/>
      <c r="AB29" s="1686"/>
      <c r="AC29" s="1686"/>
      <c r="AD29" s="1686"/>
      <c r="AE29" s="1686"/>
      <c r="AF29" s="1686"/>
      <c r="AG29" s="1687"/>
    </row>
    <row r="30" spans="1:35" ht="25.5" customHeight="1">
      <c r="A30" s="1338" t="e">
        <f>#REF!</f>
        <v>#REF!</v>
      </c>
      <c r="B30" s="1339"/>
      <c r="C30" s="1339"/>
      <c r="D30" s="1339"/>
      <c r="E30" s="1339"/>
      <c r="F30" s="1339"/>
      <c r="G30" s="1339"/>
      <c r="H30" s="1339"/>
      <c r="I30" s="1339"/>
      <c r="J30" s="1339"/>
      <c r="K30" s="1339"/>
      <c r="L30" s="1339"/>
      <c r="M30" s="1339"/>
      <c r="N30" s="1339"/>
      <c r="O30" s="1339"/>
      <c r="P30" s="1339"/>
      <c r="Q30" s="1339"/>
      <c r="R30" s="1339"/>
      <c r="S30" s="1339"/>
      <c r="T30" s="1339"/>
      <c r="U30" s="1339"/>
      <c r="V30" s="1339"/>
      <c r="W30" s="1339"/>
      <c r="X30" s="1339"/>
      <c r="Y30" s="1339"/>
      <c r="Z30" s="1339"/>
      <c r="AA30" s="350" t="e">
        <f>#REF!</f>
        <v>#REF!</v>
      </c>
      <c r="AB30" s="350" t="e">
        <f>#REF!</f>
        <v>#REF!</v>
      </c>
      <c r="AC30" s="350" t="e">
        <f>#REF!</f>
        <v>#REF!</v>
      </c>
      <c r="AD30" s="350" t="e">
        <f>#REF!</f>
        <v>#REF!</v>
      </c>
      <c r="AE30" s="350" t="e">
        <f>#REF!</f>
        <v>#REF!</v>
      </c>
      <c r="AF30" s="350" t="e">
        <f>#REF!</f>
        <v>#REF!</v>
      </c>
      <c r="AG30" s="349" t="e">
        <f>#REF!</f>
        <v>#REF!</v>
      </c>
    </row>
    <row r="31" spans="1:35" ht="25.5" customHeight="1">
      <c r="A31" s="378" t="e">
        <f>#REF!</f>
        <v>#REF!</v>
      </c>
      <c r="B31" s="1388" t="e">
        <f>#REF!</f>
        <v>#REF!</v>
      </c>
      <c r="C31" s="1388"/>
      <c r="D31" s="1388"/>
      <c r="E31" s="1388"/>
      <c r="F31" s="1388"/>
      <c r="G31" s="1388"/>
      <c r="H31" s="1388"/>
      <c r="I31" s="377" t="e">
        <f>#REF!</f>
        <v>#REF!</v>
      </c>
      <c r="J31" s="1697" t="e">
        <f>#REF!</f>
        <v>#REF!</v>
      </c>
      <c r="K31" s="1698"/>
      <c r="L31" s="1698"/>
      <c r="M31" s="1698"/>
      <c r="N31" s="1698"/>
      <c r="O31" s="1698"/>
      <c r="P31" s="1698"/>
      <c r="Q31" s="1698"/>
      <c r="R31" s="1698"/>
      <c r="S31" s="1698"/>
      <c r="T31" s="1698"/>
      <c r="U31" s="1698"/>
      <c r="V31" s="1698"/>
      <c r="W31" s="1493" t="e">
        <f>#REF!</f>
        <v>#REF!</v>
      </c>
      <c r="X31" s="1493"/>
      <c r="Y31" s="1493"/>
      <c r="Z31" s="1493"/>
      <c r="AA31" s="1493"/>
      <c r="AB31" s="376" t="e">
        <f>#REF!</f>
        <v>#REF!</v>
      </c>
      <c r="AC31" s="376"/>
      <c r="AD31" s="376"/>
      <c r="AE31" s="376"/>
      <c r="AF31" s="376"/>
      <c r="AG31" s="375"/>
    </row>
    <row r="32" spans="1:35" ht="25.5" customHeight="1" thickBot="1">
      <c r="A32" s="348" t="e">
        <f>#REF!</f>
        <v>#REF!</v>
      </c>
      <c r="B32" s="1418" t="e">
        <f>#REF!</f>
        <v>#REF!</v>
      </c>
      <c r="C32" s="1418"/>
      <c r="D32" s="1418"/>
      <c r="E32" s="1418"/>
      <c r="F32" s="1418"/>
      <c r="G32" s="1418"/>
      <c r="H32" s="1418"/>
      <c r="I32" s="374" t="e">
        <f>#REF!</f>
        <v>#REF!</v>
      </c>
      <c r="J32" s="1702" t="e">
        <f>#REF!</f>
        <v>#REF!</v>
      </c>
      <c r="K32" s="1703"/>
      <c r="L32" s="1703"/>
      <c r="M32" s="1703"/>
      <c r="N32" s="1703"/>
      <c r="O32" s="1703"/>
      <c r="P32" s="1703"/>
      <c r="Q32" s="1703"/>
      <c r="R32" s="1494" t="e">
        <f>#REF!</f>
        <v>#REF!</v>
      </c>
      <c r="S32" s="1494"/>
      <c r="T32" s="1494"/>
      <c r="U32" s="1494"/>
      <c r="V32" s="1703" t="e">
        <f>#REF!</f>
        <v>#REF!</v>
      </c>
      <c r="W32" s="1703"/>
      <c r="X32" s="1703"/>
      <c r="Y32" s="1703"/>
      <c r="Z32" s="1703"/>
      <c r="AA32" s="1703"/>
      <c r="AB32" s="1703"/>
      <c r="AC32" s="1703"/>
      <c r="AD32" s="1389" t="e">
        <f>#REF!</f>
        <v>#REF!</v>
      </c>
      <c r="AE32" s="1389"/>
      <c r="AF32" s="1389"/>
      <c r="AG32" s="1492"/>
    </row>
    <row r="33" spans="1:35" ht="25.5" customHeight="1">
      <c r="A33" s="1482" t="e">
        <f>#REF!</f>
        <v>#REF!</v>
      </c>
      <c r="B33" s="1483"/>
      <c r="C33" s="1483"/>
      <c r="D33" s="1483"/>
      <c r="E33" s="1483"/>
      <c r="F33" s="1483"/>
      <c r="G33" s="1483"/>
      <c r="H33" s="1483"/>
      <c r="I33" s="1483"/>
      <c r="J33" s="1483"/>
      <c r="K33" s="1483"/>
      <c r="L33" s="1483"/>
      <c r="M33" s="373" t="e">
        <f>#REF!</f>
        <v>#REF!</v>
      </c>
      <c r="N33" s="373" t="e">
        <f>#REF!</f>
        <v>#REF!</v>
      </c>
      <c r="O33" s="373" t="e">
        <f>#REF!</f>
        <v>#REF!</v>
      </c>
      <c r="P33" s="373" t="e">
        <f>#REF!</f>
        <v>#REF!</v>
      </c>
      <c r="Q33" s="373" t="e">
        <f>#REF!</f>
        <v>#REF!</v>
      </c>
      <c r="R33" s="373" t="e">
        <f>#REF!</f>
        <v>#REF!</v>
      </c>
      <c r="S33" s="373" t="e">
        <f>#REF!</f>
        <v>#REF!</v>
      </c>
      <c r="T33" s="373" t="e">
        <f>#REF!</f>
        <v>#REF!</v>
      </c>
      <c r="U33" s="373" t="e">
        <f>#REF!</f>
        <v>#REF!</v>
      </c>
      <c r="V33" s="373" t="e">
        <f>#REF!</f>
        <v>#REF!</v>
      </c>
      <c r="W33" s="373" t="e">
        <f>#REF!</f>
        <v>#REF!</v>
      </c>
      <c r="X33" s="373" t="e">
        <f>#REF!</f>
        <v>#REF!</v>
      </c>
      <c r="Y33" s="373" t="e">
        <f>#REF!</f>
        <v>#REF!</v>
      </c>
      <c r="Z33" s="373" t="e">
        <f>#REF!</f>
        <v>#REF!</v>
      </c>
      <c r="AA33" s="373" t="e">
        <f>#REF!</f>
        <v>#REF!</v>
      </c>
      <c r="AB33" s="373" t="e">
        <f>#REF!</f>
        <v>#REF!</v>
      </c>
      <c r="AC33" s="373" t="e">
        <f>#REF!</f>
        <v>#REF!</v>
      </c>
      <c r="AD33" s="373" t="e">
        <f>#REF!</f>
        <v>#REF!</v>
      </c>
      <c r="AE33" s="373" t="e">
        <f>#REF!</f>
        <v>#REF!</v>
      </c>
      <c r="AF33" s="373" t="e">
        <f>#REF!</f>
        <v>#REF!</v>
      </c>
      <c r="AG33" s="372" t="e">
        <f>#REF!</f>
        <v>#REF!</v>
      </c>
    </row>
    <row r="34" spans="1:35" ht="25.5" customHeight="1">
      <c r="A34" s="1484" t="e">
        <f>#REF!</f>
        <v>#REF!</v>
      </c>
      <c r="B34" s="1485"/>
      <c r="C34" s="1485"/>
      <c r="D34" s="1485"/>
      <c r="E34" s="1485"/>
      <c r="F34" s="1798" t="e">
        <f>#REF!</f>
        <v>#REF!</v>
      </c>
      <c r="G34" s="1799"/>
      <c r="H34" s="1799"/>
      <c r="I34" s="1799"/>
      <c r="J34" s="1799"/>
      <c r="K34" s="1799"/>
      <c r="L34" s="1799"/>
      <c r="M34" s="1799"/>
      <c r="N34" s="1799"/>
      <c r="O34" s="1799"/>
      <c r="P34" s="1799"/>
      <c r="Q34" s="1799"/>
      <c r="R34" s="1799"/>
      <c r="S34" s="1799"/>
      <c r="T34" s="1799"/>
      <c r="U34" s="1799"/>
      <c r="V34" s="1799"/>
      <c r="W34" s="1799"/>
      <c r="X34" s="1799"/>
      <c r="Y34" s="1799"/>
      <c r="Z34" s="1799"/>
      <c r="AA34" s="1799"/>
      <c r="AB34" s="1799"/>
      <c r="AC34" s="1799"/>
      <c r="AD34" s="1799"/>
      <c r="AE34" s="1799"/>
      <c r="AF34" s="1799"/>
      <c r="AG34" s="1800"/>
    </row>
    <row r="35" spans="1:35" ht="25.5" customHeight="1" thickBot="1">
      <c r="A35" s="1489" t="e">
        <f>#REF!</f>
        <v>#REF!</v>
      </c>
      <c r="B35" s="1490"/>
      <c r="C35" s="1490"/>
      <c r="D35" s="1490"/>
      <c r="E35" s="1490"/>
      <c r="F35" s="1704" t="e">
        <f>#REF!</f>
        <v>#REF!</v>
      </c>
      <c r="G35" s="1705"/>
      <c r="H35" s="1705"/>
      <c r="I35" s="1705"/>
      <c r="J35" s="1705"/>
      <c r="K35" s="1705"/>
      <c r="L35" s="1705"/>
      <c r="M35" s="1705"/>
      <c r="N35" s="1705"/>
      <c r="O35" s="1705"/>
      <c r="P35" s="1705"/>
      <c r="Q35" s="1705"/>
      <c r="R35" s="1705"/>
      <c r="S35" s="1705"/>
      <c r="T35" s="1705"/>
      <c r="U35" s="1705"/>
      <c r="V35" s="1705"/>
      <c r="W35" s="1705"/>
      <c r="X35" s="1705"/>
      <c r="Y35" s="1705"/>
      <c r="Z35" s="1705"/>
      <c r="AA35" s="1705"/>
      <c r="AB35" s="1705"/>
      <c r="AC35" s="1705"/>
      <c r="AD35" s="1705"/>
      <c r="AE35" s="1705"/>
      <c r="AF35" s="1705"/>
      <c r="AG35" s="1706"/>
    </row>
    <row r="36" spans="1:35" ht="25.5" customHeight="1">
      <c r="A36" s="1363" t="e">
        <f>#REF!</f>
        <v>#REF!</v>
      </c>
      <c r="B36" s="1364"/>
      <c r="C36" s="1364"/>
      <c r="D36" s="1364"/>
      <c r="E36" s="1364"/>
      <c r="F36" s="1364"/>
      <c r="G36" s="1364"/>
      <c r="H36" s="1364"/>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303" t="e">
        <f>#REF!</f>
        <v>#REF!</v>
      </c>
      <c r="AE36" s="303" t="e">
        <f>#REF!</f>
        <v>#REF!</v>
      </c>
      <c r="AF36" s="303" t="e">
        <f>#REF!</f>
        <v>#REF!</v>
      </c>
      <c r="AG36" s="342" t="e">
        <f>#REF!</f>
        <v>#REF!</v>
      </c>
    </row>
    <row r="37" spans="1:35" ht="25.5" customHeight="1">
      <c r="A37" s="381" t="e">
        <f>#REF!</f>
        <v>#REF!</v>
      </c>
      <c r="B37" s="1388" t="e">
        <f>#REF!</f>
        <v>#REF!</v>
      </c>
      <c r="C37" s="1388"/>
      <c r="D37" s="1388"/>
      <c r="E37" s="1388"/>
      <c r="F37" s="1388"/>
      <c r="G37" s="1388"/>
      <c r="H37" s="1388"/>
      <c r="I37" s="1388"/>
      <c r="J37" s="1388"/>
      <c r="K37" s="1388"/>
      <c r="L37" s="1388"/>
      <c r="M37" s="231" t="e">
        <f>#REF!</f>
        <v>#REF!</v>
      </c>
      <c r="N37" s="1648" t="e">
        <f>#REF!</f>
        <v>#REF!</v>
      </c>
      <c r="O37" s="1649"/>
      <c r="P37" s="1649"/>
      <c r="Q37" s="1649"/>
      <c r="R37" s="1649"/>
      <c r="S37" s="1649"/>
      <c r="T37" s="1649"/>
      <c r="U37" s="1649"/>
      <c r="V37" s="1649"/>
      <c r="W37" s="1649"/>
      <c r="X37" s="1649"/>
      <c r="Y37" s="1649"/>
      <c r="Z37" s="1649"/>
      <c r="AA37" s="1649"/>
      <c r="AB37" s="1649"/>
      <c r="AC37" s="1649"/>
      <c r="AD37" s="1649"/>
      <c r="AE37" s="1649"/>
      <c r="AF37" s="1649"/>
      <c r="AG37" s="1650"/>
      <c r="AI37" s="340" t="s">
        <v>296</v>
      </c>
    </row>
    <row r="38" spans="1:35" ht="25.5" customHeight="1">
      <c r="A38" s="381" t="e">
        <f>#REF!</f>
        <v>#REF!</v>
      </c>
      <c r="B38" s="1388" t="e">
        <f>#REF!</f>
        <v>#REF!</v>
      </c>
      <c r="C38" s="1388"/>
      <c r="D38" s="1388"/>
      <c r="E38" s="1388"/>
      <c r="F38" s="1388"/>
      <c r="G38" s="1388"/>
      <c r="H38" s="1388"/>
      <c r="I38" s="1388"/>
      <c r="J38" s="1388"/>
      <c r="K38" s="1388"/>
      <c r="L38" s="1388"/>
      <c r="M38" s="231" t="e">
        <f>#REF!</f>
        <v>#REF!</v>
      </c>
      <c r="N38" s="1648" t="e">
        <f>#REF!</f>
        <v>#REF!</v>
      </c>
      <c r="O38" s="1649"/>
      <c r="P38" s="1649"/>
      <c r="Q38" s="1649"/>
      <c r="R38" s="1649"/>
      <c r="S38" s="1649"/>
      <c r="T38" s="1649"/>
      <c r="U38" s="1649"/>
      <c r="V38" s="1649"/>
      <c r="W38" s="1649"/>
      <c r="X38" s="1649"/>
      <c r="Y38" s="1649"/>
      <c r="Z38" s="1649"/>
      <c r="AA38" s="1649"/>
      <c r="AB38" s="1649"/>
      <c r="AC38" s="1649"/>
      <c r="AD38" s="1649"/>
      <c r="AE38" s="1649"/>
      <c r="AF38" s="1649"/>
      <c r="AG38" s="1650"/>
      <c r="AI38" s="340" t="s">
        <v>425</v>
      </c>
    </row>
    <row r="39" spans="1:35" ht="25.5" customHeight="1">
      <c r="A39" s="383" t="e">
        <f>#REF!</f>
        <v>#REF!</v>
      </c>
      <c r="B39" s="1417" t="e">
        <f>#REF!</f>
        <v>#REF!</v>
      </c>
      <c r="C39" s="1417"/>
      <c r="D39" s="1417"/>
      <c r="E39" s="1417"/>
      <c r="F39" s="1417"/>
      <c r="G39" s="1417"/>
      <c r="H39" s="1417"/>
      <c r="I39" s="1417"/>
      <c r="J39" s="1417"/>
      <c r="K39" s="1417"/>
      <c r="L39" s="1417"/>
      <c r="M39" s="361" t="e">
        <f>#REF!</f>
        <v>#REF!</v>
      </c>
      <c r="N39" s="1694" t="e">
        <f>#REF!</f>
        <v>#REF!</v>
      </c>
      <c r="O39" s="1695"/>
      <c r="P39" s="1695"/>
      <c r="Q39" s="1695"/>
      <c r="R39" s="1695"/>
      <c r="S39" s="1695"/>
      <c r="T39" s="1695"/>
      <c r="U39" s="1695"/>
      <c r="V39" s="1695"/>
      <c r="W39" s="1695"/>
      <c r="X39" s="1695"/>
      <c r="Y39" s="1695"/>
      <c r="Z39" s="1696" t="e">
        <f>#REF!</f>
        <v>#REF!</v>
      </c>
      <c r="AA39" s="1696"/>
      <c r="AB39" s="453"/>
      <c r="AC39" s="453"/>
      <c r="AD39" s="453"/>
      <c r="AE39" s="453"/>
      <c r="AF39" s="453"/>
      <c r="AG39" s="454"/>
      <c r="AI39" s="340" t="s">
        <v>347</v>
      </c>
    </row>
    <row r="40" spans="1:35" ht="25.5" customHeight="1">
      <c r="A40" s="389" t="e">
        <f>#REF!</f>
        <v>#REF!</v>
      </c>
      <c r="B40" s="388" t="e">
        <f>#REF!</f>
        <v>#REF!</v>
      </c>
      <c r="C40" s="1797" t="e">
        <f>#REF!</f>
        <v>#REF!</v>
      </c>
      <c r="D40" s="1797"/>
      <c r="E40" s="1797"/>
      <c r="F40" s="1797"/>
      <c r="G40" s="1797"/>
      <c r="H40" s="1797"/>
      <c r="I40" s="1797"/>
      <c r="J40" s="1797"/>
      <c r="K40" s="1797"/>
      <c r="L40" s="1797"/>
      <c r="M40" s="1797"/>
      <c r="N40" s="1797"/>
      <c r="O40" s="1797"/>
      <c r="P40" s="1797"/>
      <c r="Q40" s="1797"/>
      <c r="R40" s="1797"/>
      <c r="S40" s="1797"/>
      <c r="T40" s="1797"/>
      <c r="U40" s="1797"/>
      <c r="V40" s="1797"/>
      <c r="W40" s="1797"/>
      <c r="X40" s="1797"/>
      <c r="Y40" s="1797"/>
      <c r="Z40" s="1797"/>
      <c r="AA40" s="1797"/>
      <c r="AB40" s="1797"/>
      <c r="AC40" s="1797"/>
      <c r="AD40" s="1797"/>
      <c r="AE40" s="1797"/>
      <c r="AF40" s="1797"/>
      <c r="AG40" s="387" t="e">
        <f>#REF!</f>
        <v>#REF!</v>
      </c>
      <c r="AI40" s="340" t="s">
        <v>346</v>
      </c>
    </row>
    <row r="41" spans="1:35" ht="25.5" customHeight="1">
      <c r="A41" s="351" t="e">
        <f>#REF!</f>
        <v>#REF!</v>
      </c>
      <c r="B41" s="17" t="e">
        <f>#REF!</f>
        <v>#REF!</v>
      </c>
      <c r="C41" s="1402" t="e">
        <f>#REF!</f>
        <v>#REF!</v>
      </c>
      <c r="D41" s="1402"/>
      <c r="E41" s="1402"/>
      <c r="F41" s="1402"/>
      <c r="G41" s="1402"/>
      <c r="H41" s="1402"/>
      <c r="I41" s="1402"/>
      <c r="J41" s="1402"/>
      <c r="K41" s="1402"/>
      <c r="L41" s="1402"/>
      <c r="M41" s="1402"/>
      <c r="N41" s="1402"/>
      <c r="O41" s="1402"/>
      <c r="P41" s="1402"/>
      <c r="Q41" s="1402"/>
      <c r="R41" s="1402"/>
      <c r="S41" s="1402"/>
      <c r="T41" s="1402"/>
      <c r="U41" s="1691" t="e">
        <f>#REF!</f>
        <v>#REF!</v>
      </c>
      <c r="V41" s="1691"/>
      <c r="W41" s="1691"/>
      <c r="X41" s="1691"/>
      <c r="Y41" s="1691"/>
      <c r="Z41" s="852" t="e">
        <f>#REF!</f>
        <v>#REF!</v>
      </c>
      <c r="AA41" s="852"/>
      <c r="AB41" s="852"/>
      <c r="AC41" s="17" t="e">
        <f>#REF!</f>
        <v>#REF!</v>
      </c>
      <c r="AD41" s="17" t="e">
        <f>#REF!</f>
        <v>#REF!</v>
      </c>
      <c r="AE41" s="17" t="e">
        <f>#REF!</f>
        <v>#REF!</v>
      </c>
      <c r="AF41" s="17" t="e">
        <f>#REF!</f>
        <v>#REF!</v>
      </c>
      <c r="AG41" s="298" t="e">
        <f>#REF!</f>
        <v>#REF!</v>
      </c>
      <c r="AI41" s="340" t="s">
        <v>343</v>
      </c>
    </row>
    <row r="42" spans="1:35" ht="25.5" customHeight="1">
      <c r="A42" s="386" t="e">
        <f>#REF!</f>
        <v>#REF!</v>
      </c>
      <c r="B42" s="385" t="e">
        <f>#REF!</f>
        <v>#REF!</v>
      </c>
      <c r="C42" s="1406" t="e">
        <f>#REF!</f>
        <v>#REF!</v>
      </c>
      <c r="D42" s="1406"/>
      <c r="E42" s="1406"/>
      <c r="F42" s="1406"/>
      <c r="G42" s="1406"/>
      <c r="H42" s="1406"/>
      <c r="I42" s="1406"/>
      <c r="J42" s="1406"/>
      <c r="K42" s="1406"/>
      <c r="L42" s="1406"/>
      <c r="M42" s="1406"/>
      <c r="N42" s="1406"/>
      <c r="O42" s="1406"/>
      <c r="P42" s="1406"/>
      <c r="Q42" s="1406"/>
      <c r="R42" s="1406"/>
      <c r="S42" s="1406"/>
      <c r="T42" s="1406"/>
      <c r="U42" s="1692" t="e">
        <f>#REF!</f>
        <v>#REF!</v>
      </c>
      <c r="V42" s="1692"/>
      <c r="W42" s="1692"/>
      <c r="X42" s="1692"/>
      <c r="Y42" s="1692"/>
      <c r="Z42" s="1440" t="e">
        <f>#REF!</f>
        <v>#REF!</v>
      </c>
      <c r="AA42" s="1440"/>
      <c r="AB42" s="1440"/>
      <c r="AC42" s="385" t="e">
        <f>#REF!</f>
        <v>#REF!</v>
      </c>
      <c r="AD42" s="385" t="e">
        <f>#REF!</f>
        <v>#REF!</v>
      </c>
      <c r="AE42" s="385" t="e">
        <f>#REF!</f>
        <v>#REF!</v>
      </c>
      <c r="AF42" s="385" t="e">
        <f>#REF!</f>
        <v>#REF!</v>
      </c>
      <c r="AG42" s="384" t="e">
        <f>#REF!</f>
        <v>#REF!</v>
      </c>
    </row>
    <row r="43" spans="1:35" ht="25.5" customHeight="1" thickBot="1">
      <c r="A43" s="381" t="e">
        <f>#REF!</f>
        <v>#REF!</v>
      </c>
      <c r="B43" s="1388" t="e">
        <f>#REF!</f>
        <v>#REF!</v>
      </c>
      <c r="C43" s="1388"/>
      <c r="D43" s="1388"/>
      <c r="E43" s="1388"/>
      <c r="F43" s="1388"/>
      <c r="G43" s="1388"/>
      <c r="H43" s="1388"/>
      <c r="I43" s="1388"/>
      <c r="J43" s="1388"/>
      <c r="K43" s="1388"/>
      <c r="L43" s="1388"/>
      <c r="M43" s="246" t="e">
        <f>#REF!</f>
        <v>#REF!</v>
      </c>
      <c r="N43" s="1648" t="e">
        <f>#REF!</f>
        <v>#REF!</v>
      </c>
      <c r="O43" s="1649"/>
      <c r="P43" s="1649"/>
      <c r="Q43" s="1649"/>
      <c r="R43" s="1649"/>
      <c r="S43" s="1649"/>
      <c r="T43" s="1649"/>
      <c r="U43" s="1649"/>
      <c r="V43" s="1649"/>
      <c r="W43" s="1649"/>
      <c r="X43" s="1649"/>
      <c r="Y43" s="1649"/>
      <c r="Z43" s="1649"/>
      <c r="AA43" s="1649"/>
      <c r="AB43" s="1649"/>
      <c r="AC43" s="1649"/>
      <c r="AD43" s="1649"/>
      <c r="AE43" s="1649"/>
      <c r="AF43" s="1649"/>
      <c r="AG43" s="1650"/>
    </row>
    <row r="44" spans="1:35" ht="25.5" customHeight="1">
      <c r="A44" s="1363" t="e">
        <f>#REF!</f>
        <v>#REF!</v>
      </c>
      <c r="B44" s="1364"/>
      <c r="C44" s="1364"/>
      <c r="D44" s="1364"/>
      <c r="E44" s="1364"/>
      <c r="F44" s="1364"/>
      <c r="G44" s="1364"/>
      <c r="H44" s="1364"/>
      <c r="I44" s="1364"/>
      <c r="J44" s="1364"/>
      <c r="K44" s="1364"/>
      <c r="L44" s="1364"/>
      <c r="M44" s="303" t="e">
        <f>#REF!</f>
        <v>#REF!</v>
      </c>
      <c r="N44" s="303" t="e">
        <f>#REF!</f>
        <v>#REF!</v>
      </c>
      <c r="O44" s="303" t="e">
        <f>#REF!</f>
        <v>#REF!</v>
      </c>
      <c r="P44" s="303" t="e">
        <f>#REF!</f>
        <v>#REF!</v>
      </c>
      <c r="Q44" s="303" t="e">
        <f>#REF!</f>
        <v>#REF!</v>
      </c>
      <c r="R44" s="303" t="e">
        <f>#REF!</f>
        <v>#REF!</v>
      </c>
      <c r="S44" s="303" t="e">
        <f>#REF!</f>
        <v>#REF!</v>
      </c>
      <c r="T44" s="303" t="e">
        <f>#REF!</f>
        <v>#REF!</v>
      </c>
      <c r="U44" s="303" t="e">
        <f>#REF!</f>
        <v>#REF!</v>
      </c>
      <c r="V44" s="303" t="e">
        <f>#REF!</f>
        <v>#REF!</v>
      </c>
      <c r="W44" s="303" t="e">
        <f>#REF!</f>
        <v>#REF!</v>
      </c>
      <c r="X44" s="303" t="e">
        <f>#REF!</f>
        <v>#REF!</v>
      </c>
      <c r="Y44" s="303" t="e">
        <f>#REF!</f>
        <v>#REF!</v>
      </c>
      <c r="Z44" s="303" t="e">
        <f>#REF!</f>
        <v>#REF!</v>
      </c>
      <c r="AA44" s="303" t="e">
        <f>#REF!</f>
        <v>#REF!</v>
      </c>
      <c r="AB44" s="303" t="e">
        <f>#REF!</f>
        <v>#REF!</v>
      </c>
      <c r="AC44" s="303" t="e">
        <f>#REF!</f>
        <v>#REF!</v>
      </c>
      <c r="AD44" s="303" t="e">
        <f>#REF!</f>
        <v>#REF!</v>
      </c>
      <c r="AE44" s="303" t="e">
        <f>#REF!</f>
        <v>#REF!</v>
      </c>
      <c r="AF44" s="303" t="e">
        <f>#REF!</f>
        <v>#REF!</v>
      </c>
      <c r="AG44" s="342" t="e">
        <f>#REF!</f>
        <v>#REF!</v>
      </c>
    </row>
    <row r="45" spans="1:35" ht="25.5" customHeight="1">
      <c r="A45" s="1679" t="e">
        <f>#REF!</f>
        <v>#REF!</v>
      </c>
      <c r="B45" s="1680"/>
      <c r="C45" s="1680"/>
      <c r="D45" s="1680"/>
      <c r="E45" s="1680"/>
      <c r="F45" s="1680"/>
      <c r="G45" s="1680"/>
      <c r="H45" s="1680"/>
      <c r="I45" s="1680"/>
      <c r="J45" s="1680"/>
      <c r="K45" s="1680"/>
      <c r="L45" s="1680"/>
      <c r="M45" s="1680"/>
      <c r="N45" s="1680"/>
      <c r="O45" s="1680"/>
      <c r="P45" s="1680"/>
      <c r="Q45" s="1680"/>
      <c r="R45" s="1680"/>
      <c r="S45" s="1680"/>
      <c r="T45" s="1680"/>
      <c r="U45" s="1680"/>
      <c r="V45" s="1680"/>
      <c r="W45" s="1680"/>
      <c r="X45" s="1680"/>
      <c r="Y45" s="1680"/>
      <c r="Z45" s="1680"/>
      <c r="AA45" s="1680"/>
      <c r="AB45" s="1680"/>
      <c r="AC45" s="1680"/>
      <c r="AD45" s="1680"/>
      <c r="AE45" s="1680"/>
      <c r="AF45" s="1680"/>
      <c r="AG45" s="1681"/>
    </row>
    <row r="46" spans="1:35" ht="25.5" customHeight="1" thickBot="1">
      <c r="A46" s="1685"/>
      <c r="B46" s="1686"/>
      <c r="C46" s="1686"/>
      <c r="D46" s="1686"/>
      <c r="E46" s="1686"/>
      <c r="F46" s="1686"/>
      <c r="G46" s="1686"/>
      <c r="H46" s="1686"/>
      <c r="I46" s="1686"/>
      <c r="J46" s="1686"/>
      <c r="K46" s="1686"/>
      <c r="L46" s="1686"/>
      <c r="M46" s="1686"/>
      <c r="N46" s="1686"/>
      <c r="O46" s="1686"/>
      <c r="P46" s="1686"/>
      <c r="Q46" s="1686"/>
      <c r="R46" s="1686"/>
      <c r="S46" s="1686"/>
      <c r="T46" s="1686"/>
      <c r="U46" s="1686"/>
      <c r="V46" s="1686"/>
      <c r="W46" s="1686"/>
      <c r="X46" s="1686"/>
      <c r="Y46" s="1686"/>
      <c r="Z46" s="1686"/>
      <c r="AA46" s="1686"/>
      <c r="AB46" s="1686"/>
      <c r="AC46" s="1686"/>
      <c r="AD46" s="1686"/>
      <c r="AE46" s="1686"/>
      <c r="AF46" s="1686"/>
      <c r="AG46" s="1687"/>
    </row>
    <row r="47" spans="1:35" ht="25.5" customHeight="1">
      <c r="A47" s="1338" t="e">
        <f>#REF!</f>
        <v>#REF!</v>
      </c>
      <c r="B47" s="1339"/>
      <c r="C47" s="1339"/>
      <c r="D47" s="1339"/>
      <c r="E47" s="1339"/>
      <c r="F47" s="1339"/>
      <c r="G47" s="1339"/>
      <c r="H47" s="1339"/>
      <c r="I47" s="1339"/>
      <c r="J47" s="1339"/>
      <c r="K47" s="1339"/>
      <c r="L47" s="1339"/>
      <c r="M47" s="1339"/>
      <c r="N47" s="1339"/>
      <c r="O47" s="1339"/>
      <c r="P47" s="1339"/>
      <c r="Q47" s="1339"/>
      <c r="R47" s="1339"/>
      <c r="S47" s="1339"/>
      <c r="T47" s="1339"/>
      <c r="U47" s="1339"/>
      <c r="V47" s="1339"/>
      <c r="W47" s="365" t="e">
        <f>#REF!</f>
        <v>#REF!</v>
      </c>
      <c r="X47" s="365" t="e">
        <f>#REF!</f>
        <v>#REF!</v>
      </c>
      <c r="Y47" s="365" t="e">
        <f>#REF!</f>
        <v>#REF!</v>
      </c>
      <c r="Z47" s="365" t="e">
        <f>#REF!</f>
        <v>#REF!</v>
      </c>
      <c r="AA47" s="365" t="e">
        <f>#REF!</f>
        <v>#REF!</v>
      </c>
      <c r="AB47" s="364" t="e">
        <f>#REF!</f>
        <v>#REF!</v>
      </c>
      <c r="AC47" s="364" t="e">
        <f>#REF!</f>
        <v>#REF!</v>
      </c>
      <c r="AD47" s="364" t="e">
        <f>#REF!</f>
        <v>#REF!</v>
      </c>
      <c r="AE47" s="364" t="e">
        <f>#REF!</f>
        <v>#REF!</v>
      </c>
      <c r="AF47" s="364" t="e">
        <f>#REF!</f>
        <v>#REF!</v>
      </c>
      <c r="AG47" s="313" t="e">
        <f>#REF!</f>
        <v>#REF!</v>
      </c>
    </row>
    <row r="48" spans="1:35" ht="25.5" customHeight="1">
      <c r="A48" s="362" t="e">
        <f>#REF!</f>
        <v>#REF!</v>
      </c>
      <c r="B48" s="1503" t="e">
        <f>#REF!</f>
        <v>#REF!</v>
      </c>
      <c r="C48" s="1503"/>
      <c r="D48" s="1503"/>
      <c r="E48" s="1503"/>
      <c r="F48" s="1503"/>
      <c r="G48" s="1503"/>
      <c r="H48" s="1503"/>
      <c r="I48" s="1503"/>
      <c r="J48" s="1503"/>
      <c r="K48" s="1503"/>
      <c r="L48" s="1503"/>
      <c r="M48" s="1503"/>
      <c r="N48" s="1503"/>
      <c r="O48" s="1503"/>
      <c r="P48" s="1503"/>
      <c r="Q48" s="1503"/>
      <c r="R48" s="1503"/>
      <c r="S48" s="1503"/>
      <c r="T48" s="1503"/>
      <c r="U48" s="1503"/>
      <c r="V48" s="1503"/>
      <c r="W48" s="1503"/>
      <c r="X48" s="1503"/>
      <c r="Y48" s="1503"/>
      <c r="Z48" s="371" t="e">
        <f>#REF!</f>
        <v>#REF!</v>
      </c>
      <c r="AA48" s="371" t="e">
        <f>#REF!</f>
        <v>#REF!</v>
      </c>
      <c r="AB48" s="358" t="e">
        <f>#REF!</f>
        <v>#REF!</v>
      </c>
      <c r="AC48" s="358" t="e">
        <f>#REF!</f>
        <v>#REF!</v>
      </c>
      <c r="AD48" s="358" t="e">
        <f>#REF!</f>
        <v>#REF!</v>
      </c>
      <c r="AE48" s="358" t="e">
        <f>#REF!</f>
        <v>#REF!</v>
      </c>
      <c r="AF48" s="358" t="e">
        <f>#REF!</f>
        <v>#REF!</v>
      </c>
      <c r="AG48" s="357" t="e">
        <f>#REF!</f>
        <v>#REF!</v>
      </c>
    </row>
    <row r="49" spans="1:46" ht="25.5" customHeight="1">
      <c r="A49" s="1682" t="e">
        <f>#REF!</f>
        <v>#REF!</v>
      </c>
      <c r="B49" s="1683"/>
      <c r="C49" s="1683"/>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c r="AE49" s="1683"/>
      <c r="AF49" s="1683"/>
      <c r="AG49" s="1684"/>
    </row>
    <row r="50" spans="1:46" ht="25.5" customHeight="1" thickBot="1">
      <c r="A50" s="1685"/>
      <c r="B50" s="1686"/>
      <c r="C50" s="1686"/>
      <c r="D50" s="1686"/>
      <c r="E50" s="1686"/>
      <c r="F50" s="1686"/>
      <c r="G50" s="1686"/>
      <c r="H50" s="1686"/>
      <c r="I50" s="1686"/>
      <c r="J50" s="1686"/>
      <c r="K50" s="1686"/>
      <c r="L50" s="1686"/>
      <c r="M50" s="1686"/>
      <c r="N50" s="1686"/>
      <c r="O50" s="1686"/>
      <c r="P50" s="1686"/>
      <c r="Q50" s="1686"/>
      <c r="R50" s="1686"/>
      <c r="S50" s="1686"/>
      <c r="T50" s="1686"/>
      <c r="U50" s="1686"/>
      <c r="V50" s="1686"/>
      <c r="W50" s="1686"/>
      <c r="X50" s="1686"/>
      <c r="Y50" s="1686"/>
      <c r="Z50" s="1686"/>
      <c r="AA50" s="1686"/>
      <c r="AB50" s="1686"/>
      <c r="AC50" s="1686"/>
      <c r="AD50" s="1686"/>
      <c r="AE50" s="1686"/>
      <c r="AF50" s="1686"/>
      <c r="AG50" s="1687"/>
    </row>
    <row r="51" spans="1:46" ht="25.5" customHeight="1">
      <c r="A51" s="1335" t="e">
        <f>#REF!</f>
        <v>#REF!</v>
      </c>
      <c r="B51" s="1336"/>
      <c r="C51" s="1336"/>
      <c r="D51" s="1336"/>
      <c r="E51" s="1336"/>
      <c r="F51" s="1336"/>
      <c r="G51" s="1336"/>
      <c r="H51" s="1336"/>
      <c r="I51" s="1336"/>
      <c r="J51" s="1336"/>
      <c r="K51" s="1336"/>
      <c r="L51" s="1336"/>
      <c r="M51" s="1336"/>
      <c r="N51" s="1336"/>
      <c r="O51" s="1336"/>
      <c r="P51" s="1336"/>
      <c r="Q51" s="1336"/>
      <c r="R51" s="1336"/>
      <c r="S51" s="1336"/>
      <c r="T51" s="1336"/>
      <c r="U51" s="1336"/>
      <c r="V51" s="1336"/>
      <c r="W51" s="370" t="e">
        <f>#REF!</f>
        <v>#REF!</v>
      </c>
      <c r="X51" s="370" t="e">
        <f>#REF!</f>
        <v>#REF!</v>
      </c>
      <c r="Y51" s="370" t="e">
        <f>#REF!</f>
        <v>#REF!</v>
      </c>
      <c r="Z51" s="370" t="e">
        <f>#REF!</f>
        <v>#REF!</v>
      </c>
      <c r="AA51" s="370" t="e">
        <f>#REF!</f>
        <v>#REF!</v>
      </c>
      <c r="AB51" s="257" t="e">
        <f>#REF!</f>
        <v>#REF!</v>
      </c>
      <c r="AC51" s="257" t="e">
        <f>#REF!</f>
        <v>#REF!</v>
      </c>
      <c r="AD51" s="257" t="e">
        <f>#REF!</f>
        <v>#REF!</v>
      </c>
      <c r="AE51" s="257" t="e">
        <f>#REF!</f>
        <v>#REF!</v>
      </c>
      <c r="AF51" s="257" t="e">
        <f>#REF!</f>
        <v>#REF!</v>
      </c>
      <c r="AG51" s="369" t="e">
        <f>#REF!</f>
        <v>#REF!</v>
      </c>
    </row>
    <row r="52" spans="1:46" ht="25.5" customHeight="1">
      <c r="A52" s="297" t="e">
        <f>#REF!</f>
        <v>#REF!</v>
      </c>
      <c r="B52" s="355" t="e">
        <f>#REF!</f>
        <v>#REF!</v>
      </c>
      <c r="C52" s="356" t="e">
        <f>#REF!</f>
        <v>#REF!</v>
      </c>
      <c r="D52" s="1591" t="e">
        <f>#REF!</f>
        <v>#REF!</v>
      </c>
      <c r="E52" s="1592"/>
      <c r="F52" s="1592"/>
      <c r="G52" s="1592"/>
      <c r="H52" s="1592"/>
      <c r="I52" s="1592"/>
      <c r="J52" s="1592"/>
      <c r="K52" s="1592"/>
      <c r="L52" s="1592"/>
      <c r="M52" s="1592"/>
      <c r="N52" s="1592"/>
      <c r="O52" s="1592"/>
      <c r="P52" s="1592"/>
      <c r="Q52" s="1592"/>
      <c r="R52" s="1592"/>
      <c r="S52" s="1592"/>
      <c r="T52" s="1592"/>
      <c r="U52" s="1593"/>
      <c r="V52" s="1594" t="e">
        <f>#REF!</f>
        <v>#REF!</v>
      </c>
      <c r="W52" s="1595"/>
      <c r="X52" s="1595"/>
      <c r="Y52" s="1595"/>
      <c r="Z52" s="1595"/>
      <c r="AA52" s="1596"/>
      <c r="AB52" s="244" t="e">
        <f>#REF!</f>
        <v>#REF!</v>
      </c>
      <c r="AC52" s="1" t="e">
        <f>#REF!</f>
        <v>#REF!</v>
      </c>
      <c r="AD52" s="1" t="e">
        <f>#REF!</f>
        <v>#REF!</v>
      </c>
      <c r="AE52" s="1" t="e">
        <f>#REF!</f>
        <v>#REF!</v>
      </c>
      <c r="AF52" s="1" t="e">
        <f>#REF!</f>
        <v>#REF!</v>
      </c>
      <c r="AG52" s="1" t="e">
        <f>#REF!</f>
        <v>#REF!</v>
      </c>
    </row>
    <row r="53" spans="1:46" ht="25.5" customHeight="1">
      <c r="A53" s="297" t="e">
        <f>#REF!</f>
        <v>#REF!</v>
      </c>
      <c r="B53" s="355" t="e">
        <f>#REF!</f>
        <v>#REF!</v>
      </c>
      <c r="C53" s="356" t="e">
        <f>#REF!</f>
        <v>#REF!</v>
      </c>
      <c r="D53" s="1591" t="e">
        <f>#REF!</f>
        <v>#REF!</v>
      </c>
      <c r="E53" s="1593"/>
      <c r="F53" s="1591" t="e">
        <f>#REF!</f>
        <v>#REF!</v>
      </c>
      <c r="G53" s="1593"/>
      <c r="H53" s="1591" t="e">
        <f>#REF!</f>
        <v>#REF!</v>
      </c>
      <c r="I53" s="1593"/>
      <c r="J53" s="1591" t="e">
        <f>#REF!</f>
        <v>#REF!</v>
      </c>
      <c r="K53" s="1593"/>
      <c r="L53" s="1591" t="e">
        <f>#REF!</f>
        <v>#REF!</v>
      </c>
      <c r="M53" s="1593"/>
      <c r="N53" s="1591" t="e">
        <f>#REF!</f>
        <v>#REF!</v>
      </c>
      <c r="O53" s="1593"/>
      <c r="P53" s="1594" t="e">
        <f>#REF!</f>
        <v>#REF!</v>
      </c>
      <c r="Q53" s="1596"/>
      <c r="R53" s="1594" t="e">
        <f>#REF!</f>
        <v>#REF!</v>
      </c>
      <c r="S53" s="1596"/>
      <c r="T53" s="1594" t="e">
        <f>#REF!</f>
        <v>#REF!</v>
      </c>
      <c r="U53" s="1596"/>
      <c r="V53" s="1594" t="e">
        <f>#REF!</f>
        <v>#REF!</v>
      </c>
      <c r="W53" s="1596"/>
      <c r="X53" s="1591" t="e">
        <f>#REF!</f>
        <v>#REF!</v>
      </c>
      <c r="Y53" s="1593"/>
      <c r="Z53" s="1591" t="e">
        <f>#REF!</f>
        <v>#REF!</v>
      </c>
      <c r="AA53" s="1593"/>
      <c r="AB53" s="429" t="e">
        <f>#REF!</f>
        <v>#REF!</v>
      </c>
      <c r="AC53" s="1" t="e">
        <f>#REF!</f>
        <v>#REF!</v>
      </c>
      <c r="AD53" s="1" t="e">
        <f>#REF!</f>
        <v>#REF!</v>
      </c>
      <c r="AE53" s="1" t="e">
        <f>#REF!</f>
        <v>#REF!</v>
      </c>
      <c r="AF53" s="1" t="e">
        <f>#REF!</f>
        <v>#REF!</v>
      </c>
      <c r="AG53" s="1" t="e">
        <f>#REF!</f>
        <v>#REF!</v>
      </c>
    </row>
    <row r="54" spans="1:46" ht="37.5" customHeight="1">
      <c r="A54" s="297" t="e">
        <f>#REF!</f>
        <v>#REF!</v>
      </c>
      <c r="B54" s="355" t="e">
        <f>#REF!</f>
        <v>#REF!</v>
      </c>
      <c r="C54" s="356" t="e">
        <f>#REF!</f>
        <v>#REF!</v>
      </c>
      <c r="D54" s="1724" t="e">
        <f>#REF!</f>
        <v>#REF!</v>
      </c>
      <c r="E54" s="1725"/>
      <c r="F54" s="1724" t="e">
        <f>#REF!</f>
        <v>#REF!</v>
      </c>
      <c r="G54" s="1725"/>
      <c r="H54" s="1724" t="e">
        <f>#REF!</f>
        <v>#REF!</v>
      </c>
      <c r="I54" s="1725"/>
      <c r="J54" s="1724" t="e">
        <f>#REF!</f>
        <v>#REF!</v>
      </c>
      <c r="K54" s="1725"/>
      <c r="L54" s="1724" t="e">
        <f>#REF!</f>
        <v>#REF!</v>
      </c>
      <c r="M54" s="1725"/>
      <c r="N54" s="1724" t="e">
        <f>#REF!</f>
        <v>#REF!</v>
      </c>
      <c r="O54" s="1725"/>
      <c r="P54" s="1724" t="e">
        <f>#REF!</f>
        <v>#REF!</v>
      </c>
      <c r="Q54" s="1725"/>
      <c r="R54" s="1724" t="e">
        <f>#REF!</f>
        <v>#REF!</v>
      </c>
      <c r="S54" s="1725"/>
      <c r="T54" s="1724" t="e">
        <f>#REF!</f>
        <v>#REF!</v>
      </c>
      <c r="U54" s="1725"/>
      <c r="V54" s="1724" t="e">
        <f>#REF!</f>
        <v>#REF!</v>
      </c>
      <c r="W54" s="1725"/>
      <c r="X54" s="1724" t="e">
        <f>#REF!</f>
        <v>#REF!</v>
      </c>
      <c r="Y54" s="1725"/>
      <c r="Z54" s="1724" t="e">
        <f>#REF!</f>
        <v>#REF!</v>
      </c>
      <c r="AA54" s="1725"/>
      <c r="AB54" s="429" t="e">
        <f>#REF!</f>
        <v>#REF!</v>
      </c>
      <c r="AC54" s="1" t="e">
        <f>#REF!</f>
        <v>#REF!</v>
      </c>
      <c r="AD54" s="1" t="e">
        <f>#REF!</f>
        <v>#REF!</v>
      </c>
      <c r="AE54" s="1" t="e">
        <f>#REF!</f>
        <v>#REF!</v>
      </c>
      <c r="AF54" s="1" t="e">
        <f>#REF!</f>
        <v>#REF!</v>
      </c>
      <c r="AG54" s="1" t="e">
        <f>#REF!</f>
        <v>#REF!</v>
      </c>
    </row>
    <row r="55" spans="1:46" ht="37.5" customHeight="1">
      <c r="A55" s="297" t="e">
        <f>#REF!</f>
        <v>#REF!</v>
      </c>
      <c r="B55" s="355" t="e">
        <f>#REF!</f>
        <v>#REF!</v>
      </c>
      <c r="C55" s="356" t="e">
        <f>#REF!</f>
        <v>#REF!</v>
      </c>
      <c r="D55" s="1728"/>
      <c r="E55" s="1729"/>
      <c r="F55" s="1728"/>
      <c r="G55" s="1729"/>
      <c r="H55" s="1728"/>
      <c r="I55" s="1729"/>
      <c r="J55" s="1728"/>
      <c r="K55" s="1729"/>
      <c r="L55" s="1728"/>
      <c r="M55" s="1729"/>
      <c r="N55" s="1728"/>
      <c r="O55" s="1729"/>
      <c r="P55" s="1728"/>
      <c r="Q55" s="1729"/>
      <c r="R55" s="1728"/>
      <c r="S55" s="1729"/>
      <c r="T55" s="1728"/>
      <c r="U55" s="1729"/>
      <c r="V55" s="1728"/>
      <c r="W55" s="1729"/>
      <c r="X55" s="1728"/>
      <c r="Y55" s="1729"/>
      <c r="Z55" s="1728"/>
      <c r="AA55" s="1729"/>
      <c r="AB55" s="429" t="e">
        <f>#REF!</f>
        <v>#REF!</v>
      </c>
      <c r="AC55" s="1" t="e">
        <f>#REF!</f>
        <v>#REF!</v>
      </c>
      <c r="AD55" s="1" t="e">
        <f>#REF!</f>
        <v>#REF!</v>
      </c>
      <c r="AE55" s="1" t="e">
        <f>#REF!</f>
        <v>#REF!</v>
      </c>
      <c r="AF55" s="1" t="e">
        <f>#REF!</f>
        <v>#REF!</v>
      </c>
      <c r="AG55" s="1" t="e">
        <f>#REF!</f>
        <v>#REF!</v>
      </c>
    </row>
    <row r="56" spans="1:46" ht="25.5" customHeight="1" thickBot="1">
      <c r="A56" s="265" t="e">
        <f>#REF!</f>
        <v>#REF!</v>
      </c>
      <c r="B56" s="368" t="e">
        <f>#REF!</f>
        <v>#REF!</v>
      </c>
      <c r="C56" s="368" t="e">
        <f>#REF!</f>
        <v>#REF!</v>
      </c>
      <c r="D56" s="368" t="e">
        <f>#REF!</f>
        <v>#REF!</v>
      </c>
      <c r="E56" s="368" t="e">
        <f>#REF!</f>
        <v>#REF!</v>
      </c>
      <c r="F56" s="368" t="e">
        <f>#REF!</f>
        <v>#REF!</v>
      </c>
      <c r="G56" s="368" t="e">
        <f>#REF!</f>
        <v>#REF!</v>
      </c>
      <c r="H56" s="368" t="e">
        <f>#REF!</f>
        <v>#REF!</v>
      </c>
      <c r="I56" s="368" t="e">
        <f>#REF!</f>
        <v>#REF!</v>
      </c>
      <c r="J56" s="368" t="e">
        <f>#REF!</f>
        <v>#REF!</v>
      </c>
      <c r="K56" s="368" t="e">
        <f>#REF!</f>
        <v>#REF!</v>
      </c>
      <c r="L56" s="368" t="e">
        <f>#REF!</f>
        <v>#REF!</v>
      </c>
      <c r="M56" s="368" t="e">
        <f>#REF!</f>
        <v>#REF!</v>
      </c>
      <c r="N56" s="368" t="e">
        <f>#REF!</f>
        <v>#REF!</v>
      </c>
      <c r="O56" s="368" t="e">
        <f>#REF!</f>
        <v>#REF!</v>
      </c>
      <c r="P56" s="266" t="e">
        <f>#REF!</f>
        <v>#REF!</v>
      </c>
      <c r="Q56" s="266" t="e">
        <f>#REF!</f>
        <v>#REF!</v>
      </c>
      <c r="R56" s="266" t="e">
        <f>#REF!</f>
        <v>#REF!</v>
      </c>
      <c r="S56" s="266" t="e">
        <f>#REF!</f>
        <v>#REF!</v>
      </c>
      <c r="T56" s="367" t="e">
        <f>#REF!</f>
        <v>#REF!</v>
      </c>
      <c r="U56" s="367" t="e">
        <f>#REF!</f>
        <v>#REF!</v>
      </c>
      <c r="V56" s="367" t="e">
        <f>#REF!</f>
        <v>#REF!</v>
      </c>
      <c r="W56" s="367" t="e">
        <f>#REF!</f>
        <v>#REF!</v>
      </c>
      <c r="X56" s="367" t="e">
        <f>#REF!</f>
        <v>#REF!</v>
      </c>
      <c r="Y56" s="367" t="e">
        <f>#REF!</f>
        <v>#REF!</v>
      </c>
      <c r="Z56" s="367" t="e">
        <f>#REF!</f>
        <v>#REF!</v>
      </c>
      <c r="AA56" s="367" t="e">
        <f>#REF!</f>
        <v>#REF!</v>
      </c>
      <c r="AB56" s="266" t="e">
        <f>#REF!</f>
        <v>#REF!</v>
      </c>
      <c r="AC56" s="266" t="e">
        <f>#REF!</f>
        <v>#REF!</v>
      </c>
      <c r="AD56" s="266" t="e">
        <f>#REF!</f>
        <v>#REF!</v>
      </c>
      <c r="AE56" s="266" t="e">
        <f>#REF!</f>
        <v>#REF!</v>
      </c>
      <c r="AF56" s="266" t="e">
        <f>#REF!</f>
        <v>#REF!</v>
      </c>
      <c r="AG56" s="366" t="e">
        <f>#REF!</f>
        <v>#REF!</v>
      </c>
    </row>
    <row r="57" spans="1:46" ht="25.5" customHeight="1">
      <c r="A57" s="1338" t="e">
        <f>#REF!</f>
        <v>#REF!</v>
      </c>
      <c r="B57" s="1339"/>
      <c r="C57" s="1339"/>
      <c r="D57" s="1339"/>
      <c r="E57" s="1339"/>
      <c r="F57" s="1339"/>
      <c r="G57" s="1339"/>
      <c r="H57" s="1339"/>
      <c r="I57" s="1339"/>
      <c r="J57" s="1339"/>
      <c r="K57" s="1339"/>
      <c r="L57" s="1339"/>
      <c r="M57" s="1339"/>
      <c r="N57" s="1339"/>
      <c r="O57" s="1339"/>
      <c r="P57" s="1339"/>
      <c r="Q57" s="1339"/>
      <c r="R57" s="1339"/>
      <c r="S57" s="1339"/>
      <c r="T57" s="1339"/>
      <c r="U57" s="1339"/>
      <c r="V57" s="1339"/>
      <c r="W57" s="365" t="e">
        <f>#REF!</f>
        <v>#REF!</v>
      </c>
      <c r="X57" s="365" t="e">
        <f>#REF!</f>
        <v>#REF!</v>
      </c>
      <c r="Y57" s="365" t="e">
        <f>#REF!</f>
        <v>#REF!</v>
      </c>
      <c r="Z57" s="365" t="e">
        <f>#REF!</f>
        <v>#REF!</v>
      </c>
      <c r="AA57" s="365" t="e">
        <f>#REF!</f>
        <v>#REF!</v>
      </c>
      <c r="AB57" s="364" t="e">
        <f>#REF!</f>
        <v>#REF!</v>
      </c>
      <c r="AC57" s="364" t="e">
        <f>#REF!</f>
        <v>#REF!</v>
      </c>
      <c r="AD57" s="364" t="e">
        <f>#REF!</f>
        <v>#REF!</v>
      </c>
      <c r="AE57" s="364" t="e">
        <f>#REF!</f>
        <v>#REF!</v>
      </c>
      <c r="AF57" s="364" t="e">
        <f>#REF!</f>
        <v>#REF!</v>
      </c>
      <c r="AG57" s="313" t="e">
        <f>#REF!</f>
        <v>#REF!</v>
      </c>
    </row>
    <row r="58" spans="1:46" ht="25.5" customHeight="1">
      <c r="A58" s="230" t="e">
        <f>#REF!</f>
        <v>#REF!</v>
      </c>
      <c r="B58" s="879" t="e">
        <f>#REF!</f>
        <v>#REF!</v>
      </c>
      <c r="C58" s="879"/>
      <c r="D58" s="879"/>
      <c r="E58" s="879"/>
      <c r="F58" s="879"/>
      <c r="G58" s="879"/>
      <c r="H58" s="879"/>
      <c r="I58" s="879"/>
      <c r="J58" s="879"/>
      <c r="K58" s="879"/>
      <c r="L58" s="363" t="e">
        <f>#REF!</f>
        <v>#REF!</v>
      </c>
      <c r="M58" s="1702" t="e">
        <f>#REF!</f>
        <v>#REF!</v>
      </c>
      <c r="N58" s="1703"/>
      <c r="O58" s="1703"/>
      <c r="P58" s="1703"/>
      <c r="Q58" s="1703"/>
      <c r="R58" s="1703"/>
      <c r="S58" s="1703"/>
      <c r="T58" s="1703"/>
      <c r="U58" s="1703"/>
      <c r="V58" s="1703"/>
      <c r="W58" s="1703"/>
      <c r="X58" s="1789" t="e">
        <f>#REF!</f>
        <v>#REF!</v>
      </c>
      <c r="Y58" s="1789"/>
      <c r="Z58" s="1789"/>
      <c r="AA58" s="1789"/>
      <c r="AB58" s="1789"/>
      <c r="AC58" s="1789"/>
      <c r="AD58" s="1789"/>
      <c r="AE58" s="1789"/>
      <c r="AF58" s="1789"/>
      <c r="AG58" s="237" t="e">
        <f>#REF!</f>
        <v>#REF!</v>
      </c>
    </row>
    <row r="59" spans="1:46" ht="25.5" customHeight="1">
      <c r="A59" s="230" t="e">
        <f>#REF!</f>
        <v>#REF!</v>
      </c>
      <c r="B59" s="879" t="e">
        <f>#REF!</f>
        <v>#REF!</v>
      </c>
      <c r="C59" s="879"/>
      <c r="D59" s="879"/>
      <c r="E59" s="879"/>
      <c r="F59" s="879"/>
      <c r="G59" s="879"/>
      <c r="H59" s="879"/>
      <c r="I59" s="879"/>
      <c r="J59" s="879"/>
      <c r="K59" s="879"/>
      <c r="L59" s="363" t="e">
        <f>#REF!</f>
        <v>#REF!</v>
      </c>
      <c r="M59" s="1702" t="e">
        <f>#REF!</f>
        <v>#REF!</v>
      </c>
      <c r="N59" s="1703"/>
      <c r="O59" s="1703"/>
      <c r="P59" s="1703"/>
      <c r="Q59" s="1703"/>
      <c r="R59" s="1703"/>
      <c r="S59" s="1703"/>
      <c r="T59" s="1703"/>
      <c r="U59" s="1703"/>
      <c r="V59" s="1703"/>
      <c r="W59" s="1703"/>
      <c r="X59" s="1789" t="e">
        <f>#REF!</f>
        <v>#REF!</v>
      </c>
      <c r="Y59" s="1789"/>
      <c r="Z59" s="1789"/>
      <c r="AA59" s="1789"/>
      <c r="AB59" s="1789"/>
      <c r="AC59" s="1789"/>
      <c r="AD59" s="1789"/>
      <c r="AE59" s="1789"/>
      <c r="AF59" s="1789"/>
      <c r="AG59" s="237" t="e">
        <f>#REF!</f>
        <v>#REF!</v>
      </c>
      <c r="AI59" s="340" t="s">
        <v>306</v>
      </c>
      <c r="AJ59" s="340"/>
      <c r="AK59" s="340"/>
      <c r="AL59" s="340"/>
      <c r="AM59" s="340"/>
      <c r="AN59" s="340"/>
      <c r="AO59" s="340"/>
      <c r="AP59" s="340"/>
      <c r="AQ59" s="340"/>
      <c r="AR59" s="340"/>
      <c r="AS59" s="340"/>
      <c r="AT59" s="340" t="e">
        <f>IF(M59=L78,"OK","NG")</f>
        <v>#REF!</v>
      </c>
    </row>
    <row r="60" spans="1:46" ht="25.5" customHeight="1">
      <c r="A60" s="362" t="e">
        <f>#REF!</f>
        <v>#REF!</v>
      </c>
      <c r="B60" s="1750" t="e">
        <f>#REF!</f>
        <v>#REF!</v>
      </c>
      <c r="C60" s="1750"/>
      <c r="D60" s="1750"/>
      <c r="E60" s="1750"/>
      <c r="F60" s="1750"/>
      <c r="G60" s="1750"/>
      <c r="H60" s="1750"/>
      <c r="I60" s="1750"/>
      <c r="J60" s="1750"/>
      <c r="K60" s="1750"/>
      <c r="L60" s="361" t="e">
        <f>#REF!</f>
        <v>#REF!</v>
      </c>
      <c r="M60" s="1802" t="e">
        <f>#REF!</f>
        <v>#REF!</v>
      </c>
      <c r="N60" s="1533"/>
      <c r="O60" s="1533"/>
      <c r="P60" s="1533"/>
      <c r="Q60" s="1533"/>
      <c r="R60" s="1533"/>
      <c r="S60" s="1533"/>
      <c r="T60" s="1533"/>
      <c r="U60" s="1533"/>
      <c r="V60" s="1533"/>
      <c r="W60" s="1533"/>
      <c r="X60" s="1533"/>
      <c r="Y60" s="1533"/>
      <c r="Z60" s="1533"/>
      <c r="AA60" s="1533"/>
      <c r="AB60" s="1533"/>
      <c r="AC60" s="1533"/>
      <c r="AD60" s="1533"/>
      <c r="AE60" s="1533"/>
      <c r="AF60" s="1533"/>
      <c r="AG60" s="1803"/>
    </row>
    <row r="61" spans="1:46" ht="25.5" customHeight="1">
      <c r="A61" s="293" t="e">
        <f>#REF!</f>
        <v>#REF!</v>
      </c>
      <c r="B61" s="1801"/>
      <c r="C61" s="1801"/>
      <c r="D61" s="1801"/>
      <c r="E61" s="1801"/>
      <c r="F61" s="1801"/>
      <c r="G61" s="1801"/>
      <c r="H61" s="1801"/>
      <c r="I61" s="1801"/>
      <c r="J61" s="1801"/>
      <c r="K61" s="1801"/>
      <c r="L61" s="294" t="e">
        <f>#REF!</f>
        <v>#REF!</v>
      </c>
      <c r="M61" s="1734" t="e">
        <f>#REF!</f>
        <v>#REF!</v>
      </c>
      <c r="N61" s="1735"/>
      <c r="O61" s="1735"/>
      <c r="P61" s="1671" t="e">
        <f>#REF!</f>
        <v>#REF!</v>
      </c>
      <c r="Q61" s="1671"/>
      <c r="R61" s="1671"/>
      <c r="S61" s="1737" t="e">
        <f>#REF!</f>
        <v>#REF!</v>
      </c>
      <c r="T61" s="1737"/>
      <c r="U61" s="1671" t="e">
        <f>#REF!</f>
        <v>#REF!</v>
      </c>
      <c r="V61" s="1671"/>
      <c r="W61" s="1671"/>
      <c r="X61" s="1804" t="e">
        <f>#REF!</f>
        <v>#REF!</v>
      </c>
      <c r="Y61" s="1804"/>
      <c r="Z61" s="1804"/>
      <c r="AA61" s="1804"/>
      <c r="AB61" s="1804"/>
      <c r="AC61" s="360" t="e">
        <f>#REF!</f>
        <v>#REF!</v>
      </c>
      <c r="AD61" s="1748" t="e">
        <f>#REF!</f>
        <v>#REF!</v>
      </c>
      <c r="AE61" s="1748"/>
      <c r="AF61" s="1748"/>
      <c r="AG61" s="1749"/>
      <c r="AI61" s="340" t="s">
        <v>296</v>
      </c>
      <c r="AJ61" s="340"/>
    </row>
    <row r="62" spans="1:46" ht="25.5" customHeight="1">
      <c r="A62" s="359" t="e">
        <f>#REF!</f>
        <v>#REF!</v>
      </c>
      <c r="B62" s="1750" t="e">
        <f>#REF!</f>
        <v>#REF!</v>
      </c>
      <c r="C62" s="1750"/>
      <c r="D62" s="1750"/>
      <c r="E62" s="1750"/>
      <c r="F62" s="1750"/>
      <c r="G62" s="1750"/>
      <c r="H62" s="1750"/>
      <c r="I62" s="1750"/>
      <c r="J62" s="1750"/>
      <c r="K62" s="1750"/>
      <c r="L62" s="358" t="e">
        <f>#REF!</f>
        <v>#REF!</v>
      </c>
      <c r="M62" s="439" t="e">
        <f>#REF!</f>
        <v>#REF!</v>
      </c>
      <c r="N62" s="439" t="e">
        <f>#REF!</f>
        <v>#REF!</v>
      </c>
      <c r="O62" s="439" t="e">
        <f>#REF!</f>
        <v>#REF!</v>
      </c>
      <c r="P62" s="358" t="e">
        <f>#REF!</f>
        <v>#REF!</v>
      </c>
      <c r="Q62" s="358" t="e">
        <f>#REF!</f>
        <v>#REF!</v>
      </c>
      <c r="R62" s="358" t="e">
        <f>#REF!</f>
        <v>#REF!</v>
      </c>
      <c r="S62" s="358" t="e">
        <f>#REF!</f>
        <v>#REF!</v>
      </c>
      <c r="T62" s="371" t="e">
        <f>#REF!</f>
        <v>#REF!</v>
      </c>
      <c r="U62" s="371" t="e">
        <f>#REF!</f>
        <v>#REF!</v>
      </c>
      <c r="V62" s="371" t="e">
        <f>#REF!</f>
        <v>#REF!</v>
      </c>
      <c r="W62" s="371" t="e">
        <f>#REF!</f>
        <v>#REF!</v>
      </c>
      <c r="X62" s="371" t="e">
        <f>#REF!</f>
        <v>#REF!</v>
      </c>
      <c r="Y62" s="371" t="e">
        <f>#REF!</f>
        <v>#REF!</v>
      </c>
      <c r="Z62" s="371" t="e">
        <f>#REF!</f>
        <v>#REF!</v>
      </c>
      <c r="AA62" s="371" t="e">
        <f>#REF!</f>
        <v>#REF!</v>
      </c>
      <c r="AB62" s="358" t="e">
        <f>#REF!</f>
        <v>#REF!</v>
      </c>
      <c r="AC62" s="358" t="e">
        <f>#REF!</f>
        <v>#REF!</v>
      </c>
      <c r="AD62" s="358" t="e">
        <f>#REF!</f>
        <v>#REF!</v>
      </c>
      <c r="AE62" s="358" t="e">
        <f>#REF!</f>
        <v>#REF!</v>
      </c>
      <c r="AF62" s="358" t="e">
        <f>#REF!</f>
        <v>#REF!</v>
      </c>
      <c r="AG62" s="357" t="e">
        <f>#REF!</f>
        <v>#REF!</v>
      </c>
      <c r="AI62" s="340"/>
      <c r="AJ62" s="340">
        <v>5</v>
      </c>
      <c r="AK62" s="340" t="s">
        <v>366</v>
      </c>
    </row>
    <row r="63" spans="1:46" ht="25.5" customHeight="1" thickBot="1">
      <c r="A63" s="1" t="e">
        <f>#REF!</f>
        <v>#REF!</v>
      </c>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20"/>
      <c r="AI63" s="340"/>
      <c r="AJ63" s="340">
        <v>7</v>
      </c>
      <c r="AK63" s="340" t="s">
        <v>366</v>
      </c>
    </row>
    <row r="64" spans="1:46" ht="25.5" customHeight="1">
      <c r="A64" s="843" t="e">
        <f>#REF!</f>
        <v>#REF!</v>
      </c>
      <c r="B64" s="844"/>
      <c r="C64" s="844"/>
      <c r="D64" s="844"/>
      <c r="E64" s="844"/>
      <c r="F64" s="844"/>
      <c r="G64" s="844"/>
      <c r="H64" s="844"/>
      <c r="I64" s="845"/>
      <c r="J64" s="1026" t="e">
        <f>#REF!</f>
        <v>#REF!</v>
      </c>
      <c r="K64" s="844"/>
      <c r="L64" s="844"/>
      <c r="M64" s="844"/>
      <c r="N64" s="844"/>
      <c r="O64" s="844"/>
      <c r="P64" s="844"/>
      <c r="Q64" s="844"/>
      <c r="R64" s="845"/>
      <c r="S64" s="1026" t="e">
        <f>#REF!</f>
        <v>#REF!</v>
      </c>
      <c r="T64" s="844"/>
      <c r="U64" s="844"/>
      <c r="V64" s="844"/>
      <c r="W64" s="844"/>
      <c r="X64" s="844"/>
      <c r="Y64" s="844"/>
      <c r="Z64" s="844"/>
      <c r="AA64" s="844"/>
      <c r="AB64" s="844"/>
      <c r="AC64" s="844"/>
      <c r="AD64" s="844"/>
      <c r="AE64" s="844"/>
      <c r="AF64" s="844"/>
      <c r="AG64" s="923"/>
    </row>
    <row r="65" spans="1:37" ht="25.5" customHeight="1">
      <c r="A65" s="230" t="e">
        <f>#REF!</f>
        <v>#REF!</v>
      </c>
      <c r="B65" s="807" t="e">
        <f>#REF!</f>
        <v>#REF!</v>
      </c>
      <c r="C65" s="807"/>
      <c r="D65" s="807"/>
      <c r="E65" s="807"/>
      <c r="F65" s="807"/>
      <c r="G65" s="807"/>
      <c r="H65" s="807"/>
      <c r="I65" s="231" t="e">
        <f>#REF!</f>
        <v>#REF!</v>
      </c>
      <c r="J65" s="1739" t="e">
        <f>#REF!</f>
        <v>#REF!</v>
      </c>
      <c r="K65" s="1740"/>
      <c r="L65" s="1740"/>
      <c r="M65" s="1740"/>
      <c r="N65" s="1740"/>
      <c r="O65" s="1740"/>
      <c r="P65" s="1740"/>
      <c r="Q65" s="1740"/>
      <c r="R65" s="1741"/>
      <c r="S65" s="1742" t="e">
        <f>#REF!</f>
        <v>#REF!</v>
      </c>
      <c r="T65" s="1743"/>
      <c r="U65" s="1743"/>
      <c r="V65" s="1743"/>
      <c r="W65" s="1743"/>
      <c r="X65" s="1743"/>
      <c r="Y65" s="1743"/>
      <c r="Z65" s="1743"/>
      <c r="AA65" s="1743"/>
      <c r="AB65" s="1743"/>
      <c r="AC65" s="1743"/>
      <c r="AD65" s="1743"/>
      <c r="AE65" s="1743"/>
      <c r="AF65" s="1743"/>
      <c r="AG65" s="1744"/>
    </row>
    <row r="66" spans="1:37" ht="25.5" customHeight="1">
      <c r="A66" s="230" t="e">
        <f>#REF!</f>
        <v>#REF!</v>
      </c>
      <c r="B66" s="807" t="e">
        <f>#REF!</f>
        <v>#REF!</v>
      </c>
      <c r="C66" s="807"/>
      <c r="D66" s="807"/>
      <c r="E66" s="807"/>
      <c r="F66" s="807"/>
      <c r="G66" s="807"/>
      <c r="H66" s="807"/>
      <c r="I66" s="231" t="e">
        <f>#REF!</f>
        <v>#REF!</v>
      </c>
      <c r="J66" s="1739" t="e">
        <f>#REF!</f>
        <v>#REF!</v>
      </c>
      <c r="K66" s="1740"/>
      <c r="L66" s="1740"/>
      <c r="M66" s="1740"/>
      <c r="N66" s="1740"/>
      <c r="O66" s="1740"/>
      <c r="P66" s="1740"/>
      <c r="Q66" s="1740"/>
      <c r="R66" s="1741"/>
      <c r="S66" s="1742" t="e">
        <f>#REF!</f>
        <v>#REF!</v>
      </c>
      <c r="T66" s="1743"/>
      <c r="U66" s="1743"/>
      <c r="V66" s="1743"/>
      <c r="W66" s="1743"/>
      <c r="X66" s="1743"/>
      <c r="Y66" s="1743"/>
      <c r="Z66" s="1743"/>
      <c r="AA66" s="1743"/>
      <c r="AB66" s="1743"/>
      <c r="AC66" s="1743"/>
      <c r="AD66" s="1743"/>
      <c r="AE66" s="1743"/>
      <c r="AF66" s="1743"/>
      <c r="AG66" s="1744"/>
    </row>
    <row r="67" spans="1:37" ht="25.5" customHeight="1">
      <c r="A67" s="230" t="e">
        <f>#REF!</f>
        <v>#REF!</v>
      </c>
      <c r="B67" s="807" t="e">
        <f>#REF!</f>
        <v>#REF!</v>
      </c>
      <c r="C67" s="807"/>
      <c r="D67" s="807"/>
      <c r="E67" s="807"/>
      <c r="F67" s="807"/>
      <c r="G67" s="807"/>
      <c r="H67" s="807"/>
      <c r="I67" s="231" t="e">
        <f>#REF!</f>
        <v>#REF!</v>
      </c>
      <c r="J67" s="1745" t="e">
        <f>#REF!</f>
        <v>#REF!</v>
      </c>
      <c r="K67" s="1746"/>
      <c r="L67" s="1746"/>
      <c r="M67" s="1746"/>
      <c r="N67" s="1746"/>
      <c r="O67" s="1746"/>
      <c r="P67" s="1746"/>
      <c r="Q67" s="1746"/>
      <c r="R67" s="1747"/>
      <c r="S67" s="1742" t="e">
        <f>#REF!</f>
        <v>#REF!</v>
      </c>
      <c r="T67" s="1743"/>
      <c r="U67" s="1743"/>
      <c r="V67" s="1743"/>
      <c r="W67" s="1743"/>
      <c r="X67" s="1743"/>
      <c r="Y67" s="1743"/>
      <c r="Z67" s="1743"/>
      <c r="AA67" s="1743"/>
      <c r="AB67" s="1743"/>
      <c r="AC67" s="1743"/>
      <c r="AD67" s="1743"/>
      <c r="AE67" s="1743"/>
      <c r="AF67" s="1743"/>
      <c r="AG67" s="1744"/>
    </row>
    <row r="68" spans="1:37" ht="25.5" customHeight="1">
      <c r="A68" s="230" t="e">
        <f>#REF!</f>
        <v>#REF!</v>
      </c>
      <c r="B68" s="807" t="e">
        <f>#REF!</f>
        <v>#REF!</v>
      </c>
      <c r="C68" s="807"/>
      <c r="D68" s="807"/>
      <c r="E68" s="807"/>
      <c r="F68" s="807"/>
      <c r="G68" s="807"/>
      <c r="H68" s="807"/>
      <c r="I68" s="231" t="e">
        <f>#REF!</f>
        <v>#REF!</v>
      </c>
      <c r="J68" s="1739" t="e">
        <f>#REF!</f>
        <v>#REF!</v>
      </c>
      <c r="K68" s="1740"/>
      <c r="L68" s="1740"/>
      <c r="M68" s="1740"/>
      <c r="N68" s="1740"/>
      <c r="O68" s="1740"/>
      <c r="P68" s="1740"/>
      <c r="Q68" s="1740"/>
      <c r="R68" s="1741"/>
      <c r="S68" s="1742" t="e">
        <f>#REF!</f>
        <v>#REF!</v>
      </c>
      <c r="T68" s="1743"/>
      <c r="U68" s="1743"/>
      <c r="V68" s="1743"/>
      <c r="W68" s="1743"/>
      <c r="X68" s="1743"/>
      <c r="Y68" s="1743"/>
      <c r="Z68" s="1743"/>
      <c r="AA68" s="1743"/>
      <c r="AB68" s="1743"/>
      <c r="AC68" s="1743"/>
      <c r="AD68" s="1743"/>
      <c r="AE68" s="1743"/>
      <c r="AF68" s="1743"/>
      <c r="AG68" s="1744"/>
      <c r="AI68" s="1" t="e">
        <f>SUM(L64:S68)</f>
        <v>#REF!</v>
      </c>
    </row>
    <row r="69" spans="1:37" ht="25.5" customHeight="1">
      <c r="A69" s="230" t="e">
        <f>#REF!</f>
        <v>#REF!</v>
      </c>
      <c r="B69" s="807" t="e">
        <f>#REF!</f>
        <v>#REF!</v>
      </c>
      <c r="C69" s="807"/>
      <c r="D69" s="807"/>
      <c r="E69" s="807"/>
      <c r="F69" s="807"/>
      <c r="G69" s="807"/>
      <c r="H69" s="807"/>
      <c r="I69" s="231" t="e">
        <f>#REF!</f>
        <v>#REF!</v>
      </c>
      <c r="J69" s="1745" t="e">
        <f>#REF!</f>
        <v>#REF!</v>
      </c>
      <c r="K69" s="1746"/>
      <c r="L69" s="1746"/>
      <c r="M69" s="1746"/>
      <c r="N69" s="1746"/>
      <c r="O69" s="1746"/>
      <c r="P69" s="1746"/>
      <c r="Q69" s="1746"/>
      <c r="R69" s="1747"/>
      <c r="S69" s="1742" t="e">
        <f>#REF!</f>
        <v>#REF!</v>
      </c>
      <c r="T69" s="1743"/>
      <c r="U69" s="1743"/>
      <c r="V69" s="1743"/>
      <c r="W69" s="1743"/>
      <c r="X69" s="1743"/>
      <c r="Y69" s="1743"/>
      <c r="Z69" s="1743"/>
      <c r="AA69" s="1743"/>
      <c r="AB69" s="1743"/>
      <c r="AC69" s="1743"/>
      <c r="AD69" s="1743"/>
      <c r="AE69" s="1743"/>
      <c r="AF69" s="1743"/>
      <c r="AG69" s="1744"/>
    </row>
    <row r="70" spans="1:37" ht="25.5" customHeight="1" thickBot="1">
      <c r="A70" s="931" t="e">
        <f>#REF!</f>
        <v>#REF!</v>
      </c>
      <c r="B70" s="932"/>
      <c r="C70" s="932"/>
      <c r="D70" s="932"/>
      <c r="E70" s="932"/>
      <c r="F70" s="932"/>
      <c r="G70" s="932"/>
      <c r="H70" s="932"/>
      <c r="I70" s="933"/>
      <c r="J70" s="1751" t="e">
        <f>#REF!</f>
        <v>#REF!</v>
      </c>
      <c r="K70" s="1752"/>
      <c r="L70" s="1752"/>
      <c r="M70" s="1752"/>
      <c r="N70" s="1752"/>
      <c r="O70" s="1752"/>
      <c r="P70" s="1752"/>
      <c r="Q70" s="1752"/>
      <c r="R70" s="1753"/>
      <c r="S70" s="1052" t="e">
        <f>#REF!</f>
        <v>#REF!</v>
      </c>
      <c r="T70" s="1053"/>
      <c r="U70" s="1053"/>
      <c r="V70" s="1053"/>
      <c r="W70" s="1053"/>
      <c r="X70" s="1053"/>
      <c r="Y70" s="1053"/>
      <c r="Z70" s="1053"/>
      <c r="AA70" s="1053"/>
      <c r="AB70" s="1053"/>
      <c r="AC70" s="1053"/>
      <c r="AD70" s="1053"/>
      <c r="AE70" s="1053"/>
      <c r="AF70" s="1053"/>
      <c r="AG70" s="1054"/>
    </row>
    <row r="71" spans="1:37" ht="25.5" customHeight="1">
      <c r="A71" s="1" t="e">
        <f>#REF!</f>
        <v>#REF!</v>
      </c>
      <c r="B71" s="1" t="e">
        <f>#REF!</f>
        <v>#REF!</v>
      </c>
      <c r="C71" s="1" t="e">
        <f>#REF!</f>
        <v>#REF!</v>
      </c>
      <c r="D71" s="1" t="e">
        <f>#REF!</f>
        <v>#REF!</v>
      </c>
      <c r="E71" s="1" t="e">
        <f>#REF!</f>
        <v>#REF!</v>
      </c>
      <c r="F71" s="1" t="e">
        <f>#REF!</f>
        <v>#REF!</v>
      </c>
      <c r="G71" s="1" t="e">
        <f>#REF!</f>
        <v>#REF!</v>
      </c>
      <c r="H71" s="1" t="e">
        <f>#REF!</f>
        <v>#REF!</v>
      </c>
      <c r="I71" s="1" t="e">
        <f>#REF!</f>
        <v>#REF!</v>
      </c>
      <c r="J71" s="1" t="e">
        <f>#REF!</f>
        <v>#REF!</v>
      </c>
      <c r="K71" s="1" t="e">
        <f>#REF!</f>
        <v>#REF!</v>
      </c>
      <c r="L71" s="1" t="e">
        <f>#REF!</f>
        <v>#REF!</v>
      </c>
      <c r="M71" s="1" t="e">
        <f>#REF!</f>
        <v>#REF!</v>
      </c>
      <c r="N71" s="1" t="e">
        <f>#REF!</f>
        <v>#REF!</v>
      </c>
      <c r="O71" s="1" t="e">
        <f>#REF!</f>
        <v>#REF!</v>
      </c>
      <c r="P71" s="1" t="e">
        <f>#REF!</f>
        <v>#REF!</v>
      </c>
      <c r="Q71" s="1" t="e">
        <f>#REF!</f>
        <v>#REF!</v>
      </c>
      <c r="R71" s="1" t="e">
        <f>#REF!</f>
        <v>#REF!</v>
      </c>
      <c r="S71" s="1" t="e">
        <f>#REF!</f>
        <v>#REF!</v>
      </c>
      <c r="T71" s="1" t="e">
        <f>#REF!</f>
        <v>#REF!</v>
      </c>
      <c r="U71" s="1" t="e">
        <f>#REF!</f>
        <v>#REF!</v>
      </c>
      <c r="V71" s="1" t="e">
        <f>#REF!</f>
        <v>#REF!</v>
      </c>
      <c r="W71" s="1" t="e">
        <f>#REF!</f>
        <v>#REF!</v>
      </c>
      <c r="X71" s="1" t="e">
        <f>#REF!</f>
        <v>#REF!</v>
      </c>
      <c r="Y71" s="1" t="e">
        <f>#REF!</f>
        <v>#REF!</v>
      </c>
      <c r="Z71" s="1" t="e">
        <f>#REF!</f>
        <v>#REF!</v>
      </c>
      <c r="AA71" s="1" t="e">
        <f>#REF!</f>
        <v>#REF!</v>
      </c>
      <c r="AB71" s="1" t="e">
        <f>#REF!</f>
        <v>#REF!</v>
      </c>
      <c r="AC71" s="1" t="e">
        <f>#REF!</f>
        <v>#REF!</v>
      </c>
      <c r="AD71" s="1" t="e">
        <f>#REF!</f>
        <v>#REF!</v>
      </c>
      <c r="AE71" s="1" t="e">
        <f>#REF!</f>
        <v>#REF!</v>
      </c>
      <c r="AF71" s="1" t="e">
        <f>#REF!</f>
        <v>#REF!</v>
      </c>
      <c r="AG71" s="1" t="e">
        <f>#REF!</f>
        <v>#REF!</v>
      </c>
      <c r="AI71" s="340"/>
      <c r="AJ71" s="340"/>
      <c r="AK71" s="340"/>
    </row>
    <row r="72" spans="1:37" ht="25.5" customHeight="1" thickBot="1">
      <c r="A72" s="1" t="e">
        <f>#REF!</f>
        <v>#REF!</v>
      </c>
      <c r="J72" s="1"/>
      <c r="AG72" s="20"/>
      <c r="AI72" s="340"/>
      <c r="AJ72" s="340"/>
      <c r="AK72" s="340"/>
    </row>
    <row r="73" spans="1:37" ht="25.5" customHeight="1">
      <c r="A73" s="924" t="e">
        <f>#REF!</f>
        <v>#REF!</v>
      </c>
      <c r="B73" s="925"/>
      <c r="C73" s="925"/>
      <c r="D73" s="925"/>
      <c r="E73" s="925"/>
      <c r="F73" s="1026" t="e">
        <f>#REF!</f>
        <v>#REF!</v>
      </c>
      <c r="G73" s="844"/>
      <c r="H73" s="844"/>
      <c r="I73" s="844"/>
      <c r="J73" s="845"/>
      <c r="K73" s="925" t="e">
        <f>#REF!</f>
        <v>#REF!</v>
      </c>
      <c r="L73" s="925"/>
      <c r="M73" s="925"/>
      <c r="N73" s="925"/>
      <c r="O73" s="925"/>
      <c r="P73" s="925"/>
      <c r="Q73" s="925"/>
      <c r="R73" s="925" t="e">
        <f>#REF!</f>
        <v>#REF!</v>
      </c>
      <c r="S73" s="925"/>
      <c r="T73" s="925"/>
      <c r="U73" s="925"/>
      <c r="V73" s="925"/>
      <c r="W73" s="925"/>
      <c r="X73" s="925"/>
      <c r="Y73" s="925" t="e">
        <f>#REF!</f>
        <v>#REF!</v>
      </c>
      <c r="Z73" s="925"/>
      <c r="AA73" s="925"/>
      <c r="AB73" s="925"/>
      <c r="AC73" s="925"/>
      <c r="AD73" s="925"/>
      <c r="AE73" s="925"/>
      <c r="AF73" s="925"/>
      <c r="AG73" s="1009"/>
    </row>
    <row r="74" spans="1:37" ht="25.5" customHeight="1">
      <c r="A74" s="1790" t="e">
        <f>#REF!</f>
        <v>#REF!</v>
      </c>
      <c r="B74" s="1791"/>
      <c r="C74" s="1791"/>
      <c r="D74" s="1791"/>
      <c r="E74" s="1791"/>
      <c r="F74" s="1760" t="e">
        <f>#REF!</f>
        <v>#REF!</v>
      </c>
      <c r="G74" s="1758"/>
      <c r="H74" s="1758"/>
      <c r="I74" s="1758"/>
      <c r="J74" s="1759"/>
      <c r="K74" s="1792" t="e">
        <f>#REF!</f>
        <v>#REF!</v>
      </c>
      <c r="L74" s="1792"/>
      <c r="M74" s="1792"/>
      <c r="N74" s="1792"/>
      <c r="O74" s="1792"/>
      <c r="P74" s="1792"/>
      <c r="Q74" s="1792"/>
      <c r="R74" s="1792" t="e">
        <f>#REF!</f>
        <v>#REF!</v>
      </c>
      <c r="S74" s="1792"/>
      <c r="T74" s="1792"/>
      <c r="U74" s="1792"/>
      <c r="V74" s="1792"/>
      <c r="W74" s="1792"/>
      <c r="X74" s="1792"/>
      <c r="Y74" s="1742" t="e">
        <f>#REF!</f>
        <v>#REF!</v>
      </c>
      <c r="Z74" s="1743"/>
      <c r="AA74" s="1743"/>
      <c r="AB74" s="1743"/>
      <c r="AC74" s="1743"/>
      <c r="AD74" s="1743"/>
      <c r="AE74" s="1743"/>
      <c r="AF74" s="1743"/>
      <c r="AG74" s="1744"/>
    </row>
    <row r="75" spans="1:37" ht="25.5" customHeight="1">
      <c r="A75" s="1790" t="e">
        <f>#REF!</f>
        <v>#REF!</v>
      </c>
      <c r="B75" s="1791"/>
      <c r="C75" s="1791"/>
      <c r="D75" s="1791"/>
      <c r="E75" s="1791"/>
      <c r="F75" s="1760" t="e">
        <f>#REF!</f>
        <v>#REF!</v>
      </c>
      <c r="G75" s="1758"/>
      <c r="H75" s="1758"/>
      <c r="I75" s="1758"/>
      <c r="J75" s="1759"/>
      <c r="K75" s="1792" t="e">
        <f>#REF!</f>
        <v>#REF!</v>
      </c>
      <c r="L75" s="1792"/>
      <c r="M75" s="1792"/>
      <c r="N75" s="1792"/>
      <c r="O75" s="1792"/>
      <c r="P75" s="1792"/>
      <c r="Q75" s="1792"/>
      <c r="R75" s="1792" t="e">
        <f>#REF!</f>
        <v>#REF!</v>
      </c>
      <c r="S75" s="1792"/>
      <c r="T75" s="1792"/>
      <c r="U75" s="1792"/>
      <c r="V75" s="1792"/>
      <c r="W75" s="1792"/>
      <c r="X75" s="1792"/>
      <c r="Y75" s="1793" t="e">
        <f>#REF!</f>
        <v>#REF!</v>
      </c>
      <c r="Z75" s="1793"/>
      <c r="AA75" s="1793"/>
      <c r="AB75" s="1793"/>
      <c r="AC75" s="1793"/>
      <c r="AD75" s="1793"/>
      <c r="AE75" s="1793"/>
      <c r="AF75" s="1793"/>
      <c r="AG75" s="1794"/>
    </row>
    <row r="76" spans="1:37" ht="25.5" customHeight="1">
      <c r="A76" s="1790" t="e">
        <f>#REF!</f>
        <v>#REF!</v>
      </c>
      <c r="B76" s="1791"/>
      <c r="C76" s="1791"/>
      <c r="D76" s="1791"/>
      <c r="E76" s="1791"/>
      <c r="F76" s="1760" t="e">
        <f>#REF!</f>
        <v>#REF!</v>
      </c>
      <c r="G76" s="1758"/>
      <c r="H76" s="1758"/>
      <c r="I76" s="1758"/>
      <c r="J76" s="1759"/>
      <c r="K76" s="1792" t="e">
        <f>#REF!</f>
        <v>#REF!</v>
      </c>
      <c r="L76" s="1792"/>
      <c r="M76" s="1792"/>
      <c r="N76" s="1792"/>
      <c r="O76" s="1792"/>
      <c r="P76" s="1792"/>
      <c r="Q76" s="1792"/>
      <c r="R76" s="1792" t="e">
        <f>#REF!</f>
        <v>#REF!</v>
      </c>
      <c r="S76" s="1792"/>
      <c r="T76" s="1792"/>
      <c r="U76" s="1792"/>
      <c r="V76" s="1792"/>
      <c r="W76" s="1792"/>
      <c r="X76" s="1792"/>
      <c r="Y76" s="1793" t="e">
        <f>#REF!</f>
        <v>#REF!</v>
      </c>
      <c r="Z76" s="1793"/>
      <c r="AA76" s="1793"/>
      <c r="AB76" s="1793"/>
      <c r="AC76" s="1793"/>
      <c r="AD76" s="1793"/>
      <c r="AE76" s="1793"/>
      <c r="AF76" s="1793"/>
      <c r="AG76" s="1794"/>
    </row>
    <row r="77" spans="1:37" ht="25.5" customHeight="1">
      <c r="A77" s="1790" t="e">
        <f>#REF!</f>
        <v>#REF!</v>
      </c>
      <c r="B77" s="1791"/>
      <c r="C77" s="1791"/>
      <c r="D77" s="1791"/>
      <c r="E77" s="1791"/>
      <c r="F77" s="1760" t="e">
        <f>#REF!</f>
        <v>#REF!</v>
      </c>
      <c r="G77" s="1758"/>
      <c r="H77" s="1758"/>
      <c r="I77" s="1758"/>
      <c r="J77" s="1759"/>
      <c r="K77" s="1792" t="e">
        <f>#REF!</f>
        <v>#REF!</v>
      </c>
      <c r="L77" s="1792"/>
      <c r="M77" s="1792"/>
      <c r="N77" s="1792"/>
      <c r="O77" s="1792"/>
      <c r="P77" s="1792"/>
      <c r="Q77" s="1792"/>
      <c r="R77" s="1792" t="e">
        <f>#REF!</f>
        <v>#REF!</v>
      </c>
      <c r="S77" s="1792"/>
      <c r="T77" s="1792"/>
      <c r="U77" s="1792"/>
      <c r="V77" s="1792"/>
      <c r="W77" s="1792"/>
      <c r="X77" s="1792"/>
      <c r="Y77" s="1793" t="e">
        <f>#REF!</f>
        <v>#REF!</v>
      </c>
      <c r="Z77" s="1793"/>
      <c r="AA77" s="1793"/>
      <c r="AB77" s="1793"/>
      <c r="AC77" s="1793"/>
      <c r="AD77" s="1793"/>
      <c r="AE77" s="1793"/>
      <c r="AF77" s="1793"/>
      <c r="AG77" s="1794"/>
      <c r="AI77" s="1" t="e">
        <f>SUM(L73:S77)</f>
        <v>#REF!</v>
      </c>
    </row>
    <row r="78" spans="1:37" ht="25.5" customHeight="1" thickBot="1">
      <c r="A78" s="931" t="e">
        <f>#REF!</f>
        <v>#REF!</v>
      </c>
      <c r="B78" s="932"/>
      <c r="C78" s="932"/>
      <c r="D78" s="932"/>
      <c r="E78" s="932"/>
      <c r="F78" s="932"/>
      <c r="G78" s="932"/>
      <c r="H78" s="932"/>
      <c r="I78" s="932"/>
      <c r="J78" s="933"/>
      <c r="K78" s="1795" t="e">
        <f>#REF!</f>
        <v>#REF!</v>
      </c>
      <c r="L78" s="1795"/>
      <c r="M78" s="1795"/>
      <c r="N78" s="1795"/>
      <c r="O78" s="1795"/>
      <c r="P78" s="1795"/>
      <c r="Q78" s="1795"/>
      <c r="R78" s="1795" t="e">
        <f>#REF!</f>
        <v>#REF!</v>
      </c>
      <c r="S78" s="1795"/>
      <c r="T78" s="1795"/>
      <c r="U78" s="1795"/>
      <c r="V78" s="1795"/>
      <c r="W78" s="1795"/>
      <c r="X78" s="1795"/>
      <c r="Y78" s="994" t="e">
        <f>#REF!</f>
        <v>#REF!</v>
      </c>
      <c r="Z78" s="994"/>
      <c r="AA78" s="994"/>
      <c r="AB78" s="994"/>
      <c r="AC78" s="994"/>
      <c r="AD78" s="994"/>
      <c r="AE78" s="994"/>
      <c r="AF78" s="994"/>
      <c r="AG78" s="995"/>
    </row>
    <row r="79" spans="1:37" ht="25.5" customHeight="1" thickBot="1">
      <c r="A79" s="297" t="e">
        <f>#REF!</f>
        <v>#REF!</v>
      </c>
      <c r="B79" s="1" t="e">
        <f>#REF!</f>
        <v>#REF!</v>
      </c>
      <c r="C79" s="1" t="e">
        <f>#REF!</f>
        <v>#REF!</v>
      </c>
      <c r="D79" s="1" t="e">
        <f>#REF!</f>
        <v>#REF!</v>
      </c>
      <c r="E79" s="1" t="e">
        <f>#REF!</f>
        <v>#REF!</v>
      </c>
      <c r="F79" s="1" t="e">
        <f>#REF!</f>
        <v>#REF!</v>
      </c>
      <c r="G79" s="1" t="e">
        <f>#REF!</f>
        <v>#REF!</v>
      </c>
      <c r="H79" s="1" t="e">
        <f>#REF!</f>
        <v>#REF!</v>
      </c>
      <c r="I79" s="1" t="e">
        <f>#REF!</f>
        <v>#REF!</v>
      </c>
      <c r="J79" s="1" t="e">
        <f>#REF!</f>
        <v>#REF!</v>
      </c>
      <c r="K79" s="1" t="e">
        <f>#REF!</f>
        <v>#REF!</v>
      </c>
      <c r="L79" s="1" t="e">
        <f>#REF!</f>
        <v>#REF!</v>
      </c>
      <c r="M79" s="1" t="e">
        <f>#REF!</f>
        <v>#REF!</v>
      </c>
      <c r="N79" s="1" t="e">
        <f>#REF!</f>
        <v>#REF!</v>
      </c>
      <c r="O79" s="1" t="e">
        <f>#REF!</f>
        <v>#REF!</v>
      </c>
      <c r="P79" s="1" t="e">
        <f>#REF!</f>
        <v>#REF!</v>
      </c>
      <c r="Q79" s="1" t="e">
        <f>#REF!</f>
        <v>#REF!</v>
      </c>
      <c r="R79" s="1" t="e">
        <f>#REF!</f>
        <v>#REF!</v>
      </c>
      <c r="S79" s="1" t="e">
        <f>#REF!</f>
        <v>#REF!</v>
      </c>
      <c r="T79" s="1" t="e">
        <f>#REF!</f>
        <v>#REF!</v>
      </c>
      <c r="U79" s="1" t="e">
        <f>#REF!</f>
        <v>#REF!</v>
      </c>
      <c r="V79" s="1" t="e">
        <f>#REF!</f>
        <v>#REF!</v>
      </c>
      <c r="W79" s="1" t="e">
        <f>#REF!</f>
        <v>#REF!</v>
      </c>
      <c r="X79" s="1" t="e">
        <f>#REF!</f>
        <v>#REF!</v>
      </c>
      <c r="Y79" s="1" t="e">
        <f>#REF!</f>
        <v>#REF!</v>
      </c>
      <c r="Z79" s="1" t="e">
        <f>#REF!</f>
        <v>#REF!</v>
      </c>
      <c r="AA79" s="1" t="e">
        <f>#REF!</f>
        <v>#REF!</v>
      </c>
      <c r="AB79" s="1" t="e">
        <f>#REF!</f>
        <v>#REF!</v>
      </c>
      <c r="AC79" s="1" t="e">
        <f>#REF!</f>
        <v>#REF!</v>
      </c>
      <c r="AD79" s="1" t="e">
        <f>#REF!</f>
        <v>#REF!</v>
      </c>
      <c r="AE79" s="1" t="e">
        <f>#REF!</f>
        <v>#REF!</v>
      </c>
      <c r="AF79" s="1" t="e">
        <f>#REF!</f>
        <v>#REF!</v>
      </c>
      <c r="AG79" s="298" t="e">
        <f>#REF!</f>
        <v>#REF!</v>
      </c>
    </row>
    <row r="80" spans="1:37" ht="25.5" customHeight="1">
      <c r="A80" s="1338" t="e">
        <f>#REF!</f>
        <v>#REF!</v>
      </c>
      <c r="B80" s="1339"/>
      <c r="C80" s="1339"/>
      <c r="D80" s="1339"/>
      <c r="E80" s="1339"/>
      <c r="F80" s="1339"/>
      <c r="G80" s="1339"/>
      <c r="H80" s="1339"/>
      <c r="I80" s="1339"/>
      <c r="J80" s="1339"/>
      <c r="K80" s="1339"/>
      <c r="L80" s="1339"/>
      <c r="M80" s="1339"/>
      <c r="N80" s="1339"/>
      <c r="O80" s="1339"/>
      <c r="P80" s="1339"/>
      <c r="Q80" s="1339"/>
      <c r="R80" s="1339"/>
      <c r="S80" s="1339"/>
      <c r="T80" s="1339"/>
      <c r="U80" s="1339"/>
      <c r="V80" s="1339"/>
      <c r="W80" s="303" t="e">
        <f>#REF!</f>
        <v>#REF!</v>
      </c>
      <c r="X80" s="303" t="e">
        <f>#REF!</f>
        <v>#REF!</v>
      </c>
      <c r="Y80" s="303" t="e">
        <f>#REF!</f>
        <v>#REF!</v>
      </c>
      <c r="Z80" s="303" t="e">
        <f>#REF!</f>
        <v>#REF!</v>
      </c>
      <c r="AA80" s="303" t="e">
        <f>#REF!</f>
        <v>#REF!</v>
      </c>
      <c r="AB80" s="303" t="e">
        <f>#REF!</f>
        <v>#REF!</v>
      </c>
      <c r="AC80" s="303" t="e">
        <f>#REF!</f>
        <v>#REF!</v>
      </c>
      <c r="AD80" s="303" t="e">
        <f>#REF!</f>
        <v>#REF!</v>
      </c>
      <c r="AE80" s="303" t="e">
        <f>#REF!</f>
        <v>#REF!</v>
      </c>
      <c r="AF80" s="303" t="e">
        <f>#REF!</f>
        <v>#REF!</v>
      </c>
      <c r="AG80" s="342" t="e">
        <f>#REF!</f>
        <v>#REF!</v>
      </c>
    </row>
    <row r="81" spans="1:33" ht="25.5" customHeight="1">
      <c r="A81" s="1679" t="e">
        <f>#REF!</f>
        <v>#REF!</v>
      </c>
      <c r="B81" s="1680"/>
      <c r="C81" s="1680"/>
      <c r="D81" s="1680"/>
      <c r="E81" s="1680"/>
      <c r="F81" s="1680"/>
      <c r="G81" s="1680"/>
      <c r="H81" s="1680"/>
      <c r="I81" s="1680"/>
      <c r="J81" s="1680"/>
      <c r="K81" s="1680"/>
      <c r="L81" s="1680"/>
      <c r="M81" s="1680"/>
      <c r="N81" s="1680"/>
      <c r="O81" s="1680"/>
      <c r="P81" s="1680"/>
      <c r="Q81" s="1680"/>
      <c r="R81" s="1680"/>
      <c r="S81" s="1680"/>
      <c r="T81" s="1680"/>
      <c r="U81" s="1680"/>
      <c r="V81" s="1680"/>
      <c r="W81" s="1680"/>
      <c r="X81" s="1680"/>
      <c r="Y81" s="1680"/>
      <c r="Z81" s="1680"/>
      <c r="AA81" s="1680"/>
      <c r="AB81" s="1680"/>
      <c r="AC81" s="1680"/>
      <c r="AD81" s="1680"/>
      <c r="AE81" s="1680"/>
      <c r="AF81" s="1680"/>
      <c r="AG81" s="1681"/>
    </row>
    <row r="82" spans="1:33" ht="25.5" customHeight="1">
      <c r="A82" s="1682"/>
      <c r="B82" s="1683"/>
      <c r="C82" s="1683"/>
      <c r="D82" s="1683"/>
      <c r="E82" s="1683"/>
      <c r="F82" s="1683"/>
      <c r="G82" s="1683"/>
      <c r="H82" s="1683"/>
      <c r="I82" s="1683"/>
      <c r="J82" s="1683"/>
      <c r="K82" s="1683"/>
      <c r="L82" s="1683"/>
      <c r="M82" s="1683"/>
      <c r="N82" s="1683"/>
      <c r="O82" s="1683"/>
      <c r="P82" s="1683"/>
      <c r="Q82" s="1683"/>
      <c r="R82" s="1683"/>
      <c r="S82" s="1683"/>
      <c r="T82" s="1683"/>
      <c r="U82" s="1683"/>
      <c r="V82" s="1683"/>
      <c r="W82" s="1683"/>
      <c r="X82" s="1683"/>
      <c r="Y82" s="1683"/>
      <c r="Z82" s="1683"/>
      <c r="AA82" s="1683"/>
      <c r="AB82" s="1683"/>
      <c r="AC82" s="1683"/>
      <c r="AD82" s="1683"/>
      <c r="AE82" s="1683"/>
      <c r="AF82" s="1683"/>
      <c r="AG82" s="1684"/>
    </row>
    <row r="83" spans="1:33" ht="25.5" customHeight="1">
      <c r="A83" s="1682"/>
      <c r="B83" s="1683"/>
      <c r="C83" s="1683"/>
      <c r="D83" s="1683"/>
      <c r="E83" s="1683"/>
      <c r="F83" s="1683"/>
      <c r="G83" s="1683"/>
      <c r="H83" s="1683"/>
      <c r="I83" s="1683"/>
      <c r="J83" s="1683"/>
      <c r="K83" s="1683"/>
      <c r="L83" s="1683"/>
      <c r="M83" s="1683"/>
      <c r="N83" s="1683"/>
      <c r="O83" s="1683"/>
      <c r="P83" s="1683"/>
      <c r="Q83" s="1683"/>
      <c r="R83" s="1683"/>
      <c r="S83" s="1683"/>
      <c r="T83" s="1683"/>
      <c r="U83" s="1683"/>
      <c r="V83" s="1683"/>
      <c r="W83" s="1683"/>
      <c r="X83" s="1683"/>
      <c r="Y83" s="1683"/>
      <c r="Z83" s="1683"/>
      <c r="AA83" s="1683"/>
      <c r="AB83" s="1683"/>
      <c r="AC83" s="1683"/>
      <c r="AD83" s="1683"/>
      <c r="AE83" s="1683"/>
      <c r="AF83" s="1683"/>
      <c r="AG83" s="1684"/>
    </row>
    <row r="84" spans="1:33" ht="25.5" customHeight="1" thickBot="1">
      <c r="A84" s="1685"/>
      <c r="B84" s="1686"/>
      <c r="C84" s="1686"/>
      <c r="D84" s="1686"/>
      <c r="E84" s="1686"/>
      <c r="F84" s="1686"/>
      <c r="G84" s="1686"/>
      <c r="H84" s="1686"/>
      <c r="I84" s="1686"/>
      <c r="J84" s="1686"/>
      <c r="K84" s="1686"/>
      <c r="L84" s="1686"/>
      <c r="M84" s="1686"/>
      <c r="N84" s="1686"/>
      <c r="O84" s="1686"/>
      <c r="P84" s="1686"/>
      <c r="Q84" s="1686"/>
      <c r="R84" s="1686"/>
      <c r="S84" s="1686"/>
      <c r="T84" s="1686"/>
      <c r="U84" s="1686"/>
      <c r="V84" s="1686"/>
      <c r="W84" s="1686"/>
      <c r="X84" s="1686"/>
      <c r="Y84" s="1686"/>
      <c r="Z84" s="1686"/>
      <c r="AA84" s="1686"/>
      <c r="AB84" s="1686"/>
      <c r="AC84" s="1686"/>
      <c r="AD84" s="1686"/>
      <c r="AE84" s="1686"/>
      <c r="AF84" s="1686"/>
      <c r="AG84" s="1687"/>
    </row>
    <row r="85" spans="1:33" ht="25.5" customHeight="1">
      <c r="A85" s="1338" t="e">
        <f>#REF!</f>
        <v>#REF!</v>
      </c>
      <c r="B85" s="1339"/>
      <c r="C85" s="1339"/>
      <c r="D85" s="1339"/>
      <c r="E85" s="1339"/>
      <c r="F85" s="1339"/>
      <c r="G85" s="1339"/>
      <c r="H85" s="1339"/>
      <c r="I85" s="1339"/>
      <c r="J85" s="1339"/>
      <c r="K85" s="1339"/>
      <c r="L85" s="1339"/>
      <c r="M85" s="1339"/>
      <c r="N85" s="1339"/>
      <c r="O85" s="1339"/>
      <c r="P85" s="1339"/>
      <c r="Q85" s="1339"/>
      <c r="R85" s="1339"/>
      <c r="S85" s="1339"/>
      <c r="T85" s="1339"/>
      <c r="U85" s="1339"/>
      <c r="V85" s="1339"/>
      <c r="W85" s="1339"/>
      <c r="X85" s="1339"/>
      <c r="Y85" s="1339"/>
      <c r="Z85" s="1339"/>
      <c r="AA85" s="1339"/>
      <c r="AB85" s="1339"/>
      <c r="AC85" s="1339"/>
      <c r="AD85" s="1339"/>
      <c r="AE85" s="1339"/>
      <c r="AF85" s="1339"/>
      <c r="AG85" s="342" t="e">
        <f>#REF!</f>
        <v>#REF!</v>
      </c>
    </row>
    <row r="86" spans="1:33" ht="25.5" customHeight="1">
      <c r="A86" s="351" t="e">
        <f>#REF!</f>
        <v>#REF!</v>
      </c>
      <c r="B86" s="1768" t="e">
        <f>#REF!</f>
        <v>#REF!</v>
      </c>
      <c r="C86" s="1768"/>
      <c r="D86" s="1768"/>
      <c r="E86" s="1768"/>
      <c r="F86" s="1768"/>
      <c r="G86" s="1768"/>
      <c r="H86" s="1768"/>
      <c r="I86" s="1768"/>
      <c r="J86" s="1768"/>
      <c r="K86" s="1768"/>
      <c r="L86" s="1768"/>
      <c r="M86" s="1768"/>
      <c r="N86" s="1768"/>
      <c r="O86" s="1768"/>
      <c r="P86" s="1768"/>
      <c r="Q86" s="1768"/>
      <c r="R86" s="1768"/>
      <c r="S86" s="1768"/>
      <c r="T86" s="1768"/>
      <c r="U86" s="1768"/>
      <c r="V86" s="1768"/>
      <c r="W86" s="1768"/>
      <c r="X86" s="1768"/>
      <c r="Y86" s="1768"/>
      <c r="Z86" s="1768"/>
      <c r="AA86" s="1768"/>
      <c r="AB86" s="1768"/>
      <c r="AC86" s="1768"/>
      <c r="AD86" s="1768"/>
      <c r="AE86" s="1768"/>
      <c r="AF86" s="1768"/>
      <c r="AG86" s="298" t="e">
        <f>#REF!</f>
        <v>#REF!</v>
      </c>
    </row>
    <row r="87" spans="1:33" ht="25.5" customHeight="1">
      <c r="A87" s="1682" t="e">
        <f>#REF!</f>
        <v>#REF!</v>
      </c>
      <c r="B87" s="1683"/>
      <c r="C87" s="1683"/>
      <c r="D87" s="1683"/>
      <c r="E87" s="1683"/>
      <c r="F87" s="1683"/>
      <c r="G87" s="1683"/>
      <c r="H87" s="1683"/>
      <c r="I87" s="1683"/>
      <c r="J87" s="1683"/>
      <c r="K87" s="1683"/>
      <c r="L87" s="1683"/>
      <c r="M87" s="1683"/>
      <c r="N87" s="1683"/>
      <c r="O87" s="1683"/>
      <c r="P87" s="1683"/>
      <c r="Q87" s="1683"/>
      <c r="R87" s="1683"/>
      <c r="S87" s="1683"/>
      <c r="T87" s="1683"/>
      <c r="U87" s="1683"/>
      <c r="V87" s="1683"/>
      <c r="W87" s="1683"/>
      <c r="X87" s="1683"/>
      <c r="Y87" s="1683"/>
      <c r="Z87" s="1683"/>
      <c r="AA87" s="1683"/>
      <c r="AB87" s="1683"/>
      <c r="AC87" s="1683"/>
      <c r="AD87" s="1683"/>
      <c r="AE87" s="1683"/>
      <c r="AF87" s="1683"/>
      <c r="AG87" s="1684"/>
    </row>
    <row r="88" spans="1:33" ht="25.5" customHeight="1">
      <c r="A88" s="1682"/>
      <c r="B88" s="1683"/>
      <c r="C88" s="1683"/>
      <c r="D88" s="1683"/>
      <c r="E88" s="1683"/>
      <c r="F88" s="1683"/>
      <c r="G88" s="1683"/>
      <c r="H88" s="1683"/>
      <c r="I88" s="1683"/>
      <c r="J88" s="1683"/>
      <c r="K88" s="1683"/>
      <c r="L88" s="1683"/>
      <c r="M88" s="1683"/>
      <c r="N88" s="1683"/>
      <c r="O88" s="1683"/>
      <c r="P88" s="1683"/>
      <c r="Q88" s="1683"/>
      <c r="R88" s="1683"/>
      <c r="S88" s="1683"/>
      <c r="T88" s="1683"/>
      <c r="U88" s="1683"/>
      <c r="V88" s="1683"/>
      <c r="W88" s="1683"/>
      <c r="X88" s="1683"/>
      <c r="Y88" s="1683"/>
      <c r="Z88" s="1683"/>
      <c r="AA88" s="1683"/>
      <c r="AB88" s="1683"/>
      <c r="AC88" s="1683"/>
      <c r="AD88" s="1683"/>
      <c r="AE88" s="1683"/>
      <c r="AF88" s="1683"/>
      <c r="AG88" s="1684"/>
    </row>
    <row r="89" spans="1:33" ht="25.5" customHeight="1">
      <c r="A89" s="1682"/>
      <c r="B89" s="1683"/>
      <c r="C89" s="1683"/>
      <c r="D89" s="1683"/>
      <c r="E89" s="1683"/>
      <c r="F89" s="1683"/>
      <c r="G89" s="1683"/>
      <c r="H89" s="1683"/>
      <c r="I89" s="1683"/>
      <c r="J89" s="1683"/>
      <c r="K89" s="1683"/>
      <c r="L89" s="1683"/>
      <c r="M89" s="1683"/>
      <c r="N89" s="1683"/>
      <c r="O89" s="1683"/>
      <c r="P89" s="1683"/>
      <c r="Q89" s="1683"/>
      <c r="R89" s="1683"/>
      <c r="S89" s="1683"/>
      <c r="T89" s="1683"/>
      <c r="U89" s="1683"/>
      <c r="V89" s="1683"/>
      <c r="W89" s="1683"/>
      <c r="X89" s="1683"/>
      <c r="Y89" s="1683"/>
      <c r="Z89" s="1683"/>
      <c r="AA89" s="1683"/>
      <c r="AB89" s="1683"/>
      <c r="AC89" s="1683"/>
      <c r="AD89" s="1683"/>
      <c r="AE89" s="1683"/>
      <c r="AF89" s="1683"/>
      <c r="AG89" s="1684"/>
    </row>
    <row r="90" spans="1:33" ht="25.5" customHeight="1" thickBot="1">
      <c r="A90" s="1685"/>
      <c r="B90" s="1686"/>
      <c r="C90" s="1686"/>
      <c r="D90" s="1686"/>
      <c r="E90" s="1686"/>
      <c r="F90" s="1686"/>
      <c r="G90" s="1686"/>
      <c r="H90" s="1686"/>
      <c r="I90" s="1686"/>
      <c r="J90" s="1686"/>
      <c r="K90" s="1686"/>
      <c r="L90" s="1686"/>
      <c r="M90" s="1686"/>
      <c r="N90" s="1686"/>
      <c r="O90" s="1686"/>
      <c r="P90" s="1686"/>
      <c r="Q90" s="1686"/>
      <c r="R90" s="1686"/>
      <c r="S90" s="1686"/>
      <c r="T90" s="1686"/>
      <c r="U90" s="1686"/>
      <c r="V90" s="1686"/>
      <c r="W90" s="1686"/>
      <c r="X90" s="1686"/>
      <c r="Y90" s="1686"/>
      <c r="Z90" s="1686"/>
      <c r="AA90" s="1686"/>
      <c r="AB90" s="1686"/>
      <c r="AC90" s="1686"/>
      <c r="AD90" s="1686"/>
      <c r="AE90" s="1686"/>
      <c r="AF90" s="1686"/>
      <c r="AG90" s="1687"/>
    </row>
    <row r="91" spans="1:33" ht="25.5" customHeight="1">
      <c r="A91" s="1338" t="e">
        <f>#REF!</f>
        <v>#REF!</v>
      </c>
      <c r="B91" s="1339"/>
      <c r="C91" s="1339"/>
      <c r="D91" s="1339"/>
      <c r="E91" s="1339"/>
      <c r="F91" s="1339"/>
      <c r="G91" s="1339"/>
      <c r="H91" s="1339"/>
      <c r="I91" s="1339"/>
      <c r="J91" s="1339"/>
      <c r="K91" s="1339"/>
      <c r="L91" s="1339"/>
      <c r="M91" s="1339"/>
      <c r="N91" s="1339"/>
      <c r="O91" s="1339"/>
      <c r="P91" s="1339"/>
      <c r="Q91" s="1339"/>
      <c r="R91" s="1339"/>
      <c r="S91" s="1339"/>
      <c r="T91" s="1339"/>
      <c r="U91" s="1339"/>
      <c r="V91" s="1339"/>
      <c r="W91" s="1339"/>
      <c r="X91" s="1339"/>
      <c r="Y91" s="1339"/>
      <c r="Z91" s="1339"/>
      <c r="AA91" s="350" t="e">
        <f>#REF!</f>
        <v>#REF!</v>
      </c>
      <c r="AB91" s="350" t="e">
        <f>#REF!</f>
        <v>#REF!</v>
      </c>
      <c r="AC91" s="350" t="e">
        <f>#REF!</f>
        <v>#REF!</v>
      </c>
      <c r="AD91" s="350" t="e">
        <f>#REF!</f>
        <v>#REF!</v>
      </c>
      <c r="AE91" s="350" t="e">
        <f>#REF!</f>
        <v>#REF!</v>
      </c>
      <c r="AF91" s="350" t="e">
        <f>#REF!</f>
        <v>#REF!</v>
      </c>
      <c r="AG91" s="349" t="e">
        <f>#REF!</f>
        <v>#REF!</v>
      </c>
    </row>
    <row r="92" spans="1:33" ht="25.5" customHeight="1">
      <c r="A92" s="348" t="e">
        <f>#REF!</f>
        <v>#REF!</v>
      </c>
      <c r="B92" s="1343" t="e">
        <f>#REF!</f>
        <v>#REF!</v>
      </c>
      <c r="C92" s="1343"/>
      <c r="D92" s="1343"/>
      <c r="E92" s="1343"/>
      <c r="F92" s="1343"/>
      <c r="G92" s="1343"/>
      <c r="H92" s="1343"/>
      <c r="I92" s="1343"/>
      <c r="J92" s="1343"/>
      <c r="K92" s="1343"/>
      <c r="L92" s="1343"/>
      <c r="M92" s="1343"/>
      <c r="N92" s="1343"/>
      <c r="O92" s="1343"/>
      <c r="P92" s="1343"/>
      <c r="Q92" s="1343"/>
      <c r="R92" s="1343"/>
      <c r="S92" s="1343"/>
      <c r="T92" s="1343"/>
      <c r="U92" s="1343"/>
      <c r="V92" s="1343"/>
      <c r="W92" s="1343"/>
      <c r="X92" s="1343"/>
      <c r="Y92" s="1343"/>
      <c r="Z92" s="1343"/>
      <c r="AA92" s="1343"/>
      <c r="AB92" s="1343"/>
      <c r="AC92" s="1343"/>
      <c r="AD92" s="1343"/>
      <c r="AE92" s="1343"/>
      <c r="AF92" s="1343"/>
      <c r="AG92" s="347" t="e">
        <f>#REF!</f>
        <v>#REF!</v>
      </c>
    </row>
    <row r="93" spans="1:33" ht="25.5" customHeight="1">
      <c r="A93" s="1682" t="e">
        <f>#REF!</f>
        <v>#REF!</v>
      </c>
      <c r="B93" s="1683"/>
      <c r="C93" s="1683"/>
      <c r="D93" s="1683"/>
      <c r="E93" s="1683"/>
      <c r="F93" s="1683"/>
      <c r="G93" s="1683"/>
      <c r="H93" s="1683"/>
      <c r="I93" s="1683"/>
      <c r="J93" s="1683"/>
      <c r="K93" s="1683"/>
      <c r="L93" s="1683"/>
      <c r="M93" s="1683"/>
      <c r="N93" s="1683"/>
      <c r="O93" s="1683"/>
      <c r="P93" s="1683"/>
      <c r="Q93" s="1683"/>
      <c r="R93" s="1683"/>
      <c r="S93" s="1683"/>
      <c r="T93" s="1683"/>
      <c r="U93" s="1683"/>
      <c r="V93" s="1683"/>
      <c r="W93" s="1683"/>
      <c r="X93" s="1683"/>
      <c r="Y93" s="1683"/>
      <c r="Z93" s="1683"/>
      <c r="AA93" s="1683"/>
      <c r="AB93" s="1683"/>
      <c r="AC93" s="1683"/>
      <c r="AD93" s="1683"/>
      <c r="AE93" s="1683"/>
      <c r="AF93" s="1683"/>
      <c r="AG93" s="1684"/>
    </row>
    <row r="94" spans="1:33" ht="25.5" customHeight="1">
      <c r="A94" s="1682"/>
      <c r="B94" s="1683"/>
      <c r="C94" s="1683"/>
      <c r="D94" s="1683"/>
      <c r="E94" s="1683"/>
      <c r="F94" s="1683"/>
      <c r="G94" s="1683"/>
      <c r="H94" s="1683"/>
      <c r="I94" s="1683"/>
      <c r="J94" s="1683"/>
      <c r="K94" s="1683"/>
      <c r="L94" s="1683"/>
      <c r="M94" s="1683"/>
      <c r="N94" s="1683"/>
      <c r="O94" s="1683"/>
      <c r="P94" s="1683"/>
      <c r="Q94" s="1683"/>
      <c r="R94" s="1683"/>
      <c r="S94" s="1683"/>
      <c r="T94" s="1683"/>
      <c r="U94" s="1683"/>
      <c r="V94" s="1683"/>
      <c r="W94" s="1683"/>
      <c r="X94" s="1683"/>
      <c r="Y94" s="1683"/>
      <c r="Z94" s="1683"/>
      <c r="AA94" s="1683"/>
      <c r="AB94" s="1683"/>
      <c r="AC94" s="1683"/>
      <c r="AD94" s="1683"/>
      <c r="AE94" s="1683"/>
      <c r="AF94" s="1683"/>
      <c r="AG94" s="1684"/>
    </row>
    <row r="95" spans="1:33" ht="25.5" customHeight="1" thickBot="1">
      <c r="A95" s="1685"/>
      <c r="B95" s="1686"/>
      <c r="C95" s="1686"/>
      <c r="D95" s="1686"/>
      <c r="E95" s="1686"/>
      <c r="F95" s="1686"/>
      <c r="G95" s="1686"/>
      <c r="H95" s="1686"/>
      <c r="I95" s="1686"/>
      <c r="J95" s="1686"/>
      <c r="K95" s="1686"/>
      <c r="L95" s="1686"/>
      <c r="M95" s="1686"/>
      <c r="N95" s="1686"/>
      <c r="O95" s="1686"/>
      <c r="P95" s="1686"/>
      <c r="Q95" s="1686"/>
      <c r="R95" s="1686"/>
      <c r="S95" s="1686"/>
      <c r="T95" s="1686"/>
      <c r="U95" s="1686"/>
      <c r="V95" s="1686"/>
      <c r="W95" s="1686"/>
      <c r="X95" s="1686"/>
      <c r="Y95" s="1686"/>
      <c r="Z95" s="1686"/>
      <c r="AA95" s="1686"/>
      <c r="AB95" s="1686"/>
      <c r="AC95" s="1686"/>
      <c r="AD95" s="1686"/>
      <c r="AE95" s="1686"/>
      <c r="AF95" s="1686"/>
      <c r="AG95" s="1687"/>
    </row>
    <row r="96" spans="1:33" ht="25.5" customHeight="1">
      <c r="A96" s="1335" t="e">
        <f>#REF!</f>
        <v>#REF!</v>
      </c>
      <c r="B96" s="1336"/>
      <c r="C96" s="1336"/>
      <c r="D96" s="1336"/>
      <c r="E96" s="1336"/>
      <c r="F96" s="1336"/>
      <c r="G96" s="1336"/>
      <c r="H96" s="1336"/>
      <c r="I96" s="1336"/>
      <c r="J96" s="1336"/>
      <c r="K96" s="1336"/>
      <c r="L96" s="1336"/>
      <c r="M96" s="1336"/>
      <c r="N96" s="1336"/>
      <c r="O96" s="1336"/>
      <c r="P96" s="1336"/>
      <c r="Q96" s="1336"/>
      <c r="R96" s="1336"/>
      <c r="S96" s="1336"/>
      <c r="T96" s="1336"/>
      <c r="U96" s="1336"/>
      <c r="V96" s="1336"/>
      <c r="W96" s="1336"/>
      <c r="X96" s="1336"/>
      <c r="Y96" s="1336"/>
      <c r="Z96" s="1336"/>
      <c r="AA96" s="1336"/>
      <c r="AB96" s="1336"/>
      <c r="AC96" s="1336"/>
      <c r="AD96" s="1336"/>
      <c r="AE96" s="1336"/>
      <c r="AF96" s="1336"/>
      <c r="AG96" s="1337"/>
    </row>
    <row r="97" spans="1:69" ht="25.5" customHeight="1">
      <c r="A97" s="346" t="e">
        <f>#REF!</f>
        <v>#REF!</v>
      </c>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c r="AG97" s="344"/>
    </row>
    <row r="98" spans="1:69" ht="25.5" customHeight="1">
      <c r="A98" s="1796" t="e">
        <f>#REF!</f>
        <v>#REF!</v>
      </c>
      <c r="B98" s="1796"/>
      <c r="C98" s="453" t="e">
        <f>#REF!</f>
        <v>#REF!</v>
      </c>
      <c r="D98" s="456"/>
      <c r="E98" s="453"/>
      <c r="F98" s="1796" t="e">
        <f>#REF!</f>
        <v>#REF!</v>
      </c>
      <c r="G98" s="1796"/>
      <c r="H98" s="453" t="e">
        <f>#REF!</f>
        <v>#REF!</v>
      </c>
      <c r="I98" s="456"/>
      <c r="J98" s="453"/>
      <c r="K98" s="453"/>
      <c r="L98" s="453"/>
      <c r="M98" s="453"/>
      <c r="N98" s="453"/>
      <c r="O98" s="453"/>
      <c r="P98" s="457"/>
      <c r="Q98" s="457"/>
      <c r="R98" s="457"/>
      <c r="S98" s="457"/>
      <c r="T98" s="457"/>
      <c r="U98" s="457"/>
      <c r="V98" s="457"/>
      <c r="W98" s="457"/>
      <c r="X98" s="458"/>
      <c r="Y98" s="453"/>
      <c r="Z98" s="458"/>
      <c r="AA98" s="458"/>
      <c r="AB98" s="459"/>
      <c r="AC98" s="459"/>
      <c r="AD98" s="459"/>
      <c r="AE98" s="459"/>
      <c r="AF98" s="459"/>
      <c r="AG98" s="459"/>
    </row>
    <row r="99" spans="1:69" ht="25.5" customHeight="1" thickBot="1">
      <c r="A99" s="238" t="e">
        <f>#REF!</f>
        <v>#REF!</v>
      </c>
      <c r="B99" s="1457" t="e">
        <f>#REF!</f>
        <v>#REF!</v>
      </c>
      <c r="C99" s="1457"/>
      <c r="D99" s="1457"/>
      <c r="E99" s="1457"/>
      <c r="F99" s="1457"/>
      <c r="G99" s="1457"/>
      <c r="H99" s="343" t="e">
        <f>#REF!</f>
        <v>#REF!</v>
      </c>
      <c r="I99" s="1714" t="e">
        <f>#REF!</f>
        <v>#REF!</v>
      </c>
      <c r="J99" s="1715"/>
      <c r="K99" s="1715"/>
      <c r="L99" s="1715"/>
      <c r="M99" s="1715"/>
      <c r="N99" s="1715"/>
      <c r="O99" s="1715"/>
      <c r="P99" s="1715"/>
      <c r="Q99" s="1715"/>
      <c r="R99" s="1715"/>
      <c r="S99" s="1715"/>
      <c r="T99" s="1715"/>
      <c r="U99" s="1715"/>
      <c r="V99" s="1715"/>
      <c r="W99" s="1715"/>
      <c r="X99" s="1715"/>
      <c r="Y99" s="1715"/>
      <c r="Z99" s="1715"/>
      <c r="AA99" s="1715"/>
      <c r="AB99" s="1715"/>
      <c r="AC99" s="1715"/>
      <c r="AD99" s="1715"/>
      <c r="AE99" s="1715"/>
      <c r="AF99" s="1715"/>
      <c r="AG99" s="1716"/>
      <c r="AI99" s="340" t="s">
        <v>296</v>
      </c>
    </row>
    <row r="100" spans="1:69" ht="25.5" customHeight="1">
      <c r="A100" s="228" t="e">
        <f>#REF!</f>
        <v>#REF!</v>
      </c>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42"/>
      <c r="AI100" s="340" t="s">
        <v>295</v>
      </c>
    </row>
    <row r="101" spans="1:69" ht="25.5" customHeight="1">
      <c r="A101" s="297" t="e">
        <f>#REF!</f>
        <v>#REF!</v>
      </c>
      <c r="B101" s="879" t="e">
        <f>#REF!</f>
        <v>#REF!</v>
      </c>
      <c r="C101" s="879"/>
      <c r="D101" s="879"/>
      <c r="E101" s="879"/>
      <c r="F101" s="879"/>
      <c r="G101" s="879"/>
      <c r="H101" s="879"/>
      <c r="I101" s="879"/>
      <c r="J101" s="879"/>
      <c r="K101" s="244" t="e">
        <f>#REF!</f>
        <v>#REF!</v>
      </c>
      <c r="L101" s="1648" t="e">
        <f>#REF!</f>
        <v>#REF!</v>
      </c>
      <c r="M101" s="1649"/>
      <c r="N101" s="1649"/>
      <c r="O101" s="1649"/>
      <c r="P101" s="1649"/>
      <c r="Q101" s="1649"/>
      <c r="R101" s="1649"/>
      <c r="S101" s="1649"/>
      <c r="T101" s="1649"/>
      <c r="U101" s="1649"/>
      <c r="V101" s="1649"/>
      <c r="W101" s="1649"/>
      <c r="X101" s="1649"/>
      <c r="Y101" s="1649"/>
      <c r="Z101" s="1649"/>
      <c r="AA101" s="1649"/>
      <c r="AB101" s="1649"/>
      <c r="AC101" s="1649"/>
      <c r="AD101" s="1649"/>
      <c r="AE101" s="1649"/>
      <c r="AF101" s="1649"/>
      <c r="AG101" s="1650"/>
      <c r="AI101" s="340" t="s">
        <v>294</v>
      </c>
    </row>
    <row r="102" spans="1:69" ht="25.5" customHeight="1">
      <c r="A102" s="230" t="e">
        <f>#REF!</f>
        <v>#REF!</v>
      </c>
      <c r="B102" s="879" t="e">
        <f>#REF!</f>
        <v>#REF!</v>
      </c>
      <c r="C102" s="879"/>
      <c r="D102" s="879"/>
      <c r="E102" s="879"/>
      <c r="F102" s="879"/>
      <c r="G102" s="879"/>
      <c r="H102" s="879"/>
      <c r="I102" s="879"/>
      <c r="J102" s="879"/>
      <c r="K102" s="236" t="e">
        <f>#REF!</f>
        <v>#REF!</v>
      </c>
      <c r="L102" s="1648" t="e">
        <f>#REF!</f>
        <v>#REF!</v>
      </c>
      <c r="M102" s="1649"/>
      <c r="N102" s="1649"/>
      <c r="O102" s="1649"/>
      <c r="P102" s="1649"/>
      <c r="Q102" s="1649"/>
      <c r="R102" s="1649"/>
      <c r="S102" s="1649"/>
      <c r="T102" s="1649"/>
      <c r="U102" s="1649"/>
      <c r="V102" s="1649"/>
      <c r="W102" s="1649"/>
      <c r="X102" s="1649"/>
      <c r="Y102" s="1649"/>
      <c r="Z102" s="1649"/>
      <c r="AA102" s="1649"/>
      <c r="AB102" s="1649"/>
      <c r="AC102" s="1649"/>
      <c r="AD102" s="1649"/>
      <c r="AE102" s="1649"/>
      <c r="AF102" s="1649"/>
      <c r="AG102" s="1650"/>
      <c r="AI102" s="340" t="s">
        <v>293</v>
      </c>
    </row>
    <row r="103" spans="1:69" ht="25.5" customHeight="1">
      <c r="A103" s="230" t="e">
        <f>#REF!</f>
        <v>#REF!</v>
      </c>
      <c r="B103" s="879" t="e">
        <f>#REF!</f>
        <v>#REF!</v>
      </c>
      <c r="C103" s="879"/>
      <c r="D103" s="879"/>
      <c r="E103" s="879"/>
      <c r="F103" s="879"/>
      <c r="G103" s="879"/>
      <c r="H103" s="879"/>
      <c r="I103" s="879"/>
      <c r="J103" s="879"/>
      <c r="K103" s="236" t="e">
        <f>#REF!</f>
        <v>#REF!</v>
      </c>
      <c r="L103" s="1782" t="e">
        <f>#REF!</f>
        <v>#REF!</v>
      </c>
      <c r="M103" s="1770"/>
      <c r="N103" s="436" t="e">
        <f>#REF!</f>
        <v>#REF!</v>
      </c>
      <c r="O103" s="436"/>
      <c r="P103" s="436"/>
      <c r="Q103" s="1770" t="e">
        <f>#REF!</f>
        <v>#REF!</v>
      </c>
      <c r="R103" s="1770"/>
      <c r="S103" s="436" t="e">
        <f>#REF!</f>
        <v>#REF!</v>
      </c>
      <c r="T103" s="461"/>
      <c r="U103" s="461" t="e">
        <f>#REF!</f>
        <v>#REF!</v>
      </c>
      <c r="V103" s="462" t="e">
        <f>#REF!</f>
        <v>#REF!</v>
      </c>
      <c r="W103" s="463"/>
      <c r="X103" s="463"/>
      <c r="Y103" s="463"/>
      <c r="Z103" s="463"/>
      <c r="AA103" s="463"/>
      <c r="AB103" s="436"/>
      <c r="AC103" s="436"/>
      <c r="AD103" s="436"/>
      <c r="AE103" s="436"/>
      <c r="AF103" s="436"/>
      <c r="AG103" s="464"/>
      <c r="AI103" s="340" t="s">
        <v>292</v>
      </c>
    </row>
    <row r="104" spans="1:69" ht="25.5" customHeight="1">
      <c r="A104" s="230" t="e">
        <f>#REF!</f>
        <v>#REF!</v>
      </c>
      <c r="B104" s="879" t="e">
        <f>#REF!</f>
        <v>#REF!</v>
      </c>
      <c r="C104" s="879"/>
      <c r="D104" s="879"/>
      <c r="E104" s="879"/>
      <c r="F104" s="879"/>
      <c r="G104" s="879"/>
      <c r="H104" s="879"/>
      <c r="I104" s="879"/>
      <c r="J104" s="879"/>
      <c r="K104" s="236" t="e">
        <f>#REF!</f>
        <v>#REF!</v>
      </c>
      <c r="L104" s="1773" t="e">
        <f>#REF!</f>
        <v>#REF!</v>
      </c>
      <c r="M104" s="1774"/>
      <c r="N104" s="1774"/>
      <c r="O104" s="1774"/>
      <c r="P104" s="1774"/>
      <c r="Q104" s="1774"/>
      <c r="R104" s="1774"/>
      <c r="S104" s="1774"/>
      <c r="T104" s="1774"/>
      <c r="U104" s="1774"/>
      <c r="V104" s="1774"/>
      <c r="W104" s="1774"/>
      <c r="X104" s="1774"/>
      <c r="Y104" s="1774"/>
      <c r="Z104" s="1774"/>
      <c r="AA104" s="1774"/>
      <c r="AB104" s="1774"/>
      <c r="AC104" s="1774"/>
      <c r="AD104" s="1774"/>
      <c r="AE104" s="1774"/>
      <c r="AF104" s="1774"/>
      <c r="AG104" s="1775"/>
      <c r="AI104" s="340" t="s">
        <v>291</v>
      </c>
    </row>
    <row r="105" spans="1:69" ht="25.5" customHeight="1">
      <c r="A105" s="263" t="e">
        <f>#REF!</f>
        <v>#REF!</v>
      </c>
      <c r="B105" s="885" t="e">
        <f>#REF!</f>
        <v>#REF!</v>
      </c>
      <c r="C105" s="885"/>
      <c r="D105" s="885"/>
      <c r="E105" s="885"/>
      <c r="F105" s="885"/>
      <c r="G105" s="885"/>
      <c r="H105" s="885"/>
      <c r="I105" s="885"/>
      <c r="J105" s="885"/>
      <c r="K105" s="264" t="e">
        <f>#REF!</f>
        <v>#REF!</v>
      </c>
      <c r="L105" s="1776" t="e">
        <f>#REF!</f>
        <v>#REF!</v>
      </c>
      <c r="M105" s="1777"/>
      <c r="N105" s="1777"/>
      <c r="O105" s="1777"/>
      <c r="P105" s="1777"/>
      <c r="Q105" s="1777"/>
      <c r="R105" s="1777"/>
      <c r="S105" s="1777"/>
      <c r="T105" s="1777"/>
      <c r="U105" s="1777"/>
      <c r="V105" s="1777"/>
      <c r="W105" s="1777"/>
      <c r="X105" s="1777"/>
      <c r="Y105" s="1777"/>
      <c r="Z105" s="1777"/>
      <c r="AA105" s="1777"/>
      <c r="AB105" s="1777"/>
      <c r="AC105" s="1777"/>
      <c r="AD105" s="1777"/>
      <c r="AE105" s="1777"/>
      <c r="AF105" s="1777"/>
      <c r="AG105" s="1778"/>
    </row>
    <row r="106" spans="1:69" ht="25.5" customHeight="1" thickBot="1">
      <c r="A106" s="265" t="e">
        <f>#REF!</f>
        <v>#REF!</v>
      </c>
      <c r="B106" s="875" t="e">
        <f>#REF!</f>
        <v>#REF!</v>
      </c>
      <c r="C106" s="875"/>
      <c r="D106" s="875"/>
      <c r="E106" s="875"/>
      <c r="F106" s="875"/>
      <c r="G106" s="875"/>
      <c r="H106" s="875"/>
      <c r="I106" s="875"/>
      <c r="J106" s="875"/>
      <c r="K106" s="266" t="e">
        <f>#REF!</f>
        <v>#REF!</v>
      </c>
      <c r="L106" s="1779" t="e">
        <f>#REF!</f>
        <v>#REF!</v>
      </c>
      <c r="M106" s="1780"/>
      <c r="N106" s="1780"/>
      <c r="O106" s="1780"/>
      <c r="P106" s="1780"/>
      <c r="Q106" s="1780"/>
      <c r="R106" s="1780"/>
      <c r="S106" s="1780"/>
      <c r="T106" s="1780"/>
      <c r="U106" s="1780"/>
      <c r="V106" s="1780"/>
      <c r="W106" s="1780"/>
      <c r="X106" s="1780"/>
      <c r="Y106" s="1780"/>
      <c r="Z106" s="1780"/>
      <c r="AA106" s="1780"/>
      <c r="AB106" s="1780"/>
      <c r="AC106" s="1780"/>
      <c r="AD106" s="1780"/>
      <c r="AE106" s="1780"/>
      <c r="AF106" s="1780"/>
      <c r="AG106" s="1781"/>
      <c r="BC106" s="219"/>
    </row>
    <row r="107" spans="1:69" s="27" customFormat="1" ht="27.75" customHeight="1">
      <c r="A107" s="27" t="e">
        <f>#REF!</f>
        <v>#REF!</v>
      </c>
      <c r="J107" s="28"/>
      <c r="K107" s="28"/>
    </row>
    <row r="108" spans="1:69" s="27" customFormat="1" ht="70.5" customHeight="1">
      <c r="A108" s="27" t="e">
        <f>#REF!</f>
        <v>#REF!</v>
      </c>
      <c r="B108" s="1771" t="e">
        <f>#REF!</f>
        <v>#REF!</v>
      </c>
      <c r="C108" s="1771"/>
      <c r="D108" s="1771"/>
      <c r="E108" s="1771"/>
      <c r="F108" s="1771"/>
      <c r="G108" s="1771"/>
      <c r="H108" s="1771"/>
      <c r="I108" s="1771"/>
      <c r="J108" s="1771"/>
      <c r="K108" s="1771"/>
      <c r="L108" s="1771"/>
      <c r="M108" s="1771"/>
      <c r="N108" s="1771"/>
      <c r="O108" s="1771"/>
      <c r="P108" s="1771"/>
      <c r="Q108" s="1771"/>
      <c r="R108" s="1771"/>
      <c r="S108" s="1771"/>
      <c r="T108" s="1771"/>
      <c r="U108" s="1771"/>
      <c r="V108" s="1771"/>
      <c r="W108" s="1771"/>
      <c r="X108" s="1771"/>
      <c r="Y108" s="1771"/>
      <c r="Z108" s="1771"/>
      <c r="AA108" s="1771"/>
      <c r="AB108" s="1771"/>
      <c r="AC108" s="1771"/>
      <c r="AD108" s="1771"/>
      <c r="AE108" s="1771"/>
      <c r="AF108" s="1771"/>
      <c r="AG108" s="27" t="e">
        <f>#REF!</f>
        <v>#REF!</v>
      </c>
      <c r="AV108" s="438"/>
      <c r="AW108" s="1"/>
      <c r="AX108" s="13"/>
      <c r="AY108" s="13"/>
      <c r="AZ108" s="13"/>
      <c r="BA108" s="13"/>
      <c r="BB108" s="438"/>
      <c r="BC108" s="1"/>
      <c r="BD108" s="13"/>
      <c r="BE108" s="13"/>
      <c r="BF108" s="13"/>
      <c r="BG108" s="13"/>
      <c r="BH108" s="13"/>
      <c r="BI108" s="13"/>
      <c r="BJ108" s="13"/>
      <c r="BK108" s="13"/>
      <c r="BL108" s="13"/>
      <c r="BM108" s="438"/>
      <c r="BN108" s="199"/>
      <c r="BO108" s="13"/>
      <c r="BP108" s="13"/>
      <c r="BQ108" s="13"/>
    </row>
    <row r="109" spans="1:69" s="27" customFormat="1" ht="68.25" customHeight="1">
      <c r="A109" s="27" t="e">
        <f>#REF!</f>
        <v>#REF!</v>
      </c>
      <c r="B109" s="1771"/>
      <c r="C109" s="1771"/>
      <c r="D109" s="1771"/>
      <c r="E109" s="1771"/>
      <c r="F109" s="1771"/>
      <c r="G109" s="1771"/>
      <c r="H109" s="1771"/>
      <c r="I109" s="1771"/>
      <c r="J109" s="1771"/>
      <c r="K109" s="1771"/>
      <c r="L109" s="1771"/>
      <c r="M109" s="1771"/>
      <c r="N109" s="1771"/>
      <c r="O109" s="1771"/>
      <c r="P109" s="1771"/>
      <c r="Q109" s="1771"/>
      <c r="R109" s="1771"/>
      <c r="S109" s="1771"/>
      <c r="T109" s="1771"/>
      <c r="U109" s="1771"/>
      <c r="V109" s="1771"/>
      <c r="W109" s="1771"/>
      <c r="X109" s="1771"/>
      <c r="Y109" s="1771"/>
      <c r="Z109" s="1771"/>
      <c r="AA109" s="1771"/>
      <c r="AB109" s="1771"/>
      <c r="AC109" s="1771"/>
      <c r="AD109" s="1771"/>
      <c r="AE109" s="1771"/>
      <c r="AF109" s="1771"/>
      <c r="AG109" s="27" t="e">
        <f>#REF!</f>
        <v>#REF!</v>
      </c>
      <c r="AV109" s="438"/>
      <c r="AW109" s="1"/>
      <c r="AX109" s="13"/>
      <c r="AY109" s="13"/>
      <c r="AZ109" s="13"/>
      <c r="BA109" s="13"/>
      <c r="BB109" s="438"/>
      <c r="BC109" s="1"/>
      <c r="BD109" s="13"/>
      <c r="BE109" s="13"/>
      <c r="BF109" s="13"/>
      <c r="BG109" s="13"/>
      <c r="BH109" s="13"/>
      <c r="BI109" s="13"/>
      <c r="BJ109" s="13"/>
      <c r="BK109" s="13"/>
      <c r="BL109" s="13"/>
      <c r="BM109" s="13"/>
      <c r="BN109" s="13"/>
      <c r="BO109" s="13"/>
      <c r="BP109" s="13"/>
      <c r="BQ109" s="13"/>
    </row>
    <row r="110" spans="1:69" ht="9" hidden="1" customHeight="1"/>
  </sheetData>
  <mergeCells count="204">
    <mergeCell ref="B105:J105"/>
    <mergeCell ref="L105:AG105"/>
    <mergeCell ref="B106:J106"/>
    <mergeCell ref="L106:AG106"/>
    <mergeCell ref="B108:AF109"/>
    <mergeCell ref="B102:J102"/>
    <mergeCell ref="L102:AG102"/>
    <mergeCell ref="B103:J103"/>
    <mergeCell ref="L103:M103"/>
    <mergeCell ref="Q103:R103"/>
    <mergeCell ref="B104:J104"/>
    <mergeCell ref="L104:AG104"/>
    <mergeCell ref="A96:AG96"/>
    <mergeCell ref="A98:B98"/>
    <mergeCell ref="F98:G98"/>
    <mergeCell ref="B99:G99"/>
    <mergeCell ref="I99:AG99"/>
    <mergeCell ref="B101:J101"/>
    <mergeCell ref="L101:AG101"/>
    <mergeCell ref="A85:AF85"/>
    <mergeCell ref="B86:AF86"/>
    <mergeCell ref="A87:AG90"/>
    <mergeCell ref="A91:Z91"/>
    <mergeCell ref="B92:AF92"/>
    <mergeCell ref="A93:AG95"/>
    <mergeCell ref="A78:J78"/>
    <mergeCell ref="K78:Q78"/>
    <mergeCell ref="R78:X78"/>
    <mergeCell ref="Y78:AG78"/>
    <mergeCell ref="A80:V80"/>
    <mergeCell ref="A81:AG84"/>
    <mergeCell ref="A76:E76"/>
    <mergeCell ref="F76:J76"/>
    <mergeCell ref="K76:Q76"/>
    <mergeCell ref="R76:X76"/>
    <mergeCell ref="Y76:AG76"/>
    <mergeCell ref="A77:E77"/>
    <mergeCell ref="F77:J77"/>
    <mergeCell ref="K77:Q77"/>
    <mergeCell ref="R77:X77"/>
    <mergeCell ref="Y77:AG77"/>
    <mergeCell ref="A74:E74"/>
    <mergeCell ref="F74:J74"/>
    <mergeCell ref="K74:Q74"/>
    <mergeCell ref="R74:X74"/>
    <mergeCell ref="Y74:AG74"/>
    <mergeCell ref="A75:E75"/>
    <mergeCell ref="F75:J75"/>
    <mergeCell ref="K75:Q75"/>
    <mergeCell ref="R75:X75"/>
    <mergeCell ref="Y75:AG75"/>
    <mergeCell ref="A70:I70"/>
    <mergeCell ref="J70:R70"/>
    <mergeCell ref="S70:AG70"/>
    <mergeCell ref="A73:E73"/>
    <mergeCell ref="F73:J73"/>
    <mergeCell ref="K73:Q73"/>
    <mergeCell ref="R73:X73"/>
    <mergeCell ref="Y73:AG73"/>
    <mergeCell ref="B68:H68"/>
    <mergeCell ref="J68:R68"/>
    <mergeCell ref="S68:AG68"/>
    <mergeCell ref="B69:H69"/>
    <mergeCell ref="J69:R69"/>
    <mergeCell ref="S69:AG69"/>
    <mergeCell ref="B66:H66"/>
    <mergeCell ref="J66:R66"/>
    <mergeCell ref="S66:AG66"/>
    <mergeCell ref="B67:H67"/>
    <mergeCell ref="J67:R67"/>
    <mergeCell ref="S67:AG67"/>
    <mergeCell ref="B62:K62"/>
    <mergeCell ref="A64:I64"/>
    <mergeCell ref="J64:R64"/>
    <mergeCell ref="S64:AG64"/>
    <mergeCell ref="B65:H65"/>
    <mergeCell ref="J65:R65"/>
    <mergeCell ref="S65:AG65"/>
    <mergeCell ref="B60:K61"/>
    <mergeCell ref="M60:AG60"/>
    <mergeCell ref="M61:O61"/>
    <mergeCell ref="P61:R61"/>
    <mergeCell ref="S61:T61"/>
    <mergeCell ref="U61:W61"/>
    <mergeCell ref="X61:AB61"/>
    <mergeCell ref="AD61:AG61"/>
    <mergeCell ref="A57:V57"/>
    <mergeCell ref="B58:K58"/>
    <mergeCell ref="M58:W58"/>
    <mergeCell ref="X58:AF58"/>
    <mergeCell ref="B59:K59"/>
    <mergeCell ref="M59:W59"/>
    <mergeCell ref="X59:AF59"/>
    <mergeCell ref="P54:Q55"/>
    <mergeCell ref="R54:S55"/>
    <mergeCell ref="T54:U55"/>
    <mergeCell ref="V54:W55"/>
    <mergeCell ref="X54:Y55"/>
    <mergeCell ref="Z54:AA55"/>
    <mergeCell ref="D54:E55"/>
    <mergeCell ref="F54:G55"/>
    <mergeCell ref="H54:I55"/>
    <mergeCell ref="J54:K55"/>
    <mergeCell ref="L54:M55"/>
    <mergeCell ref="N54:O55"/>
    <mergeCell ref="P53:Q53"/>
    <mergeCell ref="R53:S53"/>
    <mergeCell ref="T53:U53"/>
    <mergeCell ref="V53:W53"/>
    <mergeCell ref="X53:Y53"/>
    <mergeCell ref="Z53:AA53"/>
    <mergeCell ref="A49:AG50"/>
    <mergeCell ref="A51:V51"/>
    <mergeCell ref="D52:U52"/>
    <mergeCell ref="V52:AA52"/>
    <mergeCell ref="D53:E53"/>
    <mergeCell ref="F53:G53"/>
    <mergeCell ref="H53:I53"/>
    <mergeCell ref="J53:K53"/>
    <mergeCell ref="L53:M53"/>
    <mergeCell ref="N53:O53"/>
    <mergeCell ref="B43:L43"/>
    <mergeCell ref="N43:AG43"/>
    <mergeCell ref="A44:L44"/>
    <mergeCell ref="A45:AG46"/>
    <mergeCell ref="A47:V47"/>
    <mergeCell ref="B48:Y48"/>
    <mergeCell ref="C41:T41"/>
    <mergeCell ref="U41:Y41"/>
    <mergeCell ref="Z41:AB41"/>
    <mergeCell ref="C42:T42"/>
    <mergeCell ref="U42:Y42"/>
    <mergeCell ref="Z42:AB42"/>
    <mergeCell ref="B38:L38"/>
    <mergeCell ref="N38:AG38"/>
    <mergeCell ref="B39:L39"/>
    <mergeCell ref="N39:Y39"/>
    <mergeCell ref="Z39:AA39"/>
    <mergeCell ref="C40:AF40"/>
    <mergeCell ref="A34:E34"/>
    <mergeCell ref="F34:AG34"/>
    <mergeCell ref="A35:E35"/>
    <mergeCell ref="F35:AG35"/>
    <mergeCell ref="A36:AC36"/>
    <mergeCell ref="B37:L37"/>
    <mergeCell ref="N37:AG37"/>
    <mergeCell ref="B32:H32"/>
    <mergeCell ref="J32:Q32"/>
    <mergeCell ref="R32:U32"/>
    <mergeCell ref="V32:AC32"/>
    <mergeCell ref="AD32:AG32"/>
    <mergeCell ref="A33:L33"/>
    <mergeCell ref="A26:J26"/>
    <mergeCell ref="L26:O26"/>
    <mergeCell ref="P26:AG26"/>
    <mergeCell ref="A27:AG29"/>
    <mergeCell ref="A30:Z30"/>
    <mergeCell ref="B31:H31"/>
    <mergeCell ref="J31:V31"/>
    <mergeCell ref="W31:AA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10"/>
  <dataValidations count="3">
    <dataValidation type="list" allowBlank="1" showInputMessage="1" showErrorMessage="1" sqref="I99:AG99" xr:uid="{00000000-0002-0000-1000-000000000000}">
      <formula1>#REF!</formula1>
    </dataValidation>
    <dataValidation type="list" allowBlank="1" showInputMessage="1" showErrorMessage="1" sqref="N37:AG37" xr:uid="{00000000-0002-0000-1000-000001000000}">
      <formula1>$AI$38:$AI$41</formula1>
    </dataValidation>
    <dataValidation type="list" allowBlank="1" showInputMessage="1" showErrorMessage="1" sqref="S61:T61" xr:uid="{00000000-0002-0000-1000-000002000000}">
      <formula1>$AJ$71:$AJ$72</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3" manualBreakCount="3">
    <brk id="29" max="32" man="1"/>
    <brk id="56" max="32" man="1"/>
    <brk id="84" max="3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BQ114"/>
  <sheetViews>
    <sheetView workbookViewId="0"/>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465</v>
      </c>
    </row>
    <row r="2" spans="1:35" ht="25.5" customHeight="1">
      <c r="A2" s="820" t="e">
        <f>#REF!</f>
        <v>#REF!</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5" ht="25.5" customHeight="1" thickBot="1">
      <c r="A3" s="6" t="e">
        <f>#REF!</f>
        <v>#REF!</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5" ht="25.5" customHeight="1">
      <c r="A4" s="821" t="e">
        <f>#REF!</f>
        <v>#REF!</v>
      </c>
      <c r="B4" s="822"/>
      <c r="C4" s="822"/>
      <c r="D4" s="822"/>
      <c r="E4" s="823"/>
      <c r="F4" s="1645" t="e">
        <f>#REF!</f>
        <v>#REF!</v>
      </c>
      <c r="G4" s="1646"/>
      <c r="H4" s="1646"/>
      <c r="I4" s="1646"/>
      <c r="J4" s="1646"/>
      <c r="K4" s="1646"/>
      <c r="L4" s="1646"/>
      <c r="M4" s="1646"/>
      <c r="N4" s="1646"/>
      <c r="O4" s="1646"/>
      <c r="P4" s="1646"/>
      <c r="Q4" s="1646"/>
      <c r="R4" s="1646"/>
      <c r="S4" s="1646"/>
      <c r="T4" s="1646"/>
      <c r="U4" s="1646"/>
      <c r="V4" s="1646"/>
      <c r="W4" s="1646"/>
      <c r="X4" s="1646"/>
      <c r="Y4" s="1646"/>
      <c r="Z4" s="1646"/>
      <c r="AA4" s="1646"/>
      <c r="AB4" s="1646"/>
      <c r="AC4" s="1646"/>
      <c r="AD4" s="1646"/>
      <c r="AE4" s="1646"/>
      <c r="AF4" s="1646"/>
      <c r="AG4" s="1647"/>
    </row>
    <row r="5" spans="1:35" ht="25.5" customHeight="1">
      <c r="A5" s="806" t="e">
        <f>#REF!</f>
        <v>#REF!</v>
      </c>
      <c r="B5" s="807"/>
      <c r="C5" s="807"/>
      <c r="D5" s="807"/>
      <c r="E5" s="808"/>
      <c r="F5" s="1648" t="e">
        <f>#REF!</f>
        <v>#REF!</v>
      </c>
      <c r="G5" s="1649"/>
      <c r="H5" s="1649"/>
      <c r="I5" s="1649"/>
      <c r="J5" s="1649"/>
      <c r="K5" s="1649"/>
      <c r="L5" s="1649"/>
      <c r="M5" s="1649"/>
      <c r="N5" s="1649"/>
      <c r="O5" s="1649"/>
      <c r="P5" s="1649"/>
      <c r="Q5" s="1649"/>
      <c r="R5" s="1649"/>
      <c r="S5" s="1649"/>
      <c r="T5" s="1649"/>
      <c r="U5" s="1649"/>
      <c r="V5" s="1649"/>
      <c r="W5" s="1649"/>
      <c r="X5" s="1649"/>
      <c r="Y5" s="1649"/>
      <c r="Z5" s="1649"/>
      <c r="AA5" s="1649"/>
      <c r="AB5" s="1649"/>
      <c r="AC5" s="1649"/>
      <c r="AD5" s="1649"/>
      <c r="AE5" s="1649"/>
      <c r="AF5" s="1649"/>
      <c r="AG5" s="1650"/>
    </row>
    <row r="6" spans="1:35" ht="28.5" customHeight="1">
      <c r="A6" s="806" t="e">
        <f>#REF!</f>
        <v>#REF!</v>
      </c>
      <c r="B6" s="807"/>
      <c r="C6" s="807"/>
      <c r="D6" s="807"/>
      <c r="E6" s="808"/>
      <c r="F6" s="1651" t="e">
        <f>#REF!</f>
        <v>#REF!</v>
      </c>
      <c r="G6" s="807"/>
      <c r="H6" s="246" t="e">
        <f>#REF!</f>
        <v>#REF!</v>
      </c>
      <c r="I6" s="1649" t="e">
        <f>#REF!</f>
        <v>#REF!</v>
      </c>
      <c r="J6" s="1649"/>
      <c r="K6" s="1649"/>
      <c r="L6" s="1649"/>
      <c r="M6" s="1649"/>
      <c r="N6" s="1649"/>
      <c r="O6" s="1649"/>
      <c r="P6" s="1649"/>
      <c r="Q6" s="1649"/>
      <c r="R6" s="436" t="e">
        <f>#REF!</f>
        <v>#REF!</v>
      </c>
      <c r="S6" s="1649" t="e">
        <f>#REF!</f>
        <v>#REF!</v>
      </c>
      <c r="T6" s="1649"/>
      <c r="U6" s="1649"/>
      <c r="V6" s="1649"/>
      <c r="W6" s="1649"/>
      <c r="X6" s="1649"/>
      <c r="Y6" s="1649"/>
      <c r="Z6" s="1649"/>
      <c r="AA6" s="1649"/>
      <c r="AB6" s="1649"/>
      <c r="AC6" s="1649"/>
      <c r="AD6" s="1649"/>
      <c r="AE6" s="1649"/>
      <c r="AF6" s="1649"/>
      <c r="AG6" s="1650"/>
    </row>
    <row r="7" spans="1:35" ht="25.5" customHeight="1">
      <c r="A7" s="806" t="e">
        <f>#REF!</f>
        <v>#REF!</v>
      </c>
      <c r="B7" s="807"/>
      <c r="C7" s="807"/>
      <c r="D7" s="807"/>
      <c r="E7" s="808"/>
      <c r="F7" s="1653" t="e">
        <f>#REF!</f>
        <v>#REF!</v>
      </c>
      <c r="G7" s="1654"/>
      <c r="H7" s="1654"/>
      <c r="I7" s="1654"/>
      <c r="J7" s="1654"/>
      <c r="K7" s="1654"/>
      <c r="L7" s="1654"/>
      <c r="M7" s="1655"/>
      <c r="N7" s="832" t="e">
        <f>#REF!</f>
        <v>#REF!</v>
      </c>
      <c r="O7" s="807"/>
      <c r="P7" s="807"/>
      <c r="Q7" s="808"/>
      <c r="R7" s="1656" t="e">
        <f>#REF!</f>
        <v>#REF!</v>
      </c>
      <c r="S7" s="1657"/>
      <c r="T7" s="1657"/>
      <c r="U7" s="1657"/>
      <c r="V7" s="409" t="e">
        <f>#REF!</f>
        <v>#REF!</v>
      </c>
      <c r="W7" s="409" t="e">
        <f>#REF!</f>
        <v>#REF!</v>
      </c>
      <c r="X7" s="1658" t="e">
        <f>#REF!</f>
        <v>#REF!</v>
      </c>
      <c r="Y7" s="1659"/>
      <c r="Z7" s="1659"/>
      <c r="AA7" s="1659"/>
      <c r="AB7" s="1660"/>
      <c r="AC7" s="1661" t="e">
        <f>#REF!</f>
        <v>#REF!</v>
      </c>
      <c r="AD7" s="1662"/>
      <c r="AE7" s="1662"/>
      <c r="AF7" s="1662"/>
      <c r="AG7" s="221" t="e">
        <f>#REF!</f>
        <v>#REF!</v>
      </c>
    </row>
    <row r="8" spans="1:35" ht="25.5" customHeight="1">
      <c r="A8" s="806" t="e">
        <f>#REF!</f>
        <v>#REF!</v>
      </c>
      <c r="B8" s="807"/>
      <c r="C8" s="807"/>
      <c r="D8" s="807"/>
      <c r="E8" s="808"/>
      <c r="F8" s="1648" t="e">
        <f>#REF!</f>
        <v>#REF!</v>
      </c>
      <c r="G8" s="1649"/>
      <c r="H8" s="1649"/>
      <c r="I8" s="1649"/>
      <c r="J8" s="1649"/>
      <c r="K8" s="1649"/>
      <c r="L8" s="1649"/>
      <c r="M8" s="1649"/>
      <c r="N8" s="1649"/>
      <c r="O8" s="1649"/>
      <c r="P8" s="1649"/>
      <c r="Q8" s="1649"/>
      <c r="R8" s="1649"/>
      <c r="S8" s="1649"/>
      <c r="T8" s="1649"/>
      <c r="U8" s="1649"/>
      <c r="V8" s="1649"/>
      <c r="W8" s="1649"/>
      <c r="X8" s="1649"/>
      <c r="Y8" s="1649"/>
      <c r="Z8" s="1649"/>
      <c r="AA8" s="1649"/>
      <c r="AB8" s="1649"/>
      <c r="AC8" s="1649"/>
      <c r="AD8" s="1649"/>
      <c r="AE8" s="1649"/>
      <c r="AF8" s="1649"/>
      <c r="AG8" s="1650"/>
    </row>
    <row r="9" spans="1:35" ht="25.5" customHeight="1">
      <c r="A9" s="1553" t="e">
        <f>#REF!</f>
        <v>#REF!</v>
      </c>
      <c r="B9" s="807"/>
      <c r="C9" s="807"/>
      <c r="D9" s="807"/>
      <c r="E9" s="808"/>
      <c r="F9" s="1648" t="e">
        <f>#REF!</f>
        <v>#REF!</v>
      </c>
      <c r="G9" s="1649"/>
      <c r="H9" s="1649"/>
      <c r="I9" s="1649"/>
      <c r="J9" s="1649"/>
      <c r="K9" s="1649"/>
      <c r="L9" s="1649"/>
      <c r="M9" s="1649"/>
      <c r="N9" s="1649"/>
      <c r="O9" s="1649"/>
      <c r="P9" s="1652"/>
      <c r="Q9" s="832" t="e">
        <f>#REF!</f>
        <v>#REF!</v>
      </c>
      <c r="R9" s="807"/>
      <c r="S9" s="807"/>
      <c r="T9" s="807"/>
      <c r="U9" s="808"/>
      <c r="V9" s="1648" t="e">
        <f>#REF!</f>
        <v>#REF!</v>
      </c>
      <c r="W9" s="1649"/>
      <c r="X9" s="1649"/>
      <c r="Y9" s="1649"/>
      <c r="Z9" s="1649"/>
      <c r="AA9" s="1649"/>
      <c r="AB9" s="1649"/>
      <c r="AC9" s="1649"/>
      <c r="AD9" s="1649"/>
      <c r="AE9" s="1649"/>
      <c r="AF9" s="1649"/>
      <c r="AG9" s="1650"/>
    </row>
    <row r="10" spans="1:35" ht="25.5" customHeight="1">
      <c r="A10" s="806" t="e">
        <f>#REF!</f>
        <v>#REF!</v>
      </c>
      <c r="B10" s="807"/>
      <c r="C10" s="807"/>
      <c r="D10" s="807"/>
      <c r="E10" s="808"/>
      <c r="F10" s="1648" t="e">
        <f>#REF!</f>
        <v>#REF!</v>
      </c>
      <c r="G10" s="1649"/>
      <c r="H10" s="1649"/>
      <c r="I10" s="1649"/>
      <c r="J10" s="1649"/>
      <c r="K10" s="1649"/>
      <c r="L10" s="1649"/>
      <c r="M10" s="1649"/>
      <c r="N10" s="1649"/>
      <c r="O10" s="1649"/>
      <c r="P10" s="1652"/>
      <c r="Q10" s="832" t="e">
        <f>#REF!</f>
        <v>#REF!</v>
      </c>
      <c r="R10" s="807"/>
      <c r="S10" s="807"/>
      <c r="T10" s="807"/>
      <c r="U10" s="808"/>
      <c r="V10" s="1648" t="e">
        <f>#REF!</f>
        <v>#REF!</v>
      </c>
      <c r="W10" s="1649"/>
      <c r="X10" s="1649"/>
      <c r="Y10" s="1649"/>
      <c r="Z10" s="1649"/>
      <c r="AA10" s="1649"/>
      <c r="AB10" s="1649"/>
      <c r="AC10" s="1649"/>
      <c r="AD10" s="1649"/>
      <c r="AE10" s="1649"/>
      <c r="AF10" s="1649"/>
      <c r="AG10" s="1650"/>
    </row>
    <row r="11" spans="1:35" ht="25.5" customHeight="1" thickBot="1">
      <c r="A11" s="931" t="e">
        <f>#REF!</f>
        <v>#REF!</v>
      </c>
      <c r="B11" s="932"/>
      <c r="C11" s="932"/>
      <c r="D11" s="932"/>
      <c r="E11" s="933"/>
      <c r="F11" s="1673" t="e">
        <f>#REF!</f>
        <v>#REF!</v>
      </c>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c r="AE11" s="1674"/>
      <c r="AF11" s="1674"/>
      <c r="AG11" s="1675"/>
    </row>
    <row r="12" spans="1:35" ht="25.5" customHeight="1">
      <c r="A12" s="297" t="e">
        <f>#REF!</f>
        <v>#REF!</v>
      </c>
      <c r="B12" s="1" t="e">
        <f>#REF!</f>
        <v>#REF!</v>
      </c>
      <c r="C12" s="1" t="e">
        <f>#REF!</f>
        <v>#REF!</v>
      </c>
      <c r="D12" s="1" t="e">
        <f>#REF!</f>
        <v>#REF!</v>
      </c>
      <c r="E12" s="1" t="e">
        <f>#REF!</f>
        <v>#REF!</v>
      </c>
      <c r="F12" s="1" t="e">
        <f>#REF!</f>
        <v>#REF!</v>
      </c>
      <c r="G12" s="1" t="e">
        <f>#REF!</f>
        <v>#REF!</v>
      </c>
      <c r="H12" s="1" t="e">
        <f>#REF!</f>
        <v>#REF!</v>
      </c>
      <c r="I12" s="1" t="e">
        <f>#REF!</f>
        <v>#REF!</v>
      </c>
      <c r="J12" s="9" t="e">
        <f>#REF!</f>
        <v>#REF!</v>
      </c>
      <c r="K12" s="1" t="e">
        <f>#REF!</f>
        <v>#REF!</v>
      </c>
      <c r="L12" s="1" t="e">
        <f>#REF!</f>
        <v>#REF!</v>
      </c>
      <c r="M12" s="1" t="e">
        <f>#REF!</f>
        <v>#REF!</v>
      </c>
      <c r="N12" s="1" t="e">
        <f>#REF!</f>
        <v>#REF!</v>
      </c>
      <c r="O12" s="1" t="e">
        <f>#REF!</f>
        <v>#REF!</v>
      </c>
      <c r="P12" s="1" t="e">
        <f>#REF!</f>
        <v>#REF!</v>
      </c>
      <c r="Q12" s="1" t="e">
        <f>#REF!</f>
        <v>#REF!</v>
      </c>
      <c r="R12" s="1" t="e">
        <f>#REF!</f>
        <v>#REF!</v>
      </c>
      <c r="S12" s="1" t="e">
        <f>#REF!</f>
        <v>#REF!</v>
      </c>
      <c r="T12" s="1" t="e">
        <f>#REF!</f>
        <v>#REF!</v>
      </c>
      <c r="U12" s="1" t="e">
        <f>#REF!</f>
        <v>#REF!</v>
      </c>
      <c r="V12" s="21" t="e">
        <f>#REF!</f>
        <v>#REF!</v>
      </c>
      <c r="W12" s="21" t="e">
        <f>#REF!</f>
        <v>#REF!</v>
      </c>
      <c r="X12" s="21" t="e">
        <f>#REF!</f>
        <v>#REF!</v>
      </c>
      <c r="Y12" s="21" t="e">
        <f>#REF!</f>
        <v>#REF!</v>
      </c>
      <c r="Z12" s="21" t="e">
        <f>#REF!</f>
        <v>#REF!</v>
      </c>
      <c r="AA12" s="21" t="e">
        <f>#REF!</f>
        <v>#REF!</v>
      </c>
      <c r="AB12" s="21" t="e">
        <f>#REF!</f>
        <v>#REF!</v>
      </c>
      <c r="AC12" s="21" t="e">
        <f>#REF!</f>
        <v>#REF!</v>
      </c>
      <c r="AD12" s="21" t="e">
        <f>#REF!</f>
        <v>#REF!</v>
      </c>
      <c r="AE12" s="21" t="e">
        <f>#REF!</f>
        <v>#REF!</v>
      </c>
      <c r="AF12" s="21" t="e">
        <f>#REF!</f>
        <v>#REF!</v>
      </c>
      <c r="AG12" s="296" t="e">
        <f>#REF!</f>
        <v>#REF!</v>
      </c>
    </row>
    <row r="13" spans="1:35" ht="25.5" customHeight="1" thickBot="1">
      <c r="A13" s="297" t="e">
        <f>#REF!</f>
        <v>#REF!</v>
      </c>
      <c r="J13" s="408"/>
      <c r="V13" s="21"/>
      <c r="W13" s="21"/>
      <c r="X13" s="21"/>
      <c r="Y13" s="21"/>
      <c r="Z13" s="21"/>
      <c r="AA13" s="21"/>
      <c r="AB13" s="21"/>
      <c r="AC13" s="21"/>
      <c r="AD13" s="21"/>
      <c r="AE13" s="21"/>
      <c r="AF13" s="21"/>
      <c r="AG13" s="296"/>
    </row>
    <row r="14" spans="1:35" ht="25.5" customHeight="1">
      <c r="A14" s="1338" t="e">
        <f>#REF!</f>
        <v>#REF!</v>
      </c>
      <c r="B14" s="1339"/>
      <c r="C14" s="1339"/>
      <c r="D14" s="1339"/>
      <c r="E14" s="1339"/>
      <c r="F14" s="1339"/>
      <c r="G14" s="1339"/>
      <c r="H14" s="1339"/>
      <c r="I14" s="1339"/>
      <c r="J14" s="1339"/>
      <c r="K14" s="303" t="e">
        <f>#REF!</f>
        <v>#REF!</v>
      </c>
      <c r="L14" s="303" t="e">
        <f>#REF!</f>
        <v>#REF!</v>
      </c>
      <c r="M14" s="303" t="e">
        <f>#REF!</f>
        <v>#REF!</v>
      </c>
      <c r="N14" s="303" t="e">
        <f>#REF!</f>
        <v>#REF!</v>
      </c>
      <c r="O14" s="303" t="e">
        <f>#REF!</f>
        <v>#REF!</v>
      </c>
      <c r="P14" s="303" t="e">
        <f>#REF!</f>
        <v>#REF!</v>
      </c>
      <c r="Q14" s="303" t="e">
        <f>#REF!</f>
        <v>#REF!</v>
      </c>
      <c r="R14" s="303" t="e">
        <f>#REF!</f>
        <v>#REF!</v>
      </c>
      <c r="S14" s="303" t="e">
        <f>#REF!</f>
        <v>#REF!</v>
      </c>
      <c r="T14" s="303" t="e">
        <f>#REF!</f>
        <v>#REF!</v>
      </c>
      <c r="U14" s="303" t="e">
        <f>#REF!</f>
        <v>#REF!</v>
      </c>
      <c r="V14" s="407" t="e">
        <f>#REF!</f>
        <v>#REF!</v>
      </c>
      <c r="W14" s="407" t="e">
        <f>#REF!</f>
        <v>#REF!</v>
      </c>
      <c r="X14" s="407" t="e">
        <f>#REF!</f>
        <v>#REF!</v>
      </c>
      <c r="Y14" s="407" t="e">
        <f>#REF!</f>
        <v>#REF!</v>
      </c>
      <c r="Z14" s="407" t="e">
        <f>#REF!</f>
        <v>#REF!</v>
      </c>
      <c r="AA14" s="407" t="e">
        <f>#REF!</f>
        <v>#REF!</v>
      </c>
      <c r="AB14" s="407" t="e">
        <f>#REF!</f>
        <v>#REF!</v>
      </c>
      <c r="AC14" s="407" t="e">
        <f>#REF!</f>
        <v>#REF!</v>
      </c>
      <c r="AD14" s="407" t="e">
        <f>#REF!</f>
        <v>#REF!</v>
      </c>
      <c r="AE14" s="407" t="e">
        <f>#REF!</f>
        <v>#REF!</v>
      </c>
      <c r="AF14" s="407" t="e">
        <f>#REF!</f>
        <v>#REF!</v>
      </c>
      <c r="AG14" s="406" t="e">
        <f>#REF!</f>
        <v>#REF!</v>
      </c>
    </row>
    <row r="15" spans="1:35" ht="25.5" customHeight="1">
      <c r="A15" s="230" t="e">
        <f>#REF!</f>
        <v>#REF!</v>
      </c>
      <c r="B15" s="1019" t="e">
        <f>#REF!</f>
        <v>#REF!</v>
      </c>
      <c r="C15" s="1019"/>
      <c r="D15" s="1019"/>
      <c r="E15" s="1019"/>
      <c r="F15" s="1019"/>
      <c r="G15" s="1019"/>
      <c r="H15" s="1019"/>
      <c r="I15" s="1019"/>
      <c r="J15" s="1019"/>
      <c r="K15" s="231" t="e">
        <f>#REF!</f>
        <v>#REF!</v>
      </c>
      <c r="L15" s="1648" t="e">
        <f>#REF!</f>
        <v>#REF!</v>
      </c>
      <c r="M15" s="1649"/>
      <c r="N15" s="1649"/>
      <c r="O15" s="1649"/>
      <c r="P15" s="1649"/>
      <c r="Q15" s="1649"/>
      <c r="R15" s="1649"/>
      <c r="S15" s="1649"/>
      <c r="T15" s="1649"/>
      <c r="U15" s="1649"/>
      <c r="V15" s="1649"/>
      <c r="W15" s="1649"/>
      <c r="X15" s="1649"/>
      <c r="Y15" s="1649"/>
      <c r="Z15" s="1649"/>
      <c r="AA15" s="1649"/>
      <c r="AB15" s="1649"/>
      <c r="AC15" s="1649"/>
      <c r="AD15" s="1649"/>
      <c r="AE15" s="1649"/>
      <c r="AF15" s="1649"/>
      <c r="AG15" s="1650"/>
    </row>
    <row r="16" spans="1:35" ht="25.5" customHeight="1">
      <c r="A16" s="297" t="e">
        <f>#REF!</f>
        <v>#REF!</v>
      </c>
      <c r="B16" s="1417" t="e">
        <f>#REF!</f>
        <v>#REF!</v>
      </c>
      <c r="C16" s="1417"/>
      <c r="D16" s="1417"/>
      <c r="E16" s="1417"/>
      <c r="F16" s="1417"/>
      <c r="G16" s="1417"/>
      <c r="H16" s="1417"/>
      <c r="I16" s="1417"/>
      <c r="J16" s="1417"/>
      <c r="K16" s="405" t="e">
        <f>#REF!</f>
        <v>#REF!</v>
      </c>
      <c r="L16" s="1663" t="e">
        <f>#REF!</f>
        <v>#REF!</v>
      </c>
      <c r="M16" s="1664"/>
      <c r="N16" s="404" t="e">
        <f>#REF!</f>
        <v>#REF!</v>
      </c>
      <c r="O16" s="404"/>
      <c r="P16" s="246"/>
      <c r="Q16" s="246"/>
      <c r="R16" s="246"/>
      <c r="S16" s="246"/>
      <c r="T16" s="246"/>
      <c r="U16" s="246"/>
      <c r="V16" s="341"/>
      <c r="W16" s="341"/>
      <c r="X16" s="341"/>
      <c r="Y16" s="341"/>
      <c r="Z16" s="341"/>
      <c r="AA16" s="341"/>
      <c r="AB16" s="341"/>
      <c r="AC16" s="341"/>
      <c r="AD16" s="403"/>
      <c r="AE16" s="246"/>
      <c r="AF16" s="403"/>
      <c r="AG16" s="402"/>
      <c r="AI16" s="1" t="s">
        <v>363</v>
      </c>
    </row>
    <row r="17" spans="1:35" ht="25.5" customHeight="1">
      <c r="A17" s="351" t="e">
        <f>#REF!</f>
        <v>#REF!</v>
      </c>
      <c r="B17" s="1418"/>
      <c r="C17" s="1418"/>
      <c r="D17" s="1418"/>
      <c r="E17" s="1418"/>
      <c r="F17" s="1418"/>
      <c r="G17" s="1418"/>
      <c r="H17" s="1418"/>
      <c r="I17" s="1418"/>
      <c r="J17" s="1418"/>
      <c r="K17" s="399" t="e">
        <f>#REF!</f>
        <v>#REF!</v>
      </c>
      <c r="L17" s="1665" t="e">
        <f>#REF!</f>
        <v>#REF!</v>
      </c>
      <c r="M17" s="1666"/>
      <c r="N17" s="401" t="e">
        <f>#REF!</f>
        <v>#REF!</v>
      </c>
      <c r="O17" s="401"/>
      <c r="P17" s="401"/>
      <c r="Q17" s="401"/>
      <c r="R17" s="401"/>
      <c r="S17" s="401"/>
      <c r="T17" s="401"/>
      <c r="U17" s="401"/>
      <c r="V17" s="401"/>
      <c r="W17" s="401"/>
      <c r="X17" s="401"/>
      <c r="Y17" s="401"/>
      <c r="Z17" s="401"/>
      <c r="AA17" s="401"/>
      <c r="AB17" s="400"/>
      <c r="AC17" s="400"/>
      <c r="AD17" s="400"/>
      <c r="AE17" s="401"/>
      <c r="AF17" s="400"/>
      <c r="AG17" s="390"/>
    </row>
    <row r="18" spans="1:35" ht="25.5" customHeight="1">
      <c r="A18" s="351" t="e">
        <f>#REF!</f>
        <v>#REF!</v>
      </c>
      <c r="B18" s="1418"/>
      <c r="C18" s="1418"/>
      <c r="D18" s="1418"/>
      <c r="E18" s="1418"/>
      <c r="F18" s="1418"/>
      <c r="G18" s="1418"/>
      <c r="H18" s="1418"/>
      <c r="I18" s="1418"/>
      <c r="J18" s="1418"/>
      <c r="K18" s="399" t="e">
        <f>#REF!</f>
        <v>#REF!</v>
      </c>
      <c r="L18" s="398" t="e">
        <f>#REF!</f>
        <v>#REF!</v>
      </c>
      <c r="M18" s="397" t="e">
        <f>#REF!</f>
        <v>#REF!</v>
      </c>
      <c r="N18" s="396"/>
      <c r="O18" s="396"/>
      <c r="P18" s="396"/>
      <c r="Q18" s="396"/>
      <c r="R18" s="396"/>
      <c r="S18" s="395"/>
      <c r="T18" s="1667" t="e">
        <f>#REF!</f>
        <v>#REF!</v>
      </c>
      <c r="U18" s="1668"/>
      <c r="V18" s="1668"/>
      <c r="W18" s="1668"/>
      <c r="X18" s="1668"/>
      <c r="Y18" s="1668"/>
      <c r="Z18" s="1668"/>
      <c r="AA18" s="1668"/>
      <c r="AB18" s="1668"/>
      <c r="AC18" s="1668"/>
      <c r="AD18" s="1668"/>
      <c r="AE18" s="1668"/>
      <c r="AF18" s="1668"/>
      <c r="AG18" s="1669"/>
    </row>
    <row r="19" spans="1:35" ht="25.5" customHeight="1">
      <c r="A19" s="386" t="e">
        <f>#REF!</f>
        <v>#REF!</v>
      </c>
      <c r="B19" s="1419"/>
      <c r="C19" s="1419"/>
      <c r="D19" s="1419"/>
      <c r="E19" s="1419"/>
      <c r="F19" s="1419"/>
      <c r="G19" s="1419"/>
      <c r="H19" s="1419"/>
      <c r="I19" s="1419"/>
      <c r="J19" s="1419"/>
      <c r="K19" s="394" t="e">
        <f>#REF!</f>
        <v>#REF!</v>
      </c>
      <c r="L19" s="7" t="e">
        <f>#REF!</f>
        <v>#REF!</v>
      </c>
      <c r="M19" s="393" t="e">
        <f>#REF!</f>
        <v>#REF!</v>
      </c>
      <c r="N19" s="8"/>
      <c r="O19" s="8"/>
      <c r="P19" s="8"/>
      <c r="Q19" s="8"/>
      <c r="R19" s="8"/>
      <c r="S19" s="392"/>
      <c r="T19" s="1670" t="e">
        <f>#REF!</f>
        <v>#REF!</v>
      </c>
      <c r="U19" s="1671"/>
      <c r="V19" s="1671"/>
      <c r="W19" s="1671"/>
      <c r="X19" s="1671"/>
      <c r="Y19" s="1671"/>
      <c r="Z19" s="1671"/>
      <c r="AA19" s="1671"/>
      <c r="AB19" s="1671"/>
      <c r="AC19" s="1671"/>
      <c r="AD19" s="1671"/>
      <c r="AE19" s="1671"/>
      <c r="AF19" s="1671"/>
      <c r="AG19" s="1672"/>
    </row>
    <row r="20" spans="1:35" ht="25.5" customHeight="1">
      <c r="A20" s="293" t="e">
        <f>#REF!</f>
        <v>#REF!</v>
      </c>
      <c r="B20" s="1388" t="e">
        <f>#REF!</f>
        <v>#REF!</v>
      </c>
      <c r="C20" s="1388"/>
      <c r="D20" s="1388"/>
      <c r="E20" s="1388"/>
      <c r="F20" s="1388"/>
      <c r="G20" s="1388"/>
      <c r="H20" s="1388"/>
      <c r="I20" s="1388"/>
      <c r="J20" s="1388"/>
      <c r="K20" s="294" t="e">
        <f>#REF!</f>
        <v>#REF!</v>
      </c>
      <c r="L20" s="1648" t="e">
        <f>#REF!</f>
        <v>#REF!</v>
      </c>
      <c r="M20" s="1649"/>
      <c r="N20" s="1649"/>
      <c r="O20" s="1649"/>
      <c r="P20" s="1649"/>
      <c r="Q20" s="1649"/>
      <c r="R20" s="1649"/>
      <c r="S20" s="1649"/>
      <c r="T20" s="1649"/>
      <c r="U20" s="1649"/>
      <c r="V20" s="1649"/>
      <c r="W20" s="1649"/>
      <c r="X20" s="1649"/>
      <c r="Y20" s="1649"/>
      <c r="Z20" s="1649"/>
      <c r="AA20" s="1649"/>
      <c r="AB20" s="1649"/>
      <c r="AC20" s="1649"/>
      <c r="AD20" s="1649"/>
      <c r="AE20" s="1649"/>
      <c r="AF20" s="1649"/>
      <c r="AG20" s="1650"/>
    </row>
    <row r="21" spans="1:35" ht="25.5" customHeight="1">
      <c r="A21" s="293" t="e">
        <f>#REF!</f>
        <v>#REF!</v>
      </c>
      <c r="B21" s="1388" t="e">
        <f>#REF!</f>
        <v>#REF!</v>
      </c>
      <c r="C21" s="1388"/>
      <c r="D21" s="1388"/>
      <c r="E21" s="1388"/>
      <c r="F21" s="1388"/>
      <c r="G21" s="1388"/>
      <c r="H21" s="1388"/>
      <c r="I21" s="1388"/>
      <c r="J21" s="1388"/>
      <c r="K21" s="231" t="e">
        <f>#REF!</f>
        <v>#REF!</v>
      </c>
      <c r="L21" s="1648" t="e">
        <f>#REF!</f>
        <v>#REF!</v>
      </c>
      <c r="M21" s="1649"/>
      <c r="N21" s="1649"/>
      <c r="O21" s="1649"/>
      <c r="P21" s="1649"/>
      <c r="Q21" s="1649"/>
      <c r="R21" s="1649"/>
      <c r="S21" s="1649"/>
      <c r="T21" s="1649"/>
      <c r="U21" s="1649"/>
      <c r="V21" s="1649"/>
      <c r="W21" s="1649"/>
      <c r="X21" s="1649"/>
      <c r="Y21" s="1649"/>
      <c r="Z21" s="1649"/>
      <c r="AA21" s="1649"/>
      <c r="AB21" s="1649"/>
      <c r="AC21" s="1649"/>
      <c r="AD21" s="1649"/>
      <c r="AE21" s="1649"/>
      <c r="AF21" s="1649"/>
      <c r="AG21" s="1650"/>
    </row>
    <row r="22" spans="1:35" ht="25.5" customHeight="1">
      <c r="A22" s="297" t="e">
        <f>#REF!</f>
        <v>#REF!</v>
      </c>
      <c r="B22" s="1417" t="e">
        <f>#REF!</f>
        <v>#REF!</v>
      </c>
      <c r="C22" s="1417"/>
      <c r="D22" s="1417"/>
      <c r="E22" s="1417"/>
      <c r="F22" s="1417"/>
      <c r="G22" s="1417"/>
      <c r="H22" s="1417"/>
      <c r="I22" s="1417"/>
      <c r="J22" s="1417"/>
      <c r="K22" s="405" t="e">
        <f>#REF!</f>
        <v>#REF!</v>
      </c>
      <c r="L22" s="1663" t="e">
        <f>#REF!</f>
        <v>#REF!</v>
      </c>
      <c r="M22" s="1664"/>
      <c r="N22" s="404" t="e">
        <f>#REF!</f>
        <v>#REF!</v>
      </c>
      <c r="O22" s="404"/>
      <c r="P22" s="246"/>
      <c r="Q22" s="246"/>
      <c r="R22" s="246"/>
      <c r="S22" s="246"/>
      <c r="T22" s="246"/>
      <c r="U22" s="246"/>
      <c r="V22" s="341"/>
      <c r="W22" s="341"/>
      <c r="X22" s="341"/>
      <c r="Y22" s="341"/>
      <c r="Z22" s="341"/>
      <c r="AA22" s="341"/>
      <c r="AB22" s="341"/>
      <c r="AC22" s="341"/>
      <c r="AD22" s="403"/>
      <c r="AE22" s="246"/>
      <c r="AF22" s="403"/>
      <c r="AG22" s="402"/>
    </row>
    <row r="23" spans="1:35" ht="25.5" customHeight="1">
      <c r="A23" s="351" t="e">
        <f>#REF!</f>
        <v>#REF!</v>
      </c>
      <c r="B23" s="1418"/>
      <c r="C23" s="1418"/>
      <c r="D23" s="1418"/>
      <c r="E23" s="1418"/>
      <c r="F23" s="1418"/>
      <c r="G23" s="1418"/>
      <c r="H23" s="1418"/>
      <c r="I23" s="1418"/>
      <c r="J23" s="1418"/>
      <c r="K23" s="399" t="e">
        <f>#REF!</f>
        <v>#REF!</v>
      </c>
      <c r="L23" s="1665" t="e">
        <f>#REF!</f>
        <v>#REF!</v>
      </c>
      <c r="M23" s="1666"/>
      <c r="N23" s="401" t="e">
        <f>#REF!</f>
        <v>#REF!</v>
      </c>
      <c r="O23" s="401"/>
      <c r="P23" s="401"/>
      <c r="Q23" s="401"/>
      <c r="R23" s="401"/>
      <c r="S23" s="401"/>
      <c r="T23" s="401"/>
      <c r="U23" s="401"/>
      <c r="V23" s="401"/>
      <c r="W23" s="401"/>
      <c r="X23" s="401"/>
      <c r="Y23" s="401"/>
      <c r="Z23" s="401"/>
      <c r="AA23" s="401"/>
      <c r="AB23" s="400"/>
      <c r="AC23" s="400"/>
      <c r="AD23" s="400"/>
      <c r="AE23" s="401"/>
      <c r="AF23" s="400"/>
      <c r="AG23" s="390"/>
    </row>
    <row r="24" spans="1:35" ht="25.5" customHeight="1">
      <c r="A24" s="351" t="e">
        <f>#REF!</f>
        <v>#REF!</v>
      </c>
      <c r="B24" s="1418"/>
      <c r="C24" s="1418"/>
      <c r="D24" s="1418"/>
      <c r="E24" s="1418"/>
      <c r="F24" s="1418"/>
      <c r="G24" s="1418"/>
      <c r="H24" s="1418"/>
      <c r="I24" s="1418"/>
      <c r="J24" s="1418"/>
      <c r="K24" s="399" t="e">
        <f>#REF!</f>
        <v>#REF!</v>
      </c>
      <c r="L24" s="398" t="e">
        <f>#REF!</f>
        <v>#REF!</v>
      </c>
      <c r="M24" s="397" t="e">
        <f>#REF!</f>
        <v>#REF!</v>
      </c>
      <c r="N24" s="396"/>
      <c r="O24" s="396"/>
      <c r="P24" s="396"/>
      <c r="Q24" s="396"/>
      <c r="R24" s="396"/>
      <c r="S24" s="395"/>
      <c r="T24" s="1667" t="e">
        <f>#REF!</f>
        <v>#REF!</v>
      </c>
      <c r="U24" s="1668"/>
      <c r="V24" s="1668"/>
      <c r="W24" s="1668"/>
      <c r="X24" s="1668"/>
      <c r="Y24" s="1668"/>
      <c r="Z24" s="1668"/>
      <c r="AA24" s="1668"/>
      <c r="AB24" s="1668"/>
      <c r="AC24" s="1668"/>
      <c r="AD24" s="1668"/>
      <c r="AE24" s="1668"/>
      <c r="AF24" s="1668"/>
      <c r="AG24" s="1669"/>
    </row>
    <row r="25" spans="1:35" ht="25.5" customHeight="1" thickBot="1">
      <c r="A25" s="386" t="e">
        <f>#REF!</f>
        <v>#REF!</v>
      </c>
      <c r="B25" s="1419"/>
      <c r="C25" s="1419"/>
      <c r="D25" s="1419"/>
      <c r="E25" s="1419"/>
      <c r="F25" s="1419"/>
      <c r="G25" s="1419"/>
      <c r="H25" s="1419"/>
      <c r="I25" s="1419"/>
      <c r="J25" s="1419"/>
      <c r="K25" s="394" t="e">
        <f>#REF!</f>
        <v>#REF!</v>
      </c>
      <c r="L25" s="7" t="e">
        <f>#REF!</f>
        <v>#REF!</v>
      </c>
      <c r="M25" s="393" t="e">
        <f>#REF!</f>
        <v>#REF!</v>
      </c>
      <c r="N25" s="8"/>
      <c r="O25" s="8"/>
      <c r="P25" s="8"/>
      <c r="Q25" s="8"/>
      <c r="R25" s="8"/>
      <c r="S25" s="392"/>
      <c r="T25" s="1670" t="e">
        <f>#REF!</f>
        <v>#REF!</v>
      </c>
      <c r="U25" s="1671"/>
      <c r="V25" s="1671"/>
      <c r="W25" s="1671"/>
      <c r="X25" s="1671"/>
      <c r="Y25" s="1671"/>
      <c r="Z25" s="1671"/>
      <c r="AA25" s="1671"/>
      <c r="AB25" s="1671"/>
      <c r="AC25" s="1671"/>
      <c r="AD25" s="1671"/>
      <c r="AE25" s="1671"/>
      <c r="AF25" s="1671"/>
      <c r="AG25" s="1672"/>
    </row>
    <row r="26" spans="1:35" ht="25.5" customHeight="1">
      <c r="A26" s="1338" t="e">
        <f>#REF!</f>
        <v>#REF!</v>
      </c>
      <c r="B26" s="1339"/>
      <c r="C26" s="1339"/>
      <c r="D26" s="1339"/>
      <c r="E26" s="1339"/>
      <c r="F26" s="1339"/>
      <c r="G26" s="1339"/>
      <c r="H26" s="1339"/>
      <c r="I26" s="1339"/>
      <c r="J26" s="1339"/>
      <c r="K26" s="391" t="e">
        <f>#REF!</f>
        <v>#REF!</v>
      </c>
      <c r="L26" s="1026" t="e">
        <f>#REF!</f>
        <v>#REF!</v>
      </c>
      <c r="M26" s="844"/>
      <c r="N26" s="844"/>
      <c r="O26" s="845"/>
      <c r="P26" s="1677" t="e">
        <f>#REF!</f>
        <v>#REF!</v>
      </c>
      <c r="Q26" s="1677"/>
      <c r="R26" s="1677"/>
      <c r="S26" s="1677"/>
      <c r="T26" s="1677"/>
      <c r="U26" s="1677"/>
      <c r="V26" s="1677"/>
      <c r="W26" s="1677"/>
      <c r="X26" s="1677"/>
      <c r="Y26" s="1677"/>
      <c r="Z26" s="1677"/>
      <c r="AA26" s="1677"/>
      <c r="AB26" s="1677"/>
      <c r="AC26" s="1677"/>
      <c r="AD26" s="1677"/>
      <c r="AE26" s="1677"/>
      <c r="AF26" s="1677"/>
      <c r="AG26" s="1678"/>
      <c r="AI26" s="340" t="s">
        <v>352</v>
      </c>
    </row>
    <row r="27" spans="1:35" ht="25.5" customHeight="1">
      <c r="A27" s="1679" t="e">
        <f>#REF!</f>
        <v>#REF!</v>
      </c>
      <c r="B27" s="1680"/>
      <c r="C27" s="1680"/>
      <c r="D27" s="1680"/>
      <c r="E27" s="1680"/>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1"/>
    </row>
    <row r="28" spans="1:35" ht="25.5" customHeight="1">
      <c r="A28" s="1682"/>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4"/>
    </row>
    <row r="29" spans="1:35" ht="25.5" customHeight="1" thickBot="1">
      <c r="A29" s="1685"/>
      <c r="B29" s="1686"/>
      <c r="C29" s="1686"/>
      <c r="D29" s="1686"/>
      <c r="E29" s="1686"/>
      <c r="F29" s="1686"/>
      <c r="G29" s="1686"/>
      <c r="H29" s="1686"/>
      <c r="I29" s="1686"/>
      <c r="J29" s="1686"/>
      <c r="K29" s="1686"/>
      <c r="L29" s="1686"/>
      <c r="M29" s="1686"/>
      <c r="N29" s="1686"/>
      <c r="O29" s="1686"/>
      <c r="P29" s="1686"/>
      <c r="Q29" s="1686"/>
      <c r="R29" s="1686"/>
      <c r="S29" s="1686"/>
      <c r="T29" s="1686"/>
      <c r="U29" s="1686"/>
      <c r="V29" s="1686"/>
      <c r="W29" s="1686"/>
      <c r="X29" s="1686"/>
      <c r="Y29" s="1686"/>
      <c r="Z29" s="1686"/>
      <c r="AA29" s="1686"/>
      <c r="AB29" s="1686"/>
      <c r="AC29" s="1686"/>
      <c r="AD29" s="1686"/>
      <c r="AE29" s="1686"/>
      <c r="AF29" s="1686"/>
      <c r="AG29" s="1687"/>
    </row>
    <row r="30" spans="1:35" ht="25.5" customHeight="1">
      <c r="A30" s="1363" t="e">
        <f>#REF!</f>
        <v>#REF!</v>
      </c>
      <c r="B30" s="1364"/>
      <c r="C30" s="1364"/>
      <c r="D30" s="1364"/>
      <c r="E30" s="1364"/>
      <c r="F30" s="1364"/>
      <c r="G30" s="1364"/>
      <c r="H30" s="1364"/>
      <c r="I30" s="1364"/>
      <c r="J30" s="1364"/>
      <c r="K30" s="1364"/>
      <c r="L30" s="1364"/>
      <c r="M30" s="1364"/>
      <c r="N30" s="1364"/>
      <c r="O30" s="303" t="e">
        <f>#REF!</f>
        <v>#REF!</v>
      </c>
      <c r="P30" s="303" t="e">
        <f>#REF!</f>
        <v>#REF!</v>
      </c>
      <c r="Q30" s="303" t="e">
        <f>#REF!</f>
        <v>#REF!</v>
      </c>
      <c r="R30" s="303" t="e">
        <f>#REF!</f>
        <v>#REF!</v>
      </c>
      <c r="S30" s="303" t="e">
        <f>#REF!</f>
        <v>#REF!</v>
      </c>
      <c r="T30" s="303" t="e">
        <f>#REF!</f>
        <v>#REF!</v>
      </c>
      <c r="U30" s="303" t="e">
        <f>#REF!</f>
        <v>#REF!</v>
      </c>
      <c r="V30" s="303" t="e">
        <f>#REF!</f>
        <v>#REF!</v>
      </c>
      <c r="W30" s="303" t="e">
        <f>#REF!</f>
        <v>#REF!</v>
      </c>
      <c r="X30" s="303" t="e">
        <f>#REF!</f>
        <v>#REF!</v>
      </c>
      <c r="Y30" s="303" t="e">
        <f>#REF!</f>
        <v>#REF!</v>
      </c>
      <c r="Z30" s="303" t="e">
        <f>#REF!</f>
        <v>#REF!</v>
      </c>
      <c r="AA30" s="303" t="e">
        <f>#REF!</f>
        <v>#REF!</v>
      </c>
      <c r="AB30" s="303" t="e">
        <f>#REF!</f>
        <v>#REF!</v>
      </c>
      <c r="AC30" s="303" t="e">
        <f>#REF!</f>
        <v>#REF!</v>
      </c>
      <c r="AD30" s="303" t="e">
        <f>#REF!</f>
        <v>#REF!</v>
      </c>
      <c r="AE30" s="303" t="e">
        <f>#REF!</f>
        <v>#REF!</v>
      </c>
      <c r="AF30" s="303" t="e">
        <f>#REF!</f>
        <v>#REF!</v>
      </c>
      <c r="AG30" s="342" t="e">
        <f>#REF!</f>
        <v>#REF!</v>
      </c>
    </row>
    <row r="31" spans="1:35" ht="25.5" customHeight="1">
      <c r="A31" s="381" t="e">
        <f>#REF!</f>
        <v>#REF!</v>
      </c>
      <c r="B31" s="1388" t="e">
        <f>#REF!</f>
        <v>#REF!</v>
      </c>
      <c r="C31" s="1388"/>
      <c r="D31" s="1388"/>
      <c r="E31" s="1388"/>
      <c r="F31" s="1388"/>
      <c r="G31" s="1388"/>
      <c r="H31" s="1388"/>
      <c r="I31" s="1388"/>
      <c r="J31" s="1388"/>
      <c r="K31" s="1388"/>
      <c r="L31" s="1388"/>
      <c r="M31" s="231" t="e">
        <f>#REF!</f>
        <v>#REF!</v>
      </c>
      <c r="N31" s="1648" t="e">
        <f>#REF!</f>
        <v>#REF!</v>
      </c>
      <c r="O31" s="1649"/>
      <c r="P31" s="1649"/>
      <c r="Q31" s="1649"/>
      <c r="R31" s="1649"/>
      <c r="S31" s="1649"/>
      <c r="T31" s="1649"/>
      <c r="U31" s="1649"/>
      <c r="V31" s="1649"/>
      <c r="W31" s="1649"/>
      <c r="X31" s="1649"/>
      <c r="Y31" s="1649"/>
      <c r="Z31" s="1649"/>
      <c r="AA31" s="1649"/>
      <c r="AB31" s="1649"/>
      <c r="AC31" s="1649"/>
      <c r="AD31" s="1649"/>
      <c r="AE31" s="1649"/>
      <c r="AF31" s="1649"/>
      <c r="AG31" s="1650"/>
      <c r="AI31" s="340" t="s">
        <v>296</v>
      </c>
    </row>
    <row r="32" spans="1:35" ht="39" customHeight="1">
      <c r="A32" s="950" t="e">
        <f>#REF!</f>
        <v>#REF!</v>
      </c>
      <c r="B32" s="1417" t="e">
        <f>#REF!</f>
        <v>#REF!</v>
      </c>
      <c r="C32" s="1417"/>
      <c r="D32" s="1417"/>
      <c r="E32" s="1417"/>
      <c r="F32" s="1417"/>
      <c r="G32" s="1417"/>
      <c r="H32" s="1417"/>
      <c r="I32" s="1417"/>
      <c r="J32" s="1417"/>
      <c r="K32" s="1417"/>
      <c r="L32" s="1417"/>
      <c r="M32" s="1011" t="e">
        <f>#REF!</f>
        <v>#REF!</v>
      </c>
      <c r="N32" s="1805" t="e">
        <f>#REF!</f>
        <v>#REF!</v>
      </c>
      <c r="O32" s="1806"/>
      <c r="P32" s="1806"/>
      <c r="Q32" s="1806"/>
      <c r="R32" s="1806"/>
      <c r="S32" s="1806"/>
      <c r="T32" s="1806"/>
      <c r="U32" s="1806"/>
      <c r="V32" s="1806"/>
      <c r="W32" s="1806"/>
      <c r="X32" s="1806"/>
      <c r="Y32" s="1806"/>
      <c r="Z32" s="1806"/>
      <c r="AA32" s="1806"/>
      <c r="AB32" s="1806"/>
      <c r="AC32" s="1806"/>
      <c r="AD32" s="1806"/>
      <c r="AE32" s="1806"/>
      <c r="AF32" s="1806"/>
      <c r="AG32" s="1807"/>
      <c r="AI32" s="340" t="s">
        <v>388</v>
      </c>
    </row>
    <row r="33" spans="1:35" ht="12" customHeight="1">
      <c r="A33" s="907"/>
      <c r="B33" s="1418"/>
      <c r="C33" s="1418"/>
      <c r="D33" s="1418"/>
      <c r="E33" s="1418"/>
      <c r="F33" s="1418"/>
      <c r="G33" s="1418"/>
      <c r="H33" s="1418"/>
      <c r="I33" s="1418"/>
      <c r="J33" s="1418"/>
      <c r="K33" s="1418"/>
      <c r="L33" s="1418"/>
      <c r="M33" s="908"/>
      <c r="N33" s="1808" t="e">
        <f>#REF!</f>
        <v>#REF!</v>
      </c>
      <c r="O33" s="803"/>
      <c r="P33" s="803"/>
      <c r="Q33" s="803"/>
      <c r="R33" s="803"/>
      <c r="S33" s="803"/>
      <c r="T33" s="803"/>
      <c r="U33" s="803"/>
      <c r="V33" s="803"/>
      <c r="W33" s="803"/>
      <c r="X33" s="803"/>
      <c r="Y33" s="803"/>
      <c r="Z33" s="803"/>
      <c r="AA33" s="803"/>
      <c r="AB33" s="803"/>
      <c r="AC33" s="803"/>
      <c r="AD33" s="803"/>
      <c r="AE33" s="803"/>
      <c r="AF33" s="803"/>
      <c r="AG33" s="1809"/>
      <c r="AI33" s="340" t="s">
        <v>387</v>
      </c>
    </row>
    <row r="34" spans="1:35" ht="25.5" customHeight="1">
      <c r="A34" s="954"/>
      <c r="B34" s="1419"/>
      <c r="C34" s="1419"/>
      <c r="D34" s="1419"/>
      <c r="E34" s="1419"/>
      <c r="F34" s="1419"/>
      <c r="G34" s="1419"/>
      <c r="H34" s="1419"/>
      <c r="I34" s="1419"/>
      <c r="J34" s="1419"/>
      <c r="K34" s="1419"/>
      <c r="L34" s="1419"/>
      <c r="M34" s="1014"/>
      <c r="N34" s="1810"/>
      <c r="O34" s="1811"/>
      <c r="P34" s="1811"/>
      <c r="Q34" s="1811"/>
      <c r="R34" s="1811"/>
      <c r="S34" s="1811"/>
      <c r="T34" s="1811"/>
      <c r="U34" s="1811"/>
      <c r="V34" s="1811"/>
      <c r="W34" s="1811"/>
      <c r="X34" s="1811"/>
      <c r="Y34" s="1811"/>
      <c r="Z34" s="1811"/>
      <c r="AA34" s="1811"/>
      <c r="AB34" s="1811"/>
      <c r="AC34" s="1811"/>
      <c r="AD34" s="1811"/>
      <c r="AE34" s="1811"/>
      <c r="AF34" s="1811"/>
      <c r="AG34" s="1812"/>
      <c r="AI34" s="340" t="s">
        <v>386</v>
      </c>
    </row>
    <row r="35" spans="1:35" ht="25.5" customHeight="1">
      <c r="A35" s="383" t="e">
        <f>#REF!</f>
        <v>#REF!</v>
      </c>
      <c r="B35" s="1417" t="e">
        <f>#REF!</f>
        <v>#REF!</v>
      </c>
      <c r="C35" s="1417"/>
      <c r="D35" s="1417"/>
      <c r="E35" s="1417"/>
      <c r="F35" s="1417"/>
      <c r="G35" s="1417"/>
      <c r="H35" s="1417"/>
      <c r="I35" s="1417"/>
      <c r="J35" s="1417"/>
      <c r="K35" s="1417"/>
      <c r="L35" s="1417"/>
      <c r="M35" s="361" t="e">
        <f>#REF!</f>
        <v>#REF!</v>
      </c>
      <c r="N35" s="1648" t="e">
        <f>#REF!</f>
        <v>#REF!</v>
      </c>
      <c r="O35" s="1649"/>
      <c r="P35" s="1649"/>
      <c r="Q35" s="1649"/>
      <c r="R35" s="1649"/>
      <c r="S35" s="1649"/>
      <c r="T35" s="1649"/>
      <c r="U35" s="1649"/>
      <c r="V35" s="1649"/>
      <c r="W35" s="1649"/>
      <c r="X35" s="1649"/>
      <c r="Y35" s="1649"/>
      <c r="Z35" s="1649"/>
      <c r="AA35" s="1649"/>
      <c r="AB35" s="1649"/>
      <c r="AC35" s="1649"/>
      <c r="AD35" s="1649"/>
      <c r="AE35" s="1649"/>
      <c r="AF35" s="1649"/>
      <c r="AG35" s="1650"/>
      <c r="AI35" s="340" t="s">
        <v>385</v>
      </c>
    </row>
    <row r="36" spans="1:35" ht="25.5" customHeight="1">
      <c r="A36" s="420" t="e">
        <f>#REF!</f>
        <v>#REF!</v>
      </c>
      <c r="B36" s="1813" t="e">
        <f>#REF!</f>
        <v>#REF!</v>
      </c>
      <c r="C36" s="1813"/>
      <c r="D36" s="1813"/>
      <c r="E36" s="1813"/>
      <c r="F36" s="1813"/>
      <c r="G36" s="1813"/>
      <c r="H36" s="1813"/>
      <c r="I36" s="1813"/>
      <c r="J36" s="1813"/>
      <c r="K36" s="1813"/>
      <c r="L36" s="1813"/>
      <c r="M36" s="419" t="e">
        <f>#REF!</f>
        <v>#REF!</v>
      </c>
      <c r="N36" s="1649" t="e">
        <f>#REF!</f>
        <v>#REF!</v>
      </c>
      <c r="O36" s="1649"/>
      <c r="P36" s="1649"/>
      <c r="Q36" s="1649"/>
      <c r="R36" s="1649"/>
      <c r="S36" s="1649"/>
      <c r="T36" s="1649"/>
      <c r="U36" s="1649"/>
      <c r="V36" s="1649"/>
      <c r="W36" s="1649"/>
      <c r="X36" s="1649"/>
      <c r="Y36" s="1649"/>
      <c r="Z36" s="1649"/>
      <c r="AA36" s="1649"/>
      <c r="AB36" s="1649"/>
      <c r="AC36" s="1649"/>
      <c r="AD36" s="1649"/>
      <c r="AE36" s="1649"/>
      <c r="AF36" s="1649"/>
      <c r="AG36" s="1650"/>
      <c r="AI36" s="340" t="s">
        <v>384</v>
      </c>
    </row>
    <row r="37" spans="1:35" ht="25.5" customHeight="1">
      <c r="A37" s="418" t="e">
        <f>#REF!</f>
        <v>#REF!</v>
      </c>
      <c r="B37" s="417" t="e">
        <f>#REF!</f>
        <v>#REF!</v>
      </c>
      <c r="C37" s="416" t="e">
        <f>#REF!</f>
        <v>#REF!</v>
      </c>
      <c r="D37" s="416" t="e">
        <f>#REF!</f>
        <v>#REF!</v>
      </c>
      <c r="E37" s="416" t="e">
        <f>#REF!</f>
        <v>#REF!</v>
      </c>
      <c r="F37" s="416" t="e">
        <f>#REF!</f>
        <v>#REF!</v>
      </c>
      <c r="G37" s="416" t="e">
        <f>#REF!</f>
        <v>#REF!</v>
      </c>
      <c r="H37" s="416" t="e">
        <f>#REF!</f>
        <v>#REF!</v>
      </c>
      <c r="I37" s="416" t="e">
        <f>#REF!</f>
        <v>#REF!</v>
      </c>
      <c r="J37" s="416" t="e">
        <f>#REF!</f>
        <v>#REF!</v>
      </c>
      <c r="K37" s="416" t="e">
        <f>#REF!</f>
        <v>#REF!</v>
      </c>
      <c r="L37" s="416" t="e">
        <f>#REF!</f>
        <v>#REF!</v>
      </c>
      <c r="M37" s="416" t="e">
        <f>#REF!</f>
        <v>#REF!</v>
      </c>
      <c r="N37" s="415" t="e">
        <f>#REF!</f>
        <v>#REF!</v>
      </c>
      <c r="O37" s="415" t="e">
        <f>#REF!</f>
        <v>#REF!</v>
      </c>
      <c r="P37" s="415" t="e">
        <f>#REF!</f>
        <v>#REF!</v>
      </c>
      <c r="Q37" s="415" t="e">
        <f>#REF!</f>
        <v>#REF!</v>
      </c>
      <c r="R37" s="415" t="e">
        <f>#REF!</f>
        <v>#REF!</v>
      </c>
      <c r="S37" s="415" t="e">
        <f>#REF!</f>
        <v>#REF!</v>
      </c>
      <c r="T37" s="415" t="e">
        <f>#REF!</f>
        <v>#REF!</v>
      </c>
      <c r="U37" s="415" t="e">
        <f>#REF!</f>
        <v>#REF!</v>
      </c>
      <c r="V37" s="415" t="e">
        <f>#REF!</f>
        <v>#REF!</v>
      </c>
      <c r="W37" s="415" t="e">
        <f>#REF!</f>
        <v>#REF!</v>
      </c>
      <c r="X37" s="415" t="e">
        <f>#REF!</f>
        <v>#REF!</v>
      </c>
      <c r="Y37" s="415" t="e">
        <f>#REF!</f>
        <v>#REF!</v>
      </c>
      <c r="Z37" s="415" t="e">
        <f>#REF!</f>
        <v>#REF!</v>
      </c>
      <c r="AA37" s="415" t="e">
        <f>#REF!</f>
        <v>#REF!</v>
      </c>
      <c r="AB37" s="415" t="e">
        <f>#REF!</f>
        <v>#REF!</v>
      </c>
      <c r="AC37" s="415" t="e">
        <f>#REF!</f>
        <v>#REF!</v>
      </c>
      <c r="AD37" s="415" t="e">
        <f>#REF!</f>
        <v>#REF!</v>
      </c>
      <c r="AE37" s="415" t="e">
        <f>#REF!</f>
        <v>#REF!</v>
      </c>
      <c r="AF37" s="415" t="e">
        <f>#REF!</f>
        <v>#REF!</v>
      </c>
      <c r="AG37" s="414" t="e">
        <f>#REF!</f>
        <v>#REF!</v>
      </c>
    </row>
    <row r="38" spans="1:35" ht="25.5" customHeight="1">
      <c r="A38" s="413" t="e">
        <f>#REF!</f>
        <v>#REF!</v>
      </c>
      <c r="B38" s="898" t="e">
        <f>#REF!</f>
        <v>#REF!</v>
      </c>
      <c r="C38" s="899"/>
      <c r="D38" s="899"/>
      <c r="E38" s="899"/>
      <c r="F38" s="899"/>
      <c r="G38" s="899"/>
      <c r="H38" s="899"/>
      <c r="I38" s="899"/>
      <c r="J38" s="899"/>
      <c r="K38" s="899"/>
      <c r="L38" s="899"/>
      <c r="M38" s="900"/>
      <c r="N38" s="1649" t="e">
        <f>#REF!</f>
        <v>#REF!</v>
      </c>
      <c r="O38" s="1649"/>
      <c r="P38" s="1649"/>
      <c r="Q38" s="1649"/>
      <c r="R38" s="1649"/>
      <c r="S38" s="1649"/>
      <c r="T38" s="1649"/>
      <c r="U38" s="1649"/>
      <c r="V38" s="1649"/>
      <c r="W38" s="1649"/>
      <c r="X38" s="1649"/>
      <c r="Y38" s="1649"/>
      <c r="Z38" s="1649"/>
      <c r="AA38" s="1649"/>
      <c r="AB38" s="1649"/>
      <c r="AC38" s="1649"/>
      <c r="AD38" s="1649"/>
      <c r="AE38" s="1649"/>
      <c r="AF38" s="1649"/>
      <c r="AG38" s="1650"/>
    </row>
    <row r="39" spans="1:35" ht="25.5" customHeight="1">
      <c r="A39" s="413" t="e">
        <f>#REF!</f>
        <v>#REF!</v>
      </c>
      <c r="B39" s="898" t="e">
        <f>#REF!</f>
        <v>#REF!</v>
      </c>
      <c r="C39" s="899"/>
      <c r="D39" s="899"/>
      <c r="E39" s="899"/>
      <c r="F39" s="899"/>
      <c r="G39" s="899"/>
      <c r="H39" s="899"/>
      <c r="I39" s="899"/>
      <c r="J39" s="899"/>
      <c r="K39" s="899"/>
      <c r="L39" s="899"/>
      <c r="M39" s="900"/>
      <c r="N39" s="1702" t="e">
        <f>#REF!</f>
        <v>#REF!</v>
      </c>
      <c r="O39" s="1703"/>
      <c r="P39" s="1703"/>
      <c r="Q39" s="1703"/>
      <c r="R39" s="1703"/>
      <c r="S39" s="1703"/>
      <c r="T39" s="1703"/>
      <c r="U39" s="1703"/>
      <c r="V39" s="1703"/>
      <c r="W39" s="1703"/>
      <c r="X39" s="1703"/>
      <c r="Y39" s="1703"/>
      <c r="Z39" s="1703"/>
      <c r="AA39" s="436" t="e">
        <f>#REF!</f>
        <v>#REF!</v>
      </c>
      <c r="AB39" s="436" t="e">
        <f>#REF!</f>
        <v>#REF!</v>
      </c>
      <c r="AC39" s="436" t="e">
        <f>#REF!</f>
        <v>#REF!</v>
      </c>
      <c r="AD39" s="436" t="e">
        <f>#REF!</f>
        <v>#REF!</v>
      </c>
      <c r="AE39" s="436" t="e">
        <f>#REF!</f>
        <v>#REF!</v>
      </c>
      <c r="AF39" s="436" t="e">
        <f>#REF!</f>
        <v>#REF!</v>
      </c>
      <c r="AG39" s="464" t="e">
        <f>#REF!</f>
        <v>#REF!</v>
      </c>
    </row>
    <row r="40" spans="1:35" ht="25.5" customHeight="1" thickBot="1">
      <c r="A40" s="412" t="e">
        <f>#REF!</f>
        <v>#REF!</v>
      </c>
      <c r="B40" s="898" t="e">
        <f>#REF!</f>
        <v>#REF!</v>
      </c>
      <c r="C40" s="899"/>
      <c r="D40" s="899"/>
      <c r="E40" s="899"/>
      <c r="F40" s="899"/>
      <c r="G40" s="899"/>
      <c r="H40" s="899"/>
      <c r="I40" s="899"/>
      <c r="J40" s="899"/>
      <c r="K40" s="899"/>
      <c r="L40" s="899"/>
      <c r="M40" s="900"/>
      <c r="N40" s="1697" t="e">
        <f>#REF!</f>
        <v>#REF!</v>
      </c>
      <c r="O40" s="1698"/>
      <c r="P40" s="1698"/>
      <c r="Q40" s="1698"/>
      <c r="R40" s="1698"/>
      <c r="S40" s="1698"/>
      <c r="T40" s="1698"/>
      <c r="U40" s="1698"/>
      <c r="V40" s="1698"/>
      <c r="W40" s="1698"/>
      <c r="X40" s="1698"/>
      <c r="Y40" s="1698"/>
      <c r="Z40" s="1698"/>
      <c r="AA40" s="436" t="e">
        <f>#REF!</f>
        <v>#REF!</v>
      </c>
      <c r="AB40" s="436" t="e">
        <f>#REF!</f>
        <v>#REF!</v>
      </c>
      <c r="AC40" s="436" t="e">
        <f>#REF!</f>
        <v>#REF!</v>
      </c>
      <c r="AD40" s="436" t="e">
        <f>#REF!</f>
        <v>#REF!</v>
      </c>
      <c r="AE40" s="436" t="e">
        <f>#REF!</f>
        <v>#REF!</v>
      </c>
      <c r="AF40" s="436" t="e">
        <f>#REF!</f>
        <v>#REF!</v>
      </c>
      <c r="AG40" s="464" t="e">
        <f>#REF!</f>
        <v>#REF!</v>
      </c>
    </row>
    <row r="41" spans="1:35" ht="25.5" customHeight="1">
      <c r="A41" s="1363" t="e">
        <f>#REF!</f>
        <v>#REF!</v>
      </c>
      <c r="B41" s="1364"/>
      <c r="C41" s="1364"/>
      <c r="D41" s="1364"/>
      <c r="E41" s="1364"/>
      <c r="F41" s="1364"/>
      <c r="G41" s="1364"/>
      <c r="H41" s="1364"/>
      <c r="I41" s="1364"/>
      <c r="J41" s="1364"/>
      <c r="K41" s="1364"/>
      <c r="L41" s="1364"/>
      <c r="M41" s="1364"/>
      <c r="N41" s="1364"/>
      <c r="O41" s="1364"/>
      <c r="P41" s="1364"/>
      <c r="Q41" s="1364"/>
      <c r="R41" s="1364"/>
      <c r="S41" s="303" t="e">
        <f>#REF!</f>
        <v>#REF!</v>
      </c>
      <c r="T41" s="303" t="e">
        <f>#REF!</f>
        <v>#REF!</v>
      </c>
      <c r="U41" s="303" t="e">
        <f>#REF!</f>
        <v>#REF!</v>
      </c>
      <c r="V41" s="303" t="e">
        <f>#REF!</f>
        <v>#REF!</v>
      </c>
      <c r="W41" s="303" t="e">
        <f>#REF!</f>
        <v>#REF!</v>
      </c>
      <c r="X41" s="303" t="e">
        <f>#REF!</f>
        <v>#REF!</v>
      </c>
      <c r="Y41" s="303" t="e">
        <f>#REF!</f>
        <v>#REF!</v>
      </c>
      <c r="Z41" s="303" t="e">
        <f>#REF!</f>
        <v>#REF!</v>
      </c>
      <c r="AA41" s="303" t="e">
        <f>#REF!</f>
        <v>#REF!</v>
      </c>
      <c r="AB41" s="303" t="e">
        <f>#REF!</f>
        <v>#REF!</v>
      </c>
      <c r="AC41" s="303" t="e">
        <f>#REF!</f>
        <v>#REF!</v>
      </c>
      <c r="AD41" s="303" t="e">
        <f>#REF!</f>
        <v>#REF!</v>
      </c>
      <c r="AE41" s="303" t="e">
        <f>#REF!</f>
        <v>#REF!</v>
      </c>
      <c r="AF41" s="303" t="e">
        <f>#REF!</f>
        <v>#REF!</v>
      </c>
      <c r="AG41" s="342" t="e">
        <f>#REF!</f>
        <v>#REF!</v>
      </c>
    </row>
    <row r="42" spans="1:35" ht="25.5" customHeight="1">
      <c r="A42" s="381" t="e">
        <f>#REF!</f>
        <v>#REF!</v>
      </c>
      <c r="B42" s="1388" t="e">
        <f>#REF!</f>
        <v>#REF!</v>
      </c>
      <c r="C42" s="1388"/>
      <c r="D42" s="1388"/>
      <c r="E42" s="1388"/>
      <c r="F42" s="1388"/>
      <c r="G42" s="1388"/>
      <c r="H42" s="1388"/>
      <c r="I42" s="1388"/>
      <c r="J42" s="1388"/>
      <c r="K42" s="1388"/>
      <c r="L42" s="1388"/>
      <c r="M42" s="231" t="e">
        <f>#REF!</f>
        <v>#REF!</v>
      </c>
      <c r="N42" s="1702" t="e">
        <f>#REF!</f>
        <v>#REF!</v>
      </c>
      <c r="O42" s="1703"/>
      <c r="P42" s="1703"/>
      <c r="Q42" s="1703"/>
      <c r="R42" s="1703"/>
      <c r="S42" s="1703"/>
      <c r="T42" s="1703"/>
      <c r="U42" s="1703"/>
      <c r="V42" s="1703"/>
      <c r="W42" s="1703"/>
      <c r="X42" s="1703"/>
      <c r="Y42" s="1703"/>
      <c r="Z42" s="1703"/>
      <c r="AA42" s="246" t="e">
        <f>#REF!</f>
        <v>#REF!</v>
      </c>
      <c r="AB42" s="246"/>
      <c r="AC42" s="246"/>
      <c r="AD42" s="246"/>
      <c r="AE42" s="246"/>
      <c r="AF42" s="246"/>
      <c r="AG42" s="319"/>
    </row>
    <row r="43" spans="1:35" ht="25.5" customHeight="1">
      <c r="A43" s="381" t="e">
        <f>#REF!</f>
        <v>#REF!</v>
      </c>
      <c r="B43" s="1388" t="e">
        <f>#REF!</f>
        <v>#REF!</v>
      </c>
      <c r="C43" s="1388"/>
      <c r="D43" s="1388"/>
      <c r="E43" s="1388"/>
      <c r="F43" s="1388"/>
      <c r="G43" s="1388"/>
      <c r="H43" s="1388"/>
      <c r="I43" s="1388"/>
      <c r="J43" s="1388"/>
      <c r="K43" s="1388"/>
      <c r="L43" s="1388"/>
      <c r="M43" s="231" t="e">
        <f>#REF!</f>
        <v>#REF!</v>
      </c>
      <c r="N43" s="1702" t="e">
        <f>#REF!</f>
        <v>#REF!</v>
      </c>
      <c r="O43" s="1703"/>
      <c r="P43" s="1703"/>
      <c r="Q43" s="1703"/>
      <c r="R43" s="1703"/>
      <c r="S43" s="1703"/>
      <c r="T43" s="1703"/>
      <c r="U43" s="1703"/>
      <c r="V43" s="1703"/>
      <c r="W43" s="1703"/>
      <c r="X43" s="1703"/>
      <c r="Y43" s="1703"/>
      <c r="Z43" s="1703"/>
      <c r="AA43" s="246" t="e">
        <f>#REF!</f>
        <v>#REF!</v>
      </c>
      <c r="AB43" s="246"/>
      <c r="AC43" s="246"/>
      <c r="AD43" s="246"/>
      <c r="AE43" s="246"/>
      <c r="AF43" s="246"/>
      <c r="AG43" s="319"/>
    </row>
    <row r="44" spans="1:35" ht="25.5" customHeight="1">
      <c r="A44" s="381" t="e">
        <f>#REF!</f>
        <v>#REF!</v>
      </c>
      <c r="B44" s="1388" t="e">
        <f>#REF!</f>
        <v>#REF!</v>
      </c>
      <c r="C44" s="1388"/>
      <c r="D44" s="1388"/>
      <c r="E44" s="1388"/>
      <c r="F44" s="1388"/>
      <c r="G44" s="1388"/>
      <c r="H44" s="1388"/>
      <c r="I44" s="1388"/>
      <c r="J44" s="1388"/>
      <c r="K44" s="1388"/>
      <c r="L44" s="1388"/>
      <c r="M44" s="231" t="e">
        <f>#REF!</f>
        <v>#REF!</v>
      </c>
      <c r="N44" s="1702" t="e">
        <f>#REF!</f>
        <v>#REF!</v>
      </c>
      <c r="O44" s="1703"/>
      <c r="P44" s="1703"/>
      <c r="Q44" s="1703"/>
      <c r="R44" s="1703"/>
      <c r="S44" s="1703"/>
      <c r="T44" s="1703"/>
      <c r="U44" s="1703"/>
      <c r="V44" s="1703"/>
      <c r="W44" s="1703"/>
      <c r="X44" s="1703"/>
      <c r="Y44" s="1703"/>
      <c r="Z44" s="1703"/>
      <c r="AA44" s="246" t="e">
        <f>#REF!</f>
        <v>#REF!</v>
      </c>
      <c r="AB44" s="246"/>
      <c r="AC44" s="246"/>
      <c r="AD44" s="246"/>
      <c r="AE44" s="246"/>
      <c r="AF44" s="246"/>
      <c r="AG44" s="319"/>
    </row>
    <row r="45" spans="1:35" ht="25.5" customHeight="1">
      <c r="A45" s="381" t="e">
        <f>#REF!</f>
        <v>#REF!</v>
      </c>
      <c r="B45" s="1388" t="e">
        <f>#REF!</f>
        <v>#REF!</v>
      </c>
      <c r="C45" s="1388"/>
      <c r="D45" s="1388"/>
      <c r="E45" s="1388"/>
      <c r="F45" s="1388"/>
      <c r="G45" s="1388"/>
      <c r="H45" s="1388"/>
      <c r="I45" s="1388"/>
      <c r="J45" s="1388"/>
      <c r="K45" s="1388"/>
      <c r="L45" s="1388"/>
      <c r="M45" s="231" t="e">
        <f>#REF!</f>
        <v>#REF!</v>
      </c>
      <c r="N45" s="1702" t="e">
        <f>#REF!</f>
        <v>#REF!</v>
      </c>
      <c r="O45" s="1703"/>
      <c r="P45" s="1703"/>
      <c r="Q45" s="1703"/>
      <c r="R45" s="1703"/>
      <c r="S45" s="1703"/>
      <c r="T45" s="1703"/>
      <c r="U45" s="1703"/>
      <c r="V45" s="1703"/>
      <c r="W45" s="1703"/>
      <c r="X45" s="1703"/>
      <c r="Y45" s="1703"/>
      <c r="Z45" s="1703"/>
      <c r="AA45" s="246" t="e">
        <f>#REF!</f>
        <v>#REF!</v>
      </c>
      <c r="AB45" s="246"/>
      <c r="AC45" s="246"/>
      <c r="AD45" s="246"/>
      <c r="AE45" s="246"/>
      <c r="AF45" s="246"/>
      <c r="AG45" s="319"/>
    </row>
    <row r="46" spans="1:35" ht="25.5" customHeight="1">
      <c r="A46" s="381" t="e">
        <f>#REF!</f>
        <v>#REF!</v>
      </c>
      <c r="B46" s="1388" t="e">
        <f>#REF!</f>
        <v>#REF!</v>
      </c>
      <c r="C46" s="1388"/>
      <c r="D46" s="1388"/>
      <c r="E46" s="1388"/>
      <c r="F46" s="1388"/>
      <c r="G46" s="1388"/>
      <c r="H46" s="1388"/>
      <c r="I46" s="1388"/>
      <c r="J46" s="1388"/>
      <c r="K46" s="1388"/>
      <c r="L46" s="1388"/>
      <c r="M46" s="231" t="e">
        <f>#REF!</f>
        <v>#REF!</v>
      </c>
      <c r="N46" s="1702" t="e">
        <f>#REF!</f>
        <v>#REF!</v>
      </c>
      <c r="O46" s="1703"/>
      <c r="P46" s="1649" t="e">
        <f>#REF!</f>
        <v>#REF!</v>
      </c>
      <c r="Q46" s="1649"/>
      <c r="R46" s="1649"/>
      <c r="S46" s="1649"/>
      <c r="T46" s="1649"/>
      <c r="U46" s="1703" t="e">
        <f>#REF!</f>
        <v>#REF!</v>
      </c>
      <c r="V46" s="1703"/>
      <c r="W46" s="1649" t="e">
        <f>#REF!</f>
        <v>#REF!</v>
      </c>
      <c r="X46" s="1649"/>
      <c r="Y46" s="1649"/>
      <c r="Z46" s="1649"/>
      <c r="AA46" s="1649"/>
      <c r="AB46" s="1814" t="e">
        <f>#REF!</f>
        <v>#REF!</v>
      </c>
      <c r="AC46" s="1814"/>
      <c r="AD46" s="1814"/>
      <c r="AE46" s="1649" t="e">
        <f>#REF!</f>
        <v>#REF!</v>
      </c>
      <c r="AF46" s="1649"/>
      <c r="AG46" s="1650"/>
    </row>
    <row r="47" spans="1:35" ht="25.5" customHeight="1">
      <c r="A47" s="386" t="e">
        <f>#REF!</f>
        <v>#REF!</v>
      </c>
      <c r="B47" s="1419" t="e">
        <f>#REF!</f>
        <v>#REF!</v>
      </c>
      <c r="C47" s="1419"/>
      <c r="D47" s="1419"/>
      <c r="E47" s="1419"/>
      <c r="F47" s="1419"/>
      <c r="G47" s="1419"/>
      <c r="H47" s="1419"/>
      <c r="I47" s="1419"/>
      <c r="J47" s="1419"/>
      <c r="K47" s="1419"/>
      <c r="L47" s="1419"/>
      <c r="M47" s="294" t="e">
        <f>#REF!</f>
        <v>#REF!</v>
      </c>
      <c r="N47" s="1815" t="e">
        <f>#REF!</f>
        <v>#REF!</v>
      </c>
      <c r="O47" s="1816"/>
      <c r="P47" s="1816"/>
      <c r="Q47" s="1816"/>
      <c r="R47" s="1816"/>
      <c r="S47" s="1816"/>
      <c r="T47" s="1816"/>
      <c r="U47" s="1816"/>
      <c r="V47" s="8" t="e">
        <f>#REF!</f>
        <v>#REF!</v>
      </c>
      <c r="W47" s="8"/>
      <c r="X47" s="8"/>
      <c r="Y47" s="8"/>
      <c r="Z47" s="8"/>
      <c r="AA47" s="8"/>
      <c r="AB47" s="8"/>
      <c r="AC47" s="23"/>
      <c r="AD47" s="23"/>
      <c r="AE47" s="8"/>
      <c r="AF47" s="8"/>
      <c r="AG47" s="384"/>
    </row>
    <row r="48" spans="1:35" ht="25.5" customHeight="1" thickBot="1">
      <c r="A48" s="381" t="e">
        <f>#REF!</f>
        <v>#REF!</v>
      </c>
      <c r="B48" s="1388" t="e">
        <f>#REF!</f>
        <v>#REF!</v>
      </c>
      <c r="C48" s="1388"/>
      <c r="D48" s="1388"/>
      <c r="E48" s="1388"/>
      <c r="F48" s="1388"/>
      <c r="G48" s="1388"/>
      <c r="H48" s="1388"/>
      <c r="I48" s="1388"/>
      <c r="J48" s="1388"/>
      <c r="K48" s="1388"/>
      <c r="L48" s="1388"/>
      <c r="M48" s="231" t="e">
        <f>#REF!</f>
        <v>#REF!</v>
      </c>
      <c r="N48" s="1697" t="e">
        <f>#REF!</f>
        <v>#REF!</v>
      </c>
      <c r="O48" s="1698"/>
      <c r="P48" s="1698"/>
      <c r="Q48" s="1698"/>
      <c r="R48" s="1698"/>
      <c r="S48" s="1698"/>
      <c r="T48" s="1698"/>
      <c r="U48" s="1698"/>
      <c r="V48" s="246" t="e">
        <f>#REF!</f>
        <v>#REF!</v>
      </c>
      <c r="W48" s="246"/>
      <c r="X48" s="246"/>
      <c r="Y48" s="246"/>
      <c r="Z48" s="246"/>
      <c r="AA48" s="246"/>
      <c r="AB48" s="246"/>
      <c r="AC48" s="248"/>
      <c r="AD48" s="248"/>
      <c r="AE48" s="246"/>
      <c r="AF48" s="246"/>
      <c r="AG48" s="319"/>
    </row>
    <row r="49" spans="1:46" ht="25.5" customHeight="1">
      <c r="A49" s="1363" t="e">
        <f>#REF!</f>
        <v>#REF!</v>
      </c>
      <c r="B49" s="1364"/>
      <c r="C49" s="1364"/>
      <c r="D49" s="1364"/>
      <c r="E49" s="1364"/>
      <c r="F49" s="1364"/>
      <c r="G49" s="1364"/>
      <c r="H49" s="1364"/>
      <c r="I49" s="1364"/>
      <c r="J49" s="1364"/>
      <c r="K49" s="1364"/>
      <c r="L49" s="1364"/>
      <c r="M49" s="1364"/>
      <c r="N49" s="1364"/>
      <c r="O49" s="1364"/>
      <c r="P49" s="1364"/>
      <c r="Q49" s="1364"/>
      <c r="R49" s="1364"/>
      <c r="S49" s="303" t="e">
        <f>#REF!</f>
        <v>#REF!</v>
      </c>
      <c r="T49" s="303" t="e">
        <f>#REF!</f>
        <v>#REF!</v>
      </c>
      <c r="U49" s="303" t="e">
        <f>#REF!</f>
        <v>#REF!</v>
      </c>
      <c r="V49" s="303" t="e">
        <f>#REF!</f>
        <v>#REF!</v>
      </c>
      <c r="W49" s="303" t="e">
        <f>#REF!</f>
        <v>#REF!</v>
      </c>
      <c r="X49" s="303" t="e">
        <f>#REF!</f>
        <v>#REF!</v>
      </c>
      <c r="Y49" s="303" t="e">
        <f>#REF!</f>
        <v>#REF!</v>
      </c>
      <c r="Z49" s="303" t="e">
        <f>#REF!</f>
        <v>#REF!</v>
      </c>
      <c r="AA49" s="303" t="e">
        <f>#REF!</f>
        <v>#REF!</v>
      </c>
      <c r="AB49" s="303" t="e">
        <f>#REF!</f>
        <v>#REF!</v>
      </c>
      <c r="AC49" s="303" t="e">
        <f>#REF!</f>
        <v>#REF!</v>
      </c>
      <c r="AD49" s="303" t="e">
        <f>#REF!</f>
        <v>#REF!</v>
      </c>
      <c r="AE49" s="303" t="e">
        <f>#REF!</f>
        <v>#REF!</v>
      </c>
      <c r="AF49" s="303" t="e">
        <f>#REF!</f>
        <v>#REF!</v>
      </c>
      <c r="AG49" s="342" t="e">
        <f>#REF!</f>
        <v>#REF!</v>
      </c>
    </row>
    <row r="50" spans="1:46" ht="25.5" customHeight="1">
      <c r="A50" s="381" t="e">
        <f>#REF!</f>
        <v>#REF!</v>
      </c>
      <c r="B50" s="1388" t="e">
        <f>#REF!</f>
        <v>#REF!</v>
      </c>
      <c r="C50" s="1388"/>
      <c r="D50" s="1388"/>
      <c r="E50" s="1388"/>
      <c r="F50" s="1388"/>
      <c r="G50" s="1388"/>
      <c r="H50" s="1388"/>
      <c r="I50" s="1388"/>
      <c r="J50" s="1388"/>
      <c r="K50" s="1388"/>
      <c r="L50" s="1388"/>
      <c r="M50" s="411" t="e">
        <f>#REF!</f>
        <v>#REF!</v>
      </c>
      <c r="N50" s="1653" t="e">
        <f>#REF!</f>
        <v>#REF!</v>
      </c>
      <c r="O50" s="1654"/>
      <c r="P50" s="1654"/>
      <c r="Q50" s="1654"/>
      <c r="R50" s="1654"/>
      <c r="S50" s="1654"/>
      <c r="T50" s="1654"/>
      <c r="U50" s="1654"/>
      <c r="V50" s="1654"/>
      <c r="W50" s="1654"/>
      <c r="X50" s="1654"/>
      <c r="Y50" s="1654"/>
      <c r="Z50" s="1654"/>
      <c r="AA50" s="1654"/>
      <c r="AB50" s="1654"/>
      <c r="AC50" s="1654"/>
      <c r="AD50" s="1654"/>
      <c r="AE50" s="1654"/>
      <c r="AF50" s="1654"/>
      <c r="AG50" s="1708"/>
    </row>
    <row r="51" spans="1:46" ht="25.5" customHeight="1" thickBot="1">
      <c r="A51" s="293" t="e">
        <f>#REF!</f>
        <v>#REF!</v>
      </c>
      <c r="B51" s="879" t="e">
        <f>#REF!</f>
        <v>#REF!</v>
      </c>
      <c r="C51" s="879"/>
      <c r="D51" s="879"/>
      <c r="E51" s="879"/>
      <c r="F51" s="879"/>
      <c r="G51" s="879"/>
      <c r="H51" s="879"/>
      <c r="I51" s="879"/>
      <c r="J51" s="879"/>
      <c r="K51" s="879"/>
      <c r="L51" s="879"/>
      <c r="M51" s="235" t="e">
        <f>#REF!</f>
        <v>#REF!</v>
      </c>
      <c r="N51" s="1702" t="e">
        <f>#REF!</f>
        <v>#REF!</v>
      </c>
      <c r="O51" s="1703"/>
      <c r="P51" s="1703"/>
      <c r="Q51" s="1703"/>
      <c r="R51" s="1703"/>
      <c r="S51" s="1703"/>
      <c r="T51" s="1703"/>
      <c r="U51" s="1703"/>
      <c r="V51" s="1703"/>
      <c r="W51" s="1703"/>
      <c r="X51" s="1703"/>
      <c r="Y51" s="1703"/>
      <c r="Z51" s="1703"/>
      <c r="AA51" s="436" t="e">
        <f>#REF!</f>
        <v>#REF!</v>
      </c>
      <c r="AB51" s="436"/>
      <c r="AC51" s="436"/>
      <c r="AD51" s="436"/>
      <c r="AE51" s="466"/>
      <c r="AF51" s="466"/>
      <c r="AG51" s="455"/>
    </row>
    <row r="52" spans="1:46" ht="25.5" customHeight="1">
      <c r="A52" s="1338" t="e">
        <f>#REF!</f>
        <v>#REF!</v>
      </c>
      <c r="B52" s="1339"/>
      <c r="C52" s="1339"/>
      <c r="D52" s="1339"/>
      <c r="E52" s="1339"/>
      <c r="F52" s="1339"/>
      <c r="G52" s="1339"/>
      <c r="H52" s="1339"/>
      <c r="I52" s="1339"/>
      <c r="J52" s="1339"/>
      <c r="K52" s="1339"/>
      <c r="L52" s="1339"/>
      <c r="M52" s="1339"/>
      <c r="N52" s="1339"/>
      <c r="O52" s="1339"/>
      <c r="P52" s="1339"/>
      <c r="Q52" s="1339"/>
      <c r="R52" s="1339"/>
      <c r="S52" s="1339"/>
      <c r="T52" s="1339"/>
      <c r="U52" s="1339"/>
      <c r="V52" s="1339"/>
      <c r="W52" s="365" t="e">
        <f>#REF!</f>
        <v>#REF!</v>
      </c>
      <c r="X52" s="365" t="e">
        <f>#REF!</f>
        <v>#REF!</v>
      </c>
      <c r="Y52" s="365" t="e">
        <f>#REF!</f>
        <v>#REF!</v>
      </c>
      <c r="Z52" s="365" t="e">
        <f>#REF!</f>
        <v>#REF!</v>
      </c>
      <c r="AA52" s="365" t="e">
        <f>#REF!</f>
        <v>#REF!</v>
      </c>
      <c r="AB52" s="364" t="e">
        <f>#REF!</f>
        <v>#REF!</v>
      </c>
      <c r="AC52" s="364" t="e">
        <f>#REF!</f>
        <v>#REF!</v>
      </c>
      <c r="AD52" s="364" t="e">
        <f>#REF!</f>
        <v>#REF!</v>
      </c>
      <c r="AE52" s="364" t="e">
        <f>#REF!</f>
        <v>#REF!</v>
      </c>
      <c r="AF52" s="364" t="e">
        <f>#REF!</f>
        <v>#REF!</v>
      </c>
      <c r="AG52" s="313" t="e">
        <f>#REF!</f>
        <v>#REF!</v>
      </c>
      <c r="AT52" s="410"/>
    </row>
    <row r="53" spans="1:46" ht="25.5" customHeight="1">
      <c r="A53" s="362" t="e">
        <f>#REF!</f>
        <v>#REF!</v>
      </c>
      <c r="B53" s="1503" t="e">
        <f>#REF!</f>
        <v>#REF!</v>
      </c>
      <c r="C53" s="1503"/>
      <c r="D53" s="1503"/>
      <c r="E53" s="1503"/>
      <c r="F53" s="1503"/>
      <c r="G53" s="1503"/>
      <c r="H53" s="1503"/>
      <c r="I53" s="1503"/>
      <c r="J53" s="1503"/>
      <c r="K53" s="1503"/>
      <c r="L53" s="1503"/>
      <c r="M53" s="1503"/>
      <c r="N53" s="1503"/>
      <c r="O53" s="1503"/>
      <c r="P53" s="1503"/>
      <c r="Q53" s="1503"/>
      <c r="R53" s="1503"/>
      <c r="S53" s="1503"/>
      <c r="T53" s="1503"/>
      <c r="U53" s="1503"/>
      <c r="V53" s="1503"/>
      <c r="W53" s="1503"/>
      <c r="X53" s="1503"/>
      <c r="Y53" s="1503"/>
      <c r="Z53" s="371" t="e">
        <f>#REF!</f>
        <v>#REF!</v>
      </c>
      <c r="AA53" s="371" t="e">
        <f>#REF!</f>
        <v>#REF!</v>
      </c>
      <c r="AB53" s="358" t="e">
        <f>#REF!</f>
        <v>#REF!</v>
      </c>
      <c r="AC53" s="358" t="e">
        <f>#REF!</f>
        <v>#REF!</v>
      </c>
      <c r="AD53" s="358" t="e">
        <f>#REF!</f>
        <v>#REF!</v>
      </c>
      <c r="AE53" s="358" t="e">
        <f>#REF!</f>
        <v>#REF!</v>
      </c>
      <c r="AF53" s="358" t="e">
        <f>#REF!</f>
        <v>#REF!</v>
      </c>
      <c r="AG53" s="357" t="e">
        <f>#REF!</f>
        <v>#REF!</v>
      </c>
    </row>
    <row r="54" spans="1:46" ht="25.5" customHeight="1">
      <c r="A54" s="1682" t="e">
        <f>#REF!</f>
        <v>#REF!</v>
      </c>
      <c r="B54" s="1683"/>
      <c r="C54" s="1683"/>
      <c r="D54" s="1683"/>
      <c r="E54" s="1683"/>
      <c r="F54" s="1683"/>
      <c r="G54" s="1683"/>
      <c r="H54" s="1683"/>
      <c r="I54" s="1683"/>
      <c r="J54" s="1683"/>
      <c r="K54" s="1683"/>
      <c r="L54" s="1683"/>
      <c r="M54" s="1683"/>
      <c r="N54" s="1683"/>
      <c r="O54" s="1683"/>
      <c r="P54" s="1683"/>
      <c r="Q54" s="1683"/>
      <c r="R54" s="1683"/>
      <c r="S54" s="1683"/>
      <c r="T54" s="1683"/>
      <c r="U54" s="1683"/>
      <c r="V54" s="1683"/>
      <c r="W54" s="1683"/>
      <c r="X54" s="1683"/>
      <c r="Y54" s="1683"/>
      <c r="Z54" s="1683"/>
      <c r="AA54" s="1683"/>
      <c r="AB54" s="1683"/>
      <c r="AC54" s="1683"/>
      <c r="AD54" s="1683"/>
      <c r="AE54" s="1683"/>
      <c r="AF54" s="1683"/>
      <c r="AG54" s="1684"/>
    </row>
    <row r="55" spans="1:46" ht="25.5" customHeight="1">
      <c r="A55" s="1682"/>
      <c r="B55" s="1683"/>
      <c r="C55" s="1683"/>
      <c r="D55" s="1683"/>
      <c r="E55" s="1683"/>
      <c r="F55" s="1683"/>
      <c r="G55" s="1683"/>
      <c r="H55" s="1683"/>
      <c r="I55" s="1683"/>
      <c r="J55" s="1683"/>
      <c r="K55" s="1683"/>
      <c r="L55" s="1683"/>
      <c r="M55" s="1683"/>
      <c r="N55" s="1683"/>
      <c r="O55" s="1683"/>
      <c r="P55" s="1683"/>
      <c r="Q55" s="1683"/>
      <c r="R55" s="1683"/>
      <c r="S55" s="1683"/>
      <c r="T55" s="1683"/>
      <c r="U55" s="1683"/>
      <c r="V55" s="1683"/>
      <c r="W55" s="1683"/>
      <c r="X55" s="1683"/>
      <c r="Y55" s="1683"/>
      <c r="Z55" s="1683"/>
      <c r="AA55" s="1683"/>
      <c r="AB55" s="1683"/>
      <c r="AC55" s="1683"/>
      <c r="AD55" s="1683"/>
      <c r="AE55" s="1683"/>
      <c r="AF55" s="1683"/>
      <c r="AG55" s="1684"/>
    </row>
    <row r="56" spans="1:46" ht="25.5" customHeight="1">
      <c r="A56" s="1682"/>
      <c r="B56" s="1683"/>
      <c r="C56" s="1683"/>
      <c r="D56" s="1683"/>
      <c r="E56" s="1683"/>
      <c r="F56" s="1683"/>
      <c r="G56" s="1683"/>
      <c r="H56" s="1683"/>
      <c r="I56" s="1683"/>
      <c r="J56" s="1683"/>
      <c r="K56" s="1683"/>
      <c r="L56" s="1683"/>
      <c r="M56" s="1683"/>
      <c r="N56" s="1683"/>
      <c r="O56" s="1683"/>
      <c r="P56" s="1683"/>
      <c r="Q56" s="1683"/>
      <c r="R56" s="1683"/>
      <c r="S56" s="1683"/>
      <c r="T56" s="1683"/>
      <c r="U56" s="1683"/>
      <c r="V56" s="1683"/>
      <c r="W56" s="1683"/>
      <c r="X56" s="1683"/>
      <c r="Y56" s="1683"/>
      <c r="Z56" s="1683"/>
      <c r="AA56" s="1683"/>
      <c r="AB56" s="1683"/>
      <c r="AC56" s="1683"/>
      <c r="AD56" s="1683"/>
      <c r="AE56" s="1683"/>
      <c r="AF56" s="1683"/>
      <c r="AG56" s="1684"/>
    </row>
    <row r="57" spans="1:46" ht="25.5" customHeight="1" thickBot="1">
      <c r="A57" s="1685"/>
      <c r="B57" s="1686"/>
      <c r="C57" s="1686"/>
      <c r="D57" s="1686"/>
      <c r="E57" s="1686"/>
      <c r="F57" s="1686"/>
      <c r="G57" s="1686"/>
      <c r="H57" s="1686"/>
      <c r="I57" s="1686"/>
      <c r="J57" s="1686"/>
      <c r="K57" s="1686"/>
      <c r="L57" s="1686"/>
      <c r="M57" s="1686"/>
      <c r="N57" s="1686"/>
      <c r="O57" s="1686"/>
      <c r="P57" s="1686"/>
      <c r="Q57" s="1686"/>
      <c r="R57" s="1686"/>
      <c r="S57" s="1686"/>
      <c r="T57" s="1686"/>
      <c r="U57" s="1686"/>
      <c r="V57" s="1686"/>
      <c r="W57" s="1686"/>
      <c r="X57" s="1686"/>
      <c r="Y57" s="1686"/>
      <c r="Z57" s="1686"/>
      <c r="AA57" s="1686"/>
      <c r="AB57" s="1686"/>
      <c r="AC57" s="1686"/>
      <c r="AD57" s="1686"/>
      <c r="AE57" s="1686"/>
      <c r="AF57" s="1686"/>
      <c r="AG57" s="1687"/>
    </row>
    <row r="58" spans="1:46" ht="25.5" customHeight="1">
      <c r="A58" s="1335" t="e">
        <f>#REF!</f>
        <v>#REF!</v>
      </c>
      <c r="B58" s="1336"/>
      <c r="C58" s="1336"/>
      <c r="D58" s="1336"/>
      <c r="E58" s="1336"/>
      <c r="F58" s="1336"/>
      <c r="G58" s="1336"/>
      <c r="H58" s="1336"/>
      <c r="I58" s="1336"/>
      <c r="J58" s="1336"/>
      <c r="K58" s="1336"/>
      <c r="L58" s="1336"/>
      <c r="M58" s="1336"/>
      <c r="N58" s="1336"/>
      <c r="O58" s="1336"/>
      <c r="P58" s="1336"/>
      <c r="Q58" s="1336"/>
      <c r="R58" s="1336"/>
      <c r="S58" s="1336"/>
      <c r="T58" s="1336"/>
      <c r="U58" s="1336"/>
      <c r="V58" s="1336"/>
      <c r="W58" s="370" t="e">
        <f>#REF!</f>
        <v>#REF!</v>
      </c>
      <c r="X58" s="370" t="e">
        <f>#REF!</f>
        <v>#REF!</v>
      </c>
      <c r="Y58" s="370" t="e">
        <f>#REF!</f>
        <v>#REF!</v>
      </c>
      <c r="Z58" s="370" t="e">
        <f>#REF!</f>
        <v>#REF!</v>
      </c>
      <c r="AA58" s="370" t="e">
        <f>#REF!</f>
        <v>#REF!</v>
      </c>
      <c r="AB58" s="257" t="e">
        <f>#REF!</f>
        <v>#REF!</v>
      </c>
      <c r="AC58" s="257" t="e">
        <f>#REF!</f>
        <v>#REF!</v>
      </c>
      <c r="AD58" s="257" t="e">
        <f>#REF!</f>
        <v>#REF!</v>
      </c>
      <c r="AE58" s="257" t="e">
        <f>#REF!</f>
        <v>#REF!</v>
      </c>
      <c r="AF58" s="257" t="e">
        <f>#REF!</f>
        <v>#REF!</v>
      </c>
      <c r="AG58" s="369" t="e">
        <f>#REF!</f>
        <v>#REF!</v>
      </c>
    </row>
    <row r="59" spans="1:46" ht="25.5" customHeight="1">
      <c r="A59" s="297" t="e">
        <f>#REF!</f>
        <v>#REF!</v>
      </c>
      <c r="B59" s="355" t="e">
        <f>#REF!</f>
        <v>#REF!</v>
      </c>
      <c r="C59" s="356" t="e">
        <f>#REF!</f>
        <v>#REF!</v>
      </c>
      <c r="D59" s="1591" t="e">
        <f>#REF!</f>
        <v>#REF!</v>
      </c>
      <c r="E59" s="1592"/>
      <c r="F59" s="1592"/>
      <c r="G59" s="1592"/>
      <c r="H59" s="1592"/>
      <c r="I59" s="1592"/>
      <c r="J59" s="1592"/>
      <c r="K59" s="1592"/>
      <c r="L59" s="1592"/>
      <c r="M59" s="1592"/>
      <c r="N59" s="1592"/>
      <c r="O59" s="1592"/>
      <c r="P59" s="1592"/>
      <c r="Q59" s="1592"/>
      <c r="R59" s="1592"/>
      <c r="S59" s="1592"/>
      <c r="T59" s="1592"/>
      <c r="U59" s="1593"/>
      <c r="V59" s="1594" t="e">
        <f>#REF!</f>
        <v>#REF!</v>
      </c>
      <c r="W59" s="1595"/>
      <c r="X59" s="1595"/>
      <c r="Y59" s="1595"/>
      <c r="Z59" s="1595"/>
      <c r="AA59" s="1596"/>
      <c r="AB59" s="244" t="e">
        <f>#REF!</f>
        <v>#REF!</v>
      </c>
      <c r="AC59" s="1" t="e">
        <f>#REF!</f>
        <v>#REF!</v>
      </c>
      <c r="AD59" s="1" t="e">
        <f>#REF!</f>
        <v>#REF!</v>
      </c>
      <c r="AE59" s="1" t="e">
        <f>#REF!</f>
        <v>#REF!</v>
      </c>
      <c r="AF59" s="1" t="e">
        <f>#REF!</f>
        <v>#REF!</v>
      </c>
      <c r="AG59" s="298" t="e">
        <f>#REF!</f>
        <v>#REF!</v>
      </c>
    </row>
    <row r="60" spans="1:46" ht="25.5" customHeight="1">
      <c r="A60" s="297" t="e">
        <f>#REF!</f>
        <v>#REF!</v>
      </c>
      <c r="B60" s="355" t="e">
        <f>#REF!</f>
        <v>#REF!</v>
      </c>
      <c r="C60" s="356" t="e">
        <f>#REF!</f>
        <v>#REF!</v>
      </c>
      <c r="D60" s="1591" t="e">
        <f>#REF!</f>
        <v>#REF!</v>
      </c>
      <c r="E60" s="1593"/>
      <c r="F60" s="1591" t="e">
        <f>#REF!</f>
        <v>#REF!</v>
      </c>
      <c r="G60" s="1593"/>
      <c r="H60" s="1591" t="e">
        <f>#REF!</f>
        <v>#REF!</v>
      </c>
      <c r="I60" s="1593"/>
      <c r="J60" s="1591" t="e">
        <f>#REF!</f>
        <v>#REF!</v>
      </c>
      <c r="K60" s="1593"/>
      <c r="L60" s="1591" t="e">
        <f>#REF!</f>
        <v>#REF!</v>
      </c>
      <c r="M60" s="1593"/>
      <c r="N60" s="1591" t="e">
        <f>#REF!</f>
        <v>#REF!</v>
      </c>
      <c r="O60" s="1593"/>
      <c r="P60" s="1594" t="e">
        <f>#REF!</f>
        <v>#REF!</v>
      </c>
      <c r="Q60" s="1596"/>
      <c r="R60" s="1594" t="e">
        <f>#REF!</f>
        <v>#REF!</v>
      </c>
      <c r="S60" s="1596"/>
      <c r="T60" s="1594" t="e">
        <f>#REF!</f>
        <v>#REF!</v>
      </c>
      <c r="U60" s="1596"/>
      <c r="V60" s="1594" t="e">
        <f>#REF!</f>
        <v>#REF!</v>
      </c>
      <c r="W60" s="1596"/>
      <c r="X60" s="1591" t="e">
        <f>#REF!</f>
        <v>#REF!</v>
      </c>
      <c r="Y60" s="1593"/>
      <c r="Z60" s="1591" t="e">
        <f>#REF!</f>
        <v>#REF!</v>
      </c>
      <c r="AA60" s="1593"/>
      <c r="AB60" s="429" t="e">
        <f>#REF!</f>
        <v>#REF!</v>
      </c>
      <c r="AC60" s="1" t="e">
        <f>#REF!</f>
        <v>#REF!</v>
      </c>
      <c r="AD60" s="1" t="e">
        <f>#REF!</f>
        <v>#REF!</v>
      </c>
      <c r="AE60" s="1" t="e">
        <f>#REF!</f>
        <v>#REF!</v>
      </c>
      <c r="AF60" s="1" t="e">
        <f>#REF!</f>
        <v>#REF!</v>
      </c>
      <c r="AG60" s="298" t="e">
        <f>#REF!</f>
        <v>#REF!</v>
      </c>
    </row>
    <row r="61" spans="1:46" ht="40.5" customHeight="1">
      <c r="A61" s="297" t="e">
        <f>#REF!</f>
        <v>#REF!</v>
      </c>
      <c r="B61" s="355" t="e">
        <f>#REF!</f>
        <v>#REF!</v>
      </c>
      <c r="C61" s="356" t="e">
        <f>#REF!</f>
        <v>#REF!</v>
      </c>
      <c r="D61" s="1724" t="e">
        <f>#REF!</f>
        <v>#REF!</v>
      </c>
      <c r="E61" s="1725"/>
      <c r="F61" s="1724" t="e">
        <f>#REF!</f>
        <v>#REF!</v>
      </c>
      <c r="G61" s="1725"/>
      <c r="H61" s="1724" t="e">
        <f>#REF!</f>
        <v>#REF!</v>
      </c>
      <c r="I61" s="1725"/>
      <c r="J61" s="1724" t="e">
        <f>#REF!</f>
        <v>#REF!</v>
      </c>
      <c r="K61" s="1725"/>
      <c r="L61" s="1724" t="e">
        <f>#REF!</f>
        <v>#REF!</v>
      </c>
      <c r="M61" s="1725"/>
      <c r="N61" s="1724" t="e">
        <f>#REF!</f>
        <v>#REF!</v>
      </c>
      <c r="O61" s="1725"/>
      <c r="P61" s="1724" t="e">
        <f>#REF!</f>
        <v>#REF!</v>
      </c>
      <c r="Q61" s="1725"/>
      <c r="R61" s="1724" t="e">
        <f>#REF!</f>
        <v>#REF!</v>
      </c>
      <c r="S61" s="1725"/>
      <c r="T61" s="1724" t="e">
        <f>#REF!</f>
        <v>#REF!</v>
      </c>
      <c r="U61" s="1725"/>
      <c r="V61" s="1724" t="e">
        <f>#REF!</f>
        <v>#REF!</v>
      </c>
      <c r="W61" s="1725"/>
      <c r="X61" s="1724" t="e">
        <f>#REF!</f>
        <v>#REF!</v>
      </c>
      <c r="Y61" s="1725"/>
      <c r="Z61" s="1724" t="e">
        <f>#REF!</f>
        <v>#REF!</v>
      </c>
      <c r="AA61" s="1725"/>
      <c r="AB61" s="429" t="e">
        <f>#REF!</f>
        <v>#REF!</v>
      </c>
      <c r="AC61" s="1" t="e">
        <f>#REF!</f>
        <v>#REF!</v>
      </c>
      <c r="AD61" s="1" t="e">
        <f>#REF!</f>
        <v>#REF!</v>
      </c>
      <c r="AE61" s="1" t="e">
        <f>#REF!</f>
        <v>#REF!</v>
      </c>
      <c r="AF61" s="1" t="e">
        <f>#REF!</f>
        <v>#REF!</v>
      </c>
      <c r="AG61" s="298" t="e">
        <f>#REF!</f>
        <v>#REF!</v>
      </c>
    </row>
    <row r="62" spans="1:46" ht="40.5" customHeight="1">
      <c r="A62" s="297" t="e">
        <f>#REF!</f>
        <v>#REF!</v>
      </c>
      <c r="B62" s="355" t="e">
        <f>#REF!</f>
        <v>#REF!</v>
      </c>
      <c r="C62" s="356" t="e">
        <f>#REF!</f>
        <v>#REF!</v>
      </c>
      <c r="D62" s="1728"/>
      <c r="E62" s="1729"/>
      <c r="F62" s="1728"/>
      <c r="G62" s="1729"/>
      <c r="H62" s="1728"/>
      <c r="I62" s="1729"/>
      <c r="J62" s="1728"/>
      <c r="K62" s="1729"/>
      <c r="L62" s="1728"/>
      <c r="M62" s="1729"/>
      <c r="N62" s="1728"/>
      <c r="O62" s="1729"/>
      <c r="P62" s="1728"/>
      <c r="Q62" s="1729"/>
      <c r="R62" s="1728"/>
      <c r="S62" s="1729"/>
      <c r="T62" s="1728"/>
      <c r="U62" s="1729"/>
      <c r="V62" s="1728"/>
      <c r="W62" s="1729"/>
      <c r="X62" s="1728"/>
      <c r="Y62" s="1729"/>
      <c r="Z62" s="1728"/>
      <c r="AA62" s="1729"/>
      <c r="AB62" s="429" t="e">
        <f>#REF!</f>
        <v>#REF!</v>
      </c>
      <c r="AC62" s="1" t="e">
        <f>#REF!</f>
        <v>#REF!</v>
      </c>
      <c r="AD62" s="1" t="e">
        <f>#REF!</f>
        <v>#REF!</v>
      </c>
      <c r="AE62" s="1" t="e">
        <f>#REF!</f>
        <v>#REF!</v>
      </c>
      <c r="AF62" s="1" t="e">
        <f>#REF!</f>
        <v>#REF!</v>
      </c>
      <c r="AG62" s="298" t="e">
        <f>#REF!</f>
        <v>#REF!</v>
      </c>
    </row>
    <row r="63" spans="1:46" ht="25.5" customHeight="1" thickBot="1">
      <c r="A63" s="265" t="e">
        <f>#REF!</f>
        <v>#REF!</v>
      </c>
      <c r="B63" s="368" t="e">
        <f>#REF!</f>
        <v>#REF!</v>
      </c>
      <c r="C63" s="368" t="e">
        <f>#REF!</f>
        <v>#REF!</v>
      </c>
      <c r="D63" s="368" t="e">
        <f>#REF!</f>
        <v>#REF!</v>
      </c>
      <c r="E63" s="368" t="e">
        <f>#REF!</f>
        <v>#REF!</v>
      </c>
      <c r="F63" s="368" t="e">
        <f>#REF!</f>
        <v>#REF!</v>
      </c>
      <c r="G63" s="368" t="e">
        <f>#REF!</f>
        <v>#REF!</v>
      </c>
      <c r="H63" s="368" t="e">
        <f>#REF!</f>
        <v>#REF!</v>
      </c>
      <c r="I63" s="368" t="e">
        <f>#REF!</f>
        <v>#REF!</v>
      </c>
      <c r="J63" s="368" t="e">
        <f>#REF!</f>
        <v>#REF!</v>
      </c>
      <c r="K63" s="368" t="e">
        <f>#REF!</f>
        <v>#REF!</v>
      </c>
      <c r="L63" s="368" t="e">
        <f>#REF!</f>
        <v>#REF!</v>
      </c>
      <c r="M63" s="368" t="e">
        <f>#REF!</f>
        <v>#REF!</v>
      </c>
      <c r="N63" s="368" t="e">
        <f>#REF!</f>
        <v>#REF!</v>
      </c>
      <c r="O63" s="368" t="e">
        <f>#REF!</f>
        <v>#REF!</v>
      </c>
      <c r="P63" s="266" t="e">
        <f>#REF!</f>
        <v>#REF!</v>
      </c>
      <c r="Q63" s="266" t="e">
        <f>#REF!</f>
        <v>#REF!</v>
      </c>
      <c r="R63" s="266" t="e">
        <f>#REF!</f>
        <v>#REF!</v>
      </c>
      <c r="S63" s="266" t="e">
        <f>#REF!</f>
        <v>#REF!</v>
      </c>
      <c r="T63" s="367" t="e">
        <f>#REF!</f>
        <v>#REF!</v>
      </c>
      <c r="U63" s="367" t="e">
        <f>#REF!</f>
        <v>#REF!</v>
      </c>
      <c r="V63" s="367" t="e">
        <f>#REF!</f>
        <v>#REF!</v>
      </c>
      <c r="W63" s="367" t="e">
        <f>#REF!</f>
        <v>#REF!</v>
      </c>
      <c r="X63" s="367" t="e">
        <f>#REF!</f>
        <v>#REF!</v>
      </c>
      <c r="Y63" s="367" t="e">
        <f>#REF!</f>
        <v>#REF!</v>
      </c>
      <c r="Z63" s="367" t="e">
        <f>#REF!</f>
        <v>#REF!</v>
      </c>
      <c r="AA63" s="367" t="e">
        <f>#REF!</f>
        <v>#REF!</v>
      </c>
      <c r="AB63" s="266" t="e">
        <f>#REF!</f>
        <v>#REF!</v>
      </c>
      <c r="AC63" s="266" t="e">
        <f>#REF!</f>
        <v>#REF!</v>
      </c>
      <c r="AD63" s="266" t="e">
        <f>#REF!</f>
        <v>#REF!</v>
      </c>
      <c r="AE63" s="266" t="e">
        <f>#REF!</f>
        <v>#REF!</v>
      </c>
      <c r="AF63" s="266" t="e">
        <f>#REF!</f>
        <v>#REF!</v>
      </c>
      <c r="AG63" s="366" t="e">
        <f>#REF!</f>
        <v>#REF!</v>
      </c>
    </row>
    <row r="64" spans="1:46" ht="25.5" customHeight="1">
      <c r="A64" s="1338" t="e">
        <f>#REF!</f>
        <v>#REF!</v>
      </c>
      <c r="B64" s="1339"/>
      <c r="C64" s="1339"/>
      <c r="D64" s="1339"/>
      <c r="E64" s="1339"/>
      <c r="F64" s="1339"/>
      <c r="G64" s="1339"/>
      <c r="H64" s="1339"/>
      <c r="I64" s="1339"/>
      <c r="J64" s="1339"/>
      <c r="K64" s="1339"/>
      <c r="L64" s="1339"/>
      <c r="M64" s="1339"/>
      <c r="N64" s="1339"/>
      <c r="O64" s="1339"/>
      <c r="P64" s="1339"/>
      <c r="Q64" s="1339"/>
      <c r="R64" s="1339"/>
      <c r="S64" s="1339"/>
      <c r="T64" s="1339"/>
      <c r="U64" s="1339"/>
      <c r="V64" s="1339"/>
      <c r="W64" s="365" t="e">
        <f>#REF!</f>
        <v>#REF!</v>
      </c>
      <c r="X64" s="365" t="e">
        <f>#REF!</f>
        <v>#REF!</v>
      </c>
      <c r="Y64" s="365" t="e">
        <f>#REF!</f>
        <v>#REF!</v>
      </c>
      <c r="Z64" s="365" t="e">
        <f>#REF!</f>
        <v>#REF!</v>
      </c>
      <c r="AA64" s="365" t="e">
        <f>#REF!</f>
        <v>#REF!</v>
      </c>
      <c r="AB64" s="364" t="e">
        <f>#REF!</f>
        <v>#REF!</v>
      </c>
      <c r="AC64" s="364" t="e">
        <f>#REF!</f>
        <v>#REF!</v>
      </c>
      <c r="AD64" s="364" t="e">
        <f>#REF!</f>
        <v>#REF!</v>
      </c>
      <c r="AE64" s="364" t="e">
        <f>#REF!</f>
        <v>#REF!</v>
      </c>
      <c r="AF64" s="364" t="e">
        <f>#REF!</f>
        <v>#REF!</v>
      </c>
      <c r="AG64" s="313" t="e">
        <f>#REF!</f>
        <v>#REF!</v>
      </c>
    </row>
    <row r="65" spans="1:46" ht="25.5" customHeight="1">
      <c r="A65" s="230" t="e">
        <f>#REF!</f>
        <v>#REF!</v>
      </c>
      <c r="B65" s="879" t="e">
        <f>#REF!</f>
        <v>#REF!</v>
      </c>
      <c r="C65" s="879"/>
      <c r="D65" s="879"/>
      <c r="E65" s="879"/>
      <c r="F65" s="879"/>
      <c r="G65" s="879"/>
      <c r="H65" s="879"/>
      <c r="I65" s="879"/>
      <c r="J65" s="879"/>
      <c r="K65" s="879"/>
      <c r="L65" s="363" t="e">
        <f>#REF!</f>
        <v>#REF!</v>
      </c>
      <c r="M65" s="1702" t="e">
        <f>#REF!</f>
        <v>#REF!</v>
      </c>
      <c r="N65" s="1703"/>
      <c r="O65" s="1703"/>
      <c r="P65" s="1703"/>
      <c r="Q65" s="1703"/>
      <c r="R65" s="1703"/>
      <c r="S65" s="1703"/>
      <c r="T65" s="1703"/>
      <c r="U65" s="1703"/>
      <c r="V65" s="1703"/>
      <c r="W65" s="1703"/>
      <c r="X65" s="1789" t="e">
        <f>#REF!</f>
        <v>#REF!</v>
      </c>
      <c r="Y65" s="1789"/>
      <c r="Z65" s="1789"/>
      <c r="AA65" s="1789"/>
      <c r="AB65" s="1789"/>
      <c r="AC65" s="1789"/>
      <c r="AD65" s="1789"/>
      <c r="AE65" s="1789"/>
      <c r="AF65" s="1789"/>
      <c r="AG65" s="237" t="e">
        <f>#REF!</f>
        <v>#REF!</v>
      </c>
    </row>
    <row r="66" spans="1:46" ht="25.5" customHeight="1">
      <c r="A66" s="230" t="e">
        <f>#REF!</f>
        <v>#REF!</v>
      </c>
      <c r="B66" s="879" t="e">
        <f>#REF!</f>
        <v>#REF!</v>
      </c>
      <c r="C66" s="879"/>
      <c r="D66" s="879"/>
      <c r="E66" s="879"/>
      <c r="F66" s="879"/>
      <c r="G66" s="879"/>
      <c r="H66" s="879"/>
      <c r="I66" s="879"/>
      <c r="J66" s="879"/>
      <c r="K66" s="879"/>
      <c r="L66" s="363" t="e">
        <f>#REF!</f>
        <v>#REF!</v>
      </c>
      <c r="M66" s="1702" t="e">
        <f>#REF!</f>
        <v>#REF!</v>
      </c>
      <c r="N66" s="1703"/>
      <c r="O66" s="1703"/>
      <c r="P66" s="1703"/>
      <c r="Q66" s="1703"/>
      <c r="R66" s="1703"/>
      <c r="S66" s="1703"/>
      <c r="T66" s="1703"/>
      <c r="U66" s="1703"/>
      <c r="V66" s="1703"/>
      <c r="W66" s="1703"/>
      <c r="X66" s="1789" t="e">
        <f>#REF!</f>
        <v>#REF!</v>
      </c>
      <c r="Y66" s="1789"/>
      <c r="Z66" s="1789"/>
      <c r="AA66" s="1789"/>
      <c r="AB66" s="1789"/>
      <c r="AC66" s="1789"/>
      <c r="AD66" s="1789"/>
      <c r="AE66" s="1789"/>
      <c r="AF66" s="1789"/>
      <c r="AG66" s="237" t="e">
        <f>#REF!</f>
        <v>#REF!</v>
      </c>
      <c r="AI66" s="340"/>
      <c r="AJ66" s="340"/>
      <c r="AK66" s="340"/>
      <c r="AL66" s="340"/>
      <c r="AM66" s="340"/>
      <c r="AN66" s="340"/>
      <c r="AO66" s="340"/>
      <c r="AP66" s="340"/>
      <c r="AQ66" s="340"/>
      <c r="AR66" s="340"/>
      <c r="AS66" s="340"/>
      <c r="AT66" s="340"/>
    </row>
    <row r="67" spans="1:46" ht="25.5" customHeight="1">
      <c r="A67" s="359" t="e">
        <f>#REF!</f>
        <v>#REF!</v>
      </c>
      <c r="B67" s="1750" t="e">
        <f>#REF!</f>
        <v>#REF!</v>
      </c>
      <c r="C67" s="1750"/>
      <c r="D67" s="1750"/>
      <c r="E67" s="1750"/>
      <c r="F67" s="1750"/>
      <c r="G67" s="1750"/>
      <c r="H67" s="1750"/>
      <c r="I67" s="1750"/>
      <c r="J67" s="1750"/>
      <c r="K67" s="1750"/>
      <c r="L67" s="358" t="e">
        <f>#REF!</f>
        <v>#REF!</v>
      </c>
      <c r="M67" s="439" t="e">
        <f>#REF!</f>
        <v>#REF!</v>
      </c>
      <c r="N67" s="439" t="e">
        <f>#REF!</f>
        <v>#REF!</v>
      </c>
      <c r="O67" s="439" t="e">
        <f>#REF!</f>
        <v>#REF!</v>
      </c>
      <c r="P67" s="358" t="e">
        <f>#REF!</f>
        <v>#REF!</v>
      </c>
      <c r="Q67" s="358" t="e">
        <f>#REF!</f>
        <v>#REF!</v>
      </c>
      <c r="R67" s="358" t="e">
        <f>#REF!</f>
        <v>#REF!</v>
      </c>
      <c r="S67" s="358" t="e">
        <f>#REF!</f>
        <v>#REF!</v>
      </c>
      <c r="T67" s="371" t="e">
        <f>#REF!</f>
        <v>#REF!</v>
      </c>
      <c r="U67" s="371" t="e">
        <f>#REF!</f>
        <v>#REF!</v>
      </c>
      <c r="V67" s="371" t="e">
        <f>#REF!</f>
        <v>#REF!</v>
      </c>
      <c r="W67" s="371" t="e">
        <f>#REF!</f>
        <v>#REF!</v>
      </c>
      <c r="X67" s="371" t="e">
        <f>#REF!</f>
        <v>#REF!</v>
      </c>
      <c r="Y67" s="371" t="e">
        <f>#REF!</f>
        <v>#REF!</v>
      </c>
      <c r="Z67" s="371" t="e">
        <f>#REF!</f>
        <v>#REF!</v>
      </c>
      <c r="AA67" s="371" t="e">
        <f>#REF!</f>
        <v>#REF!</v>
      </c>
      <c r="AB67" s="358" t="e">
        <f>#REF!</f>
        <v>#REF!</v>
      </c>
      <c r="AC67" s="358" t="e">
        <f>#REF!</f>
        <v>#REF!</v>
      </c>
      <c r="AD67" s="358" t="e">
        <f>#REF!</f>
        <v>#REF!</v>
      </c>
      <c r="AE67" s="358" t="e">
        <f>#REF!</f>
        <v>#REF!</v>
      </c>
      <c r="AF67" s="358" t="e">
        <f>#REF!</f>
        <v>#REF!</v>
      </c>
      <c r="AG67" s="357" t="e">
        <f>#REF!</f>
        <v>#REF!</v>
      </c>
      <c r="AI67" s="340"/>
      <c r="AJ67" s="340"/>
      <c r="AK67" s="340"/>
    </row>
    <row r="68" spans="1:46" ht="25.5" customHeight="1" thickBot="1">
      <c r="A68" s="297" t="e">
        <f>#REF!</f>
        <v>#REF!</v>
      </c>
      <c r="C68" s="5"/>
      <c r="D68" s="5"/>
      <c r="F68" s="5"/>
      <c r="G68" s="5"/>
      <c r="H68" s="5"/>
      <c r="I68" s="5" t="e">
        <f>#REF!</f>
        <v>#REF!</v>
      </c>
      <c r="J68" s="5" t="e">
        <f>#REF!</f>
        <v>#REF!</v>
      </c>
      <c r="K68" s="5" t="e">
        <f>#REF!</f>
        <v>#REF!</v>
      </c>
      <c r="L68" s="5" t="e">
        <f>#REF!</f>
        <v>#REF!</v>
      </c>
      <c r="M68" s="5" t="e">
        <f>#REF!</f>
        <v>#REF!</v>
      </c>
      <c r="N68" s="5" t="e">
        <f>#REF!</f>
        <v>#REF!</v>
      </c>
      <c r="O68" s="5" t="e">
        <f>#REF!</f>
        <v>#REF!</v>
      </c>
      <c r="P68" s="5" t="e">
        <f>#REF!</f>
        <v>#REF!</v>
      </c>
      <c r="Q68" s="5" t="e">
        <f>#REF!</f>
        <v>#REF!</v>
      </c>
      <c r="R68" s="5" t="e">
        <f>#REF!</f>
        <v>#REF!</v>
      </c>
      <c r="S68" s="5" t="e">
        <f>#REF!</f>
        <v>#REF!</v>
      </c>
      <c r="T68" s="5" t="e">
        <f>#REF!</f>
        <v>#REF!</v>
      </c>
      <c r="U68" s="5" t="e">
        <f>#REF!</f>
        <v>#REF!</v>
      </c>
      <c r="V68" s="5" t="e">
        <f>#REF!</f>
        <v>#REF!</v>
      </c>
      <c r="W68" s="5" t="e">
        <f>#REF!</f>
        <v>#REF!</v>
      </c>
      <c r="X68" s="5" t="e">
        <f>#REF!</f>
        <v>#REF!</v>
      </c>
      <c r="Y68" s="5" t="e">
        <f>#REF!</f>
        <v>#REF!</v>
      </c>
      <c r="Z68" s="5" t="e">
        <f>#REF!</f>
        <v>#REF!</v>
      </c>
      <c r="AA68" s="5" t="e">
        <f>#REF!</f>
        <v>#REF!</v>
      </c>
      <c r="AB68" s="5" t="e">
        <f>#REF!</f>
        <v>#REF!</v>
      </c>
      <c r="AC68" s="5" t="e">
        <f>#REF!</f>
        <v>#REF!</v>
      </c>
      <c r="AD68" s="5" t="e">
        <f>#REF!</f>
        <v>#REF!</v>
      </c>
      <c r="AE68" s="5" t="e">
        <f>#REF!</f>
        <v>#REF!</v>
      </c>
      <c r="AF68" s="5" t="e">
        <f>#REF!</f>
        <v>#REF!</v>
      </c>
      <c r="AG68" s="444" t="e">
        <f>#REF!</f>
        <v>#REF!</v>
      </c>
      <c r="AI68" s="340"/>
      <c r="AJ68" s="340"/>
      <c r="AK68" s="340"/>
    </row>
    <row r="69" spans="1:46" ht="25.5" customHeight="1">
      <c r="A69" s="843" t="e">
        <f>#REF!</f>
        <v>#REF!</v>
      </c>
      <c r="B69" s="844"/>
      <c r="C69" s="844"/>
      <c r="D69" s="844"/>
      <c r="E69" s="844"/>
      <c r="F69" s="844"/>
      <c r="G69" s="844"/>
      <c r="H69" s="844"/>
      <c r="I69" s="845"/>
      <c r="J69" s="1026" t="e">
        <f>#REF!</f>
        <v>#REF!</v>
      </c>
      <c r="K69" s="844"/>
      <c r="L69" s="844"/>
      <c r="M69" s="844"/>
      <c r="N69" s="844"/>
      <c r="O69" s="844"/>
      <c r="P69" s="844"/>
      <c r="Q69" s="844"/>
      <c r="R69" s="845"/>
      <c r="S69" s="1026" t="e">
        <f>#REF!</f>
        <v>#REF!</v>
      </c>
      <c r="T69" s="844"/>
      <c r="U69" s="844"/>
      <c r="V69" s="844"/>
      <c r="W69" s="844"/>
      <c r="X69" s="844"/>
      <c r="Y69" s="844"/>
      <c r="Z69" s="844"/>
      <c r="AA69" s="844"/>
      <c r="AB69" s="844"/>
      <c r="AC69" s="844"/>
      <c r="AD69" s="844"/>
      <c r="AE69" s="844"/>
      <c r="AF69" s="844"/>
      <c r="AG69" s="923"/>
    </row>
    <row r="70" spans="1:46" ht="25.5" customHeight="1">
      <c r="A70" s="230" t="e">
        <f>#REF!</f>
        <v>#REF!</v>
      </c>
      <c r="B70" s="807" t="e">
        <f>#REF!</f>
        <v>#REF!</v>
      </c>
      <c r="C70" s="807"/>
      <c r="D70" s="807"/>
      <c r="E70" s="807"/>
      <c r="F70" s="807"/>
      <c r="G70" s="807"/>
      <c r="H70" s="807"/>
      <c r="I70" s="231" t="e">
        <f>#REF!</f>
        <v>#REF!</v>
      </c>
      <c r="J70" s="1739" t="e">
        <f>#REF!</f>
        <v>#REF!</v>
      </c>
      <c r="K70" s="1740"/>
      <c r="L70" s="1740"/>
      <c r="M70" s="1740"/>
      <c r="N70" s="1740"/>
      <c r="O70" s="1740"/>
      <c r="P70" s="1740"/>
      <c r="Q70" s="1740"/>
      <c r="R70" s="1741"/>
      <c r="S70" s="1742" t="e">
        <f>#REF!</f>
        <v>#REF!</v>
      </c>
      <c r="T70" s="1743"/>
      <c r="U70" s="1743"/>
      <c r="V70" s="1743"/>
      <c r="W70" s="1743"/>
      <c r="X70" s="1743"/>
      <c r="Y70" s="1743"/>
      <c r="Z70" s="1743"/>
      <c r="AA70" s="1743"/>
      <c r="AB70" s="1743"/>
      <c r="AC70" s="1743"/>
      <c r="AD70" s="1743"/>
      <c r="AE70" s="1743"/>
      <c r="AF70" s="1743"/>
      <c r="AG70" s="1744"/>
    </row>
    <row r="71" spans="1:46" ht="25.5" customHeight="1">
      <c r="A71" s="230" t="e">
        <f>#REF!</f>
        <v>#REF!</v>
      </c>
      <c r="B71" s="807" t="e">
        <f>#REF!</f>
        <v>#REF!</v>
      </c>
      <c r="C71" s="807"/>
      <c r="D71" s="807"/>
      <c r="E71" s="807"/>
      <c r="F71" s="807"/>
      <c r="G71" s="807"/>
      <c r="H71" s="807"/>
      <c r="I71" s="231" t="e">
        <f>#REF!</f>
        <v>#REF!</v>
      </c>
      <c r="J71" s="1739" t="e">
        <f>#REF!</f>
        <v>#REF!</v>
      </c>
      <c r="K71" s="1740"/>
      <c r="L71" s="1740"/>
      <c r="M71" s="1740"/>
      <c r="N71" s="1740"/>
      <c r="O71" s="1740"/>
      <c r="P71" s="1740"/>
      <c r="Q71" s="1740"/>
      <c r="R71" s="1741"/>
      <c r="S71" s="1742" t="e">
        <f>#REF!</f>
        <v>#REF!</v>
      </c>
      <c r="T71" s="1743"/>
      <c r="U71" s="1743"/>
      <c r="V71" s="1743"/>
      <c r="W71" s="1743"/>
      <c r="X71" s="1743"/>
      <c r="Y71" s="1743"/>
      <c r="Z71" s="1743"/>
      <c r="AA71" s="1743"/>
      <c r="AB71" s="1743"/>
      <c r="AC71" s="1743"/>
      <c r="AD71" s="1743"/>
      <c r="AE71" s="1743"/>
      <c r="AF71" s="1743"/>
      <c r="AG71" s="1744"/>
    </row>
    <row r="72" spans="1:46" ht="25.5" customHeight="1">
      <c r="A72" s="230" t="e">
        <f>#REF!</f>
        <v>#REF!</v>
      </c>
      <c r="B72" s="807" t="e">
        <f>#REF!</f>
        <v>#REF!</v>
      </c>
      <c r="C72" s="807"/>
      <c r="D72" s="807"/>
      <c r="E72" s="807"/>
      <c r="F72" s="807"/>
      <c r="G72" s="807"/>
      <c r="H72" s="807"/>
      <c r="I72" s="231" t="e">
        <f>#REF!</f>
        <v>#REF!</v>
      </c>
      <c r="J72" s="1745" t="e">
        <f>#REF!</f>
        <v>#REF!</v>
      </c>
      <c r="K72" s="1746"/>
      <c r="L72" s="1746"/>
      <c r="M72" s="1746"/>
      <c r="N72" s="1746"/>
      <c r="O72" s="1746"/>
      <c r="P72" s="1746"/>
      <c r="Q72" s="1746"/>
      <c r="R72" s="1747"/>
      <c r="S72" s="1742" t="e">
        <f>#REF!</f>
        <v>#REF!</v>
      </c>
      <c r="T72" s="1743"/>
      <c r="U72" s="1743"/>
      <c r="V72" s="1743"/>
      <c r="W72" s="1743"/>
      <c r="X72" s="1743"/>
      <c r="Y72" s="1743"/>
      <c r="Z72" s="1743"/>
      <c r="AA72" s="1743"/>
      <c r="AB72" s="1743"/>
      <c r="AC72" s="1743"/>
      <c r="AD72" s="1743"/>
      <c r="AE72" s="1743"/>
      <c r="AF72" s="1743"/>
      <c r="AG72" s="1744"/>
    </row>
    <row r="73" spans="1:46" ht="25.5" customHeight="1">
      <c r="A73" s="230" t="e">
        <f>#REF!</f>
        <v>#REF!</v>
      </c>
      <c r="B73" s="807" t="e">
        <f>#REF!</f>
        <v>#REF!</v>
      </c>
      <c r="C73" s="807"/>
      <c r="D73" s="807"/>
      <c r="E73" s="807"/>
      <c r="F73" s="807"/>
      <c r="G73" s="807"/>
      <c r="H73" s="807"/>
      <c r="I73" s="231" t="e">
        <f>#REF!</f>
        <v>#REF!</v>
      </c>
      <c r="J73" s="1739" t="e">
        <f>#REF!</f>
        <v>#REF!</v>
      </c>
      <c r="K73" s="1740"/>
      <c r="L73" s="1740"/>
      <c r="M73" s="1740"/>
      <c r="N73" s="1740"/>
      <c r="O73" s="1740"/>
      <c r="P73" s="1740"/>
      <c r="Q73" s="1740"/>
      <c r="R73" s="1741"/>
      <c r="S73" s="1742" t="e">
        <f>#REF!</f>
        <v>#REF!</v>
      </c>
      <c r="T73" s="1743"/>
      <c r="U73" s="1743"/>
      <c r="V73" s="1743"/>
      <c r="W73" s="1743"/>
      <c r="X73" s="1743"/>
      <c r="Y73" s="1743"/>
      <c r="Z73" s="1743"/>
      <c r="AA73" s="1743"/>
      <c r="AB73" s="1743"/>
      <c r="AC73" s="1743"/>
      <c r="AD73" s="1743"/>
      <c r="AE73" s="1743"/>
      <c r="AF73" s="1743"/>
      <c r="AG73" s="1744"/>
      <c r="AI73" s="1" t="e">
        <f>SUM(L69:S73)</f>
        <v>#REF!</v>
      </c>
    </row>
    <row r="74" spans="1:46" ht="25.5" customHeight="1">
      <c r="A74" s="230" t="e">
        <f>#REF!</f>
        <v>#REF!</v>
      </c>
      <c r="B74" s="807" t="e">
        <f>#REF!</f>
        <v>#REF!</v>
      </c>
      <c r="C74" s="807"/>
      <c r="D74" s="807"/>
      <c r="E74" s="807"/>
      <c r="F74" s="807"/>
      <c r="G74" s="807"/>
      <c r="H74" s="807"/>
      <c r="I74" s="231" t="e">
        <f>#REF!</f>
        <v>#REF!</v>
      </c>
      <c r="J74" s="1745" t="e">
        <f>#REF!</f>
        <v>#REF!</v>
      </c>
      <c r="K74" s="1746"/>
      <c r="L74" s="1746"/>
      <c r="M74" s="1746"/>
      <c r="N74" s="1746"/>
      <c r="O74" s="1746"/>
      <c r="P74" s="1746"/>
      <c r="Q74" s="1746"/>
      <c r="R74" s="1747"/>
      <c r="S74" s="1742" t="e">
        <f>#REF!</f>
        <v>#REF!</v>
      </c>
      <c r="T74" s="1743"/>
      <c r="U74" s="1743"/>
      <c r="V74" s="1743"/>
      <c r="W74" s="1743"/>
      <c r="X74" s="1743"/>
      <c r="Y74" s="1743"/>
      <c r="Z74" s="1743"/>
      <c r="AA74" s="1743"/>
      <c r="AB74" s="1743"/>
      <c r="AC74" s="1743"/>
      <c r="AD74" s="1743"/>
      <c r="AE74" s="1743"/>
      <c r="AF74" s="1743"/>
      <c r="AG74" s="1744"/>
    </row>
    <row r="75" spans="1:46" ht="25.5" customHeight="1" thickBot="1">
      <c r="A75" s="931" t="e">
        <f>#REF!</f>
        <v>#REF!</v>
      </c>
      <c r="B75" s="932"/>
      <c r="C75" s="932"/>
      <c r="D75" s="932"/>
      <c r="E75" s="932"/>
      <c r="F75" s="932"/>
      <c r="G75" s="932"/>
      <c r="H75" s="932"/>
      <c r="I75" s="933"/>
      <c r="J75" s="1751" t="e">
        <f>#REF!</f>
        <v>#REF!</v>
      </c>
      <c r="K75" s="1752"/>
      <c r="L75" s="1752"/>
      <c r="M75" s="1752"/>
      <c r="N75" s="1752"/>
      <c r="O75" s="1752"/>
      <c r="P75" s="1752"/>
      <c r="Q75" s="1752"/>
      <c r="R75" s="1753"/>
      <c r="S75" s="1052" t="e">
        <f>#REF!</f>
        <v>#REF!</v>
      </c>
      <c r="T75" s="1053"/>
      <c r="U75" s="1053"/>
      <c r="V75" s="1053"/>
      <c r="W75" s="1053"/>
      <c r="X75" s="1053"/>
      <c r="Y75" s="1053"/>
      <c r="Z75" s="1053"/>
      <c r="AA75" s="1053"/>
      <c r="AB75" s="1053"/>
      <c r="AC75" s="1053"/>
      <c r="AD75" s="1053"/>
      <c r="AE75" s="1053"/>
      <c r="AF75" s="1053"/>
      <c r="AG75" s="1054"/>
    </row>
    <row r="76" spans="1:46" ht="25.5" customHeight="1">
      <c r="A76" s="297" t="e">
        <f>#REF!</f>
        <v>#REF!</v>
      </c>
      <c r="B76" s="1" t="e">
        <f>#REF!</f>
        <v>#REF!</v>
      </c>
      <c r="C76" s="1" t="e">
        <f>#REF!</f>
        <v>#REF!</v>
      </c>
      <c r="D76" s="1" t="e">
        <f>#REF!</f>
        <v>#REF!</v>
      </c>
      <c r="E76" s="1" t="e">
        <f>#REF!</f>
        <v>#REF!</v>
      </c>
      <c r="F76" s="1" t="e">
        <f>#REF!</f>
        <v>#REF!</v>
      </c>
      <c r="G76" s="1" t="e">
        <f>#REF!</f>
        <v>#REF!</v>
      </c>
      <c r="H76" s="1" t="e">
        <f>#REF!</f>
        <v>#REF!</v>
      </c>
      <c r="I76" s="1" t="e">
        <f>#REF!</f>
        <v>#REF!</v>
      </c>
      <c r="J76" s="1" t="e">
        <f>#REF!</f>
        <v>#REF!</v>
      </c>
      <c r="K76" s="1" t="e">
        <f>#REF!</f>
        <v>#REF!</v>
      </c>
      <c r="L76" s="1" t="e">
        <f>#REF!</f>
        <v>#REF!</v>
      </c>
      <c r="M76" s="1" t="e">
        <f>#REF!</f>
        <v>#REF!</v>
      </c>
      <c r="N76" s="1" t="e">
        <f>#REF!</f>
        <v>#REF!</v>
      </c>
      <c r="O76" s="1" t="e">
        <f>#REF!</f>
        <v>#REF!</v>
      </c>
      <c r="P76" s="1" t="e">
        <f>#REF!</f>
        <v>#REF!</v>
      </c>
      <c r="Q76" s="1" t="e">
        <f>#REF!</f>
        <v>#REF!</v>
      </c>
      <c r="R76" s="1" t="e">
        <f>#REF!</f>
        <v>#REF!</v>
      </c>
      <c r="S76" s="1" t="e">
        <f>#REF!</f>
        <v>#REF!</v>
      </c>
      <c r="T76" s="1" t="e">
        <f>#REF!</f>
        <v>#REF!</v>
      </c>
      <c r="U76" s="1" t="e">
        <f>#REF!</f>
        <v>#REF!</v>
      </c>
      <c r="V76" s="1" t="e">
        <f>#REF!</f>
        <v>#REF!</v>
      </c>
      <c r="W76" s="1" t="e">
        <f>#REF!</f>
        <v>#REF!</v>
      </c>
      <c r="X76" s="1" t="e">
        <f>#REF!</f>
        <v>#REF!</v>
      </c>
      <c r="Y76" s="1" t="e">
        <f>#REF!</f>
        <v>#REF!</v>
      </c>
      <c r="Z76" s="1" t="e">
        <f>#REF!</f>
        <v>#REF!</v>
      </c>
      <c r="AA76" s="1" t="e">
        <f>#REF!</f>
        <v>#REF!</v>
      </c>
      <c r="AB76" s="1" t="e">
        <f>#REF!</f>
        <v>#REF!</v>
      </c>
      <c r="AC76" s="1" t="e">
        <f>#REF!</f>
        <v>#REF!</v>
      </c>
      <c r="AD76" s="1" t="e">
        <f>#REF!</f>
        <v>#REF!</v>
      </c>
      <c r="AE76" s="1" t="e">
        <f>#REF!</f>
        <v>#REF!</v>
      </c>
      <c r="AF76" s="1" t="e">
        <f>#REF!</f>
        <v>#REF!</v>
      </c>
      <c r="AG76" s="298" t="e">
        <f>#REF!</f>
        <v>#REF!</v>
      </c>
      <c r="AI76" s="340"/>
      <c r="AJ76" s="340"/>
      <c r="AK76" s="340"/>
    </row>
    <row r="77" spans="1:46" ht="25.5" customHeight="1" thickBot="1">
      <c r="A77" s="297" t="e">
        <f>#REF!</f>
        <v>#REF!</v>
      </c>
      <c r="I77" s="1" t="e">
        <f>#REF!</f>
        <v>#REF!</v>
      </c>
      <c r="J77" s="1" t="e">
        <f>#REF!</f>
        <v>#REF!</v>
      </c>
      <c r="K77" s="1" t="e">
        <f>#REF!</f>
        <v>#REF!</v>
      </c>
      <c r="L77" s="1" t="e">
        <f>#REF!</f>
        <v>#REF!</v>
      </c>
      <c r="M77" s="1" t="e">
        <f>#REF!</f>
        <v>#REF!</v>
      </c>
      <c r="N77" s="1" t="e">
        <f>#REF!</f>
        <v>#REF!</v>
      </c>
      <c r="O77" s="1" t="e">
        <f>#REF!</f>
        <v>#REF!</v>
      </c>
      <c r="P77" s="1" t="e">
        <f>#REF!</f>
        <v>#REF!</v>
      </c>
      <c r="Q77" s="1" t="e">
        <f>#REF!</f>
        <v>#REF!</v>
      </c>
      <c r="R77" s="1" t="e">
        <f>#REF!</f>
        <v>#REF!</v>
      </c>
      <c r="S77" s="1" t="e">
        <f>#REF!</f>
        <v>#REF!</v>
      </c>
      <c r="T77" s="1" t="e">
        <f>#REF!</f>
        <v>#REF!</v>
      </c>
      <c r="U77" s="1" t="e">
        <f>#REF!</f>
        <v>#REF!</v>
      </c>
      <c r="V77" s="1" t="e">
        <f>#REF!</f>
        <v>#REF!</v>
      </c>
      <c r="W77" s="1" t="e">
        <f>#REF!</f>
        <v>#REF!</v>
      </c>
      <c r="X77" s="1" t="e">
        <f>#REF!</f>
        <v>#REF!</v>
      </c>
      <c r="Y77" s="1" t="e">
        <f>#REF!</f>
        <v>#REF!</v>
      </c>
      <c r="Z77" s="1" t="e">
        <f>#REF!</f>
        <v>#REF!</v>
      </c>
      <c r="AA77" s="1" t="e">
        <f>#REF!</f>
        <v>#REF!</v>
      </c>
      <c r="AB77" s="1" t="e">
        <f>#REF!</f>
        <v>#REF!</v>
      </c>
      <c r="AC77" s="1" t="e">
        <f>#REF!</f>
        <v>#REF!</v>
      </c>
      <c r="AD77" s="1" t="e">
        <f>#REF!</f>
        <v>#REF!</v>
      </c>
      <c r="AE77" s="1" t="e">
        <f>#REF!</f>
        <v>#REF!</v>
      </c>
      <c r="AF77" s="1" t="e">
        <f>#REF!</f>
        <v>#REF!</v>
      </c>
      <c r="AG77" s="444" t="e">
        <f>#REF!</f>
        <v>#REF!</v>
      </c>
      <c r="AI77" s="340"/>
      <c r="AJ77" s="340"/>
      <c r="AK77" s="340"/>
    </row>
    <row r="78" spans="1:46" ht="25.5" customHeight="1">
      <c r="A78" s="924" t="e">
        <f>#REF!</f>
        <v>#REF!</v>
      </c>
      <c r="B78" s="925"/>
      <c r="C78" s="925"/>
      <c r="D78" s="925"/>
      <c r="E78" s="925"/>
      <c r="F78" s="1026" t="e">
        <f>#REF!</f>
        <v>#REF!</v>
      </c>
      <c r="G78" s="844"/>
      <c r="H78" s="844"/>
      <c r="I78" s="844"/>
      <c r="J78" s="845"/>
      <c r="K78" s="925" t="e">
        <f>#REF!</f>
        <v>#REF!</v>
      </c>
      <c r="L78" s="925"/>
      <c r="M78" s="925"/>
      <c r="N78" s="925"/>
      <c r="O78" s="925"/>
      <c r="P78" s="925"/>
      <c r="Q78" s="925"/>
      <c r="R78" s="925" t="e">
        <f>#REF!</f>
        <v>#REF!</v>
      </c>
      <c r="S78" s="925"/>
      <c r="T78" s="925"/>
      <c r="U78" s="925"/>
      <c r="V78" s="925"/>
      <c r="W78" s="925"/>
      <c r="X78" s="925"/>
      <c r="Y78" s="925" t="e">
        <f>#REF!</f>
        <v>#REF!</v>
      </c>
      <c r="Z78" s="925"/>
      <c r="AA78" s="925"/>
      <c r="AB78" s="925"/>
      <c r="AC78" s="925"/>
      <c r="AD78" s="925"/>
      <c r="AE78" s="925"/>
      <c r="AF78" s="925"/>
      <c r="AG78" s="1009"/>
    </row>
    <row r="79" spans="1:46" ht="25.5" customHeight="1">
      <c r="A79" s="1790" t="e">
        <f>#REF!</f>
        <v>#REF!</v>
      </c>
      <c r="B79" s="1791"/>
      <c r="C79" s="1791"/>
      <c r="D79" s="1791"/>
      <c r="E79" s="1791"/>
      <c r="F79" s="1760" t="e">
        <f>#REF!</f>
        <v>#REF!</v>
      </c>
      <c r="G79" s="1758"/>
      <c r="H79" s="1758"/>
      <c r="I79" s="1758"/>
      <c r="J79" s="1759"/>
      <c r="K79" s="1792" t="e">
        <f>#REF!</f>
        <v>#REF!</v>
      </c>
      <c r="L79" s="1792"/>
      <c r="M79" s="1792"/>
      <c r="N79" s="1792"/>
      <c r="O79" s="1792"/>
      <c r="P79" s="1792"/>
      <c r="Q79" s="1792"/>
      <c r="R79" s="1792" t="e">
        <f>#REF!</f>
        <v>#REF!</v>
      </c>
      <c r="S79" s="1792"/>
      <c r="T79" s="1792"/>
      <c r="U79" s="1792"/>
      <c r="V79" s="1792"/>
      <c r="W79" s="1792"/>
      <c r="X79" s="1792"/>
      <c r="Y79" s="1742" t="e">
        <f>#REF!</f>
        <v>#REF!</v>
      </c>
      <c r="Z79" s="1743"/>
      <c r="AA79" s="1743"/>
      <c r="AB79" s="1743"/>
      <c r="AC79" s="1743"/>
      <c r="AD79" s="1743"/>
      <c r="AE79" s="1743"/>
      <c r="AF79" s="1743"/>
      <c r="AG79" s="1744"/>
    </row>
    <row r="80" spans="1:46" ht="25.5" customHeight="1">
      <c r="A80" s="1790" t="e">
        <f>#REF!</f>
        <v>#REF!</v>
      </c>
      <c r="B80" s="1791"/>
      <c r="C80" s="1791"/>
      <c r="D80" s="1791"/>
      <c r="E80" s="1791"/>
      <c r="F80" s="1760" t="e">
        <f>#REF!</f>
        <v>#REF!</v>
      </c>
      <c r="G80" s="1758"/>
      <c r="H80" s="1758"/>
      <c r="I80" s="1758"/>
      <c r="J80" s="1759"/>
      <c r="K80" s="1792" t="e">
        <f>#REF!</f>
        <v>#REF!</v>
      </c>
      <c r="L80" s="1792"/>
      <c r="M80" s="1792"/>
      <c r="N80" s="1792"/>
      <c r="O80" s="1792"/>
      <c r="P80" s="1792"/>
      <c r="Q80" s="1792"/>
      <c r="R80" s="1792" t="e">
        <f>#REF!</f>
        <v>#REF!</v>
      </c>
      <c r="S80" s="1792"/>
      <c r="T80" s="1792"/>
      <c r="U80" s="1792"/>
      <c r="V80" s="1792"/>
      <c r="W80" s="1792"/>
      <c r="X80" s="1792"/>
      <c r="Y80" s="1793" t="e">
        <f>#REF!</f>
        <v>#REF!</v>
      </c>
      <c r="Z80" s="1793"/>
      <c r="AA80" s="1793"/>
      <c r="AB80" s="1793"/>
      <c r="AC80" s="1793"/>
      <c r="AD80" s="1793"/>
      <c r="AE80" s="1793"/>
      <c r="AF80" s="1793"/>
      <c r="AG80" s="1794"/>
    </row>
    <row r="81" spans="1:35" ht="25.5" customHeight="1">
      <c r="A81" s="1790" t="e">
        <f>#REF!</f>
        <v>#REF!</v>
      </c>
      <c r="B81" s="1791"/>
      <c r="C81" s="1791"/>
      <c r="D81" s="1791"/>
      <c r="E81" s="1791"/>
      <c r="F81" s="1760" t="e">
        <f>#REF!</f>
        <v>#REF!</v>
      </c>
      <c r="G81" s="1758"/>
      <c r="H81" s="1758"/>
      <c r="I81" s="1758"/>
      <c r="J81" s="1759"/>
      <c r="K81" s="1792" t="e">
        <f>#REF!</f>
        <v>#REF!</v>
      </c>
      <c r="L81" s="1792"/>
      <c r="M81" s="1792"/>
      <c r="N81" s="1792"/>
      <c r="O81" s="1792"/>
      <c r="P81" s="1792"/>
      <c r="Q81" s="1792"/>
      <c r="R81" s="1792" t="e">
        <f>#REF!</f>
        <v>#REF!</v>
      </c>
      <c r="S81" s="1792"/>
      <c r="T81" s="1792"/>
      <c r="U81" s="1792"/>
      <c r="V81" s="1792"/>
      <c r="W81" s="1792"/>
      <c r="X81" s="1792"/>
      <c r="Y81" s="1793" t="e">
        <f>#REF!</f>
        <v>#REF!</v>
      </c>
      <c r="Z81" s="1793"/>
      <c r="AA81" s="1793"/>
      <c r="AB81" s="1793"/>
      <c r="AC81" s="1793"/>
      <c r="AD81" s="1793"/>
      <c r="AE81" s="1793"/>
      <c r="AF81" s="1793"/>
      <c r="AG81" s="1794"/>
    </row>
    <row r="82" spans="1:35" ht="25.5" customHeight="1">
      <c r="A82" s="1790" t="e">
        <f>#REF!</f>
        <v>#REF!</v>
      </c>
      <c r="B82" s="1791"/>
      <c r="C82" s="1791"/>
      <c r="D82" s="1791"/>
      <c r="E82" s="1791"/>
      <c r="F82" s="1760" t="e">
        <f>#REF!</f>
        <v>#REF!</v>
      </c>
      <c r="G82" s="1758"/>
      <c r="H82" s="1758"/>
      <c r="I82" s="1758"/>
      <c r="J82" s="1759"/>
      <c r="K82" s="1792" t="e">
        <f>#REF!</f>
        <v>#REF!</v>
      </c>
      <c r="L82" s="1792"/>
      <c r="M82" s="1792"/>
      <c r="N82" s="1792"/>
      <c r="O82" s="1792"/>
      <c r="P82" s="1792"/>
      <c r="Q82" s="1792"/>
      <c r="R82" s="1792" t="e">
        <f>#REF!</f>
        <v>#REF!</v>
      </c>
      <c r="S82" s="1792"/>
      <c r="T82" s="1792"/>
      <c r="U82" s="1792"/>
      <c r="V82" s="1792"/>
      <c r="W82" s="1792"/>
      <c r="X82" s="1792"/>
      <c r="Y82" s="1793" t="e">
        <f>#REF!</f>
        <v>#REF!</v>
      </c>
      <c r="Z82" s="1793"/>
      <c r="AA82" s="1793"/>
      <c r="AB82" s="1793"/>
      <c r="AC82" s="1793"/>
      <c r="AD82" s="1793"/>
      <c r="AE82" s="1793"/>
      <c r="AF82" s="1793"/>
      <c r="AG82" s="1794"/>
      <c r="AI82" s="1" t="e">
        <f>SUM(L78:S82)</f>
        <v>#REF!</v>
      </c>
    </row>
    <row r="83" spans="1:35" ht="25.5" customHeight="1" thickBot="1">
      <c r="A83" s="931" t="e">
        <f>#REF!</f>
        <v>#REF!</v>
      </c>
      <c r="B83" s="932"/>
      <c r="C83" s="932"/>
      <c r="D83" s="932"/>
      <c r="E83" s="932"/>
      <c r="F83" s="932"/>
      <c r="G83" s="932"/>
      <c r="H83" s="932"/>
      <c r="I83" s="932"/>
      <c r="J83" s="933"/>
      <c r="K83" s="1795" t="e">
        <f>#REF!</f>
        <v>#REF!</v>
      </c>
      <c r="L83" s="1795"/>
      <c r="M83" s="1795"/>
      <c r="N83" s="1795"/>
      <c r="O83" s="1795"/>
      <c r="P83" s="1795"/>
      <c r="Q83" s="1795"/>
      <c r="R83" s="1795" t="e">
        <f>#REF!</f>
        <v>#REF!</v>
      </c>
      <c r="S83" s="1795"/>
      <c r="T83" s="1795"/>
      <c r="U83" s="1795"/>
      <c r="V83" s="1795"/>
      <c r="W83" s="1795"/>
      <c r="X83" s="1795"/>
      <c r="Y83" s="994"/>
      <c r="Z83" s="994"/>
      <c r="AA83" s="994"/>
      <c r="AB83" s="994"/>
      <c r="AC83" s="994"/>
      <c r="AD83" s="994"/>
      <c r="AE83" s="994"/>
      <c r="AF83" s="994"/>
      <c r="AG83" s="995"/>
    </row>
    <row r="84" spans="1:35" ht="25.5" customHeight="1">
      <c r="A84" s="1338" t="e">
        <f>#REF!</f>
        <v>#REF!</v>
      </c>
      <c r="B84" s="1339"/>
      <c r="C84" s="1339"/>
      <c r="D84" s="1339"/>
      <c r="E84" s="1339"/>
      <c r="F84" s="1339"/>
      <c r="G84" s="1339"/>
      <c r="H84" s="1339"/>
      <c r="I84" s="1339"/>
      <c r="J84" s="1339"/>
      <c r="K84" s="1339"/>
      <c r="L84" s="1339"/>
      <c r="M84" s="1339"/>
      <c r="N84" s="1339"/>
      <c r="O84" s="1339"/>
      <c r="P84" s="1339"/>
      <c r="Q84" s="1339"/>
      <c r="R84" s="1339"/>
      <c r="S84" s="1339"/>
      <c r="T84" s="1339"/>
      <c r="U84" s="1339"/>
      <c r="V84" s="1339"/>
      <c r="W84" s="303" t="e">
        <f>#REF!</f>
        <v>#REF!</v>
      </c>
      <c r="X84" s="303" t="e">
        <f>#REF!</f>
        <v>#REF!</v>
      </c>
      <c r="Y84" s="303" t="e">
        <f>#REF!</f>
        <v>#REF!</v>
      </c>
      <c r="Z84" s="303" t="e">
        <f>#REF!</f>
        <v>#REF!</v>
      </c>
      <c r="AA84" s="303" t="e">
        <f>#REF!</f>
        <v>#REF!</v>
      </c>
      <c r="AB84" s="303" t="e">
        <f>#REF!</f>
        <v>#REF!</v>
      </c>
      <c r="AC84" s="303" t="e">
        <f>#REF!</f>
        <v>#REF!</v>
      </c>
      <c r="AD84" s="303" t="e">
        <f>#REF!</f>
        <v>#REF!</v>
      </c>
      <c r="AE84" s="303" t="e">
        <f>#REF!</f>
        <v>#REF!</v>
      </c>
      <c r="AF84" s="303" t="e">
        <f>#REF!</f>
        <v>#REF!</v>
      </c>
      <c r="AG84" s="342" t="e">
        <f>#REF!</f>
        <v>#REF!</v>
      </c>
    </row>
    <row r="85" spans="1:35" ht="25.5" customHeight="1">
      <c r="A85" s="1682" t="e">
        <f>#REF!</f>
        <v>#REF!</v>
      </c>
      <c r="B85" s="1683"/>
      <c r="C85" s="1683"/>
      <c r="D85" s="1683"/>
      <c r="E85" s="1683"/>
      <c r="F85" s="1683"/>
      <c r="G85" s="1683"/>
      <c r="H85" s="1683"/>
      <c r="I85" s="1683"/>
      <c r="J85" s="1683"/>
      <c r="K85" s="1683"/>
      <c r="L85" s="1683"/>
      <c r="M85" s="1683"/>
      <c r="N85" s="1683"/>
      <c r="O85" s="1683"/>
      <c r="P85" s="1683"/>
      <c r="Q85" s="1683"/>
      <c r="R85" s="1683"/>
      <c r="S85" s="1683"/>
      <c r="T85" s="1683"/>
      <c r="U85" s="1683"/>
      <c r="V85" s="1683"/>
      <c r="W85" s="1683"/>
      <c r="X85" s="1683"/>
      <c r="Y85" s="1683"/>
      <c r="Z85" s="1683"/>
      <c r="AA85" s="1683"/>
      <c r="AB85" s="1683"/>
      <c r="AC85" s="1683"/>
      <c r="AD85" s="1683"/>
      <c r="AE85" s="1683"/>
      <c r="AF85" s="1683"/>
      <c r="AG85" s="1684"/>
    </row>
    <row r="86" spans="1:35" ht="25.5" customHeight="1">
      <c r="A86" s="1682"/>
      <c r="B86" s="1683"/>
      <c r="C86" s="1683"/>
      <c r="D86" s="1683"/>
      <c r="E86" s="1683"/>
      <c r="F86" s="1683"/>
      <c r="G86" s="1683"/>
      <c r="H86" s="1683"/>
      <c r="I86" s="1683"/>
      <c r="J86" s="1683"/>
      <c r="K86" s="1683"/>
      <c r="L86" s="1683"/>
      <c r="M86" s="1683"/>
      <c r="N86" s="1683"/>
      <c r="O86" s="1683"/>
      <c r="P86" s="1683"/>
      <c r="Q86" s="1683"/>
      <c r="R86" s="1683"/>
      <c r="S86" s="1683"/>
      <c r="T86" s="1683"/>
      <c r="U86" s="1683"/>
      <c r="V86" s="1683"/>
      <c r="W86" s="1683"/>
      <c r="X86" s="1683"/>
      <c r="Y86" s="1683"/>
      <c r="Z86" s="1683"/>
      <c r="AA86" s="1683"/>
      <c r="AB86" s="1683"/>
      <c r="AC86" s="1683"/>
      <c r="AD86" s="1683"/>
      <c r="AE86" s="1683"/>
      <c r="AF86" s="1683"/>
      <c r="AG86" s="1684"/>
    </row>
    <row r="87" spans="1:35" ht="25.5" customHeight="1" thickBot="1">
      <c r="A87" s="1685"/>
      <c r="B87" s="1686"/>
      <c r="C87" s="1686"/>
      <c r="D87" s="1686"/>
      <c r="E87" s="1686"/>
      <c r="F87" s="1686"/>
      <c r="G87" s="1686"/>
      <c r="H87" s="1686"/>
      <c r="I87" s="1686"/>
      <c r="J87" s="1686"/>
      <c r="K87" s="1686"/>
      <c r="L87" s="1686"/>
      <c r="M87" s="1686"/>
      <c r="N87" s="1686"/>
      <c r="O87" s="1686"/>
      <c r="P87" s="1686"/>
      <c r="Q87" s="1686"/>
      <c r="R87" s="1686"/>
      <c r="S87" s="1686"/>
      <c r="T87" s="1686"/>
      <c r="U87" s="1686"/>
      <c r="V87" s="1686"/>
      <c r="W87" s="1686"/>
      <c r="X87" s="1686"/>
      <c r="Y87" s="1686"/>
      <c r="Z87" s="1686"/>
      <c r="AA87" s="1686"/>
      <c r="AB87" s="1686"/>
      <c r="AC87" s="1686"/>
      <c r="AD87" s="1686"/>
      <c r="AE87" s="1686"/>
      <c r="AF87" s="1686"/>
      <c r="AG87" s="1687"/>
    </row>
    <row r="88" spans="1:35" ht="25.5" customHeight="1">
      <c r="A88" s="1338" t="e">
        <f>#REF!</f>
        <v>#REF!</v>
      </c>
      <c r="B88" s="1339"/>
      <c r="C88" s="1339"/>
      <c r="D88" s="1339"/>
      <c r="E88" s="1339"/>
      <c r="F88" s="1339"/>
      <c r="G88" s="1339"/>
      <c r="H88" s="1339"/>
      <c r="I88" s="1339"/>
      <c r="J88" s="1339"/>
      <c r="K88" s="1339"/>
      <c r="L88" s="1339"/>
      <c r="M88" s="1339"/>
      <c r="N88" s="1339"/>
      <c r="O88" s="1339"/>
      <c r="P88" s="1339"/>
      <c r="Q88" s="1339"/>
      <c r="R88" s="1339"/>
      <c r="S88" s="1339"/>
      <c r="T88" s="1339"/>
      <c r="U88" s="1339"/>
      <c r="V88" s="1339"/>
      <c r="W88" s="1339"/>
      <c r="X88" s="1339"/>
      <c r="Y88" s="1339"/>
      <c r="Z88" s="1339"/>
      <c r="AA88" s="1339"/>
      <c r="AB88" s="1339"/>
      <c r="AC88" s="1339"/>
      <c r="AD88" s="1339"/>
      <c r="AE88" s="1339"/>
      <c r="AF88" s="1339"/>
      <c r="AG88" s="342" t="e">
        <f>#REF!</f>
        <v>#REF!</v>
      </c>
    </row>
    <row r="89" spans="1:35" ht="25.5" customHeight="1">
      <c r="A89" s="351" t="e">
        <f>#REF!</f>
        <v>#REF!</v>
      </c>
      <c r="B89" s="1343" t="e">
        <f>#REF!</f>
        <v>#REF!</v>
      </c>
      <c r="C89" s="1343"/>
      <c r="D89" s="1343"/>
      <c r="E89" s="1343"/>
      <c r="F89" s="1343"/>
      <c r="G89" s="1343"/>
      <c r="H89" s="1343"/>
      <c r="I89" s="1343"/>
      <c r="J89" s="1343"/>
      <c r="K89" s="1343"/>
      <c r="L89" s="1343"/>
      <c r="M89" s="1343"/>
      <c r="N89" s="1343"/>
      <c r="O89" s="1343"/>
      <c r="P89" s="1343"/>
      <c r="Q89" s="1343"/>
      <c r="R89" s="1343"/>
      <c r="S89" s="1343"/>
      <c r="T89" s="1343"/>
      <c r="U89" s="1343"/>
      <c r="V89" s="1343"/>
      <c r="W89" s="1343"/>
      <c r="X89" s="1343"/>
      <c r="Y89" s="1343"/>
      <c r="Z89" s="1343"/>
      <c r="AA89" s="1343"/>
      <c r="AB89" s="1343"/>
      <c r="AC89" s="1343"/>
      <c r="AD89" s="1343"/>
      <c r="AE89" s="1343"/>
      <c r="AF89" s="1343"/>
      <c r="AG89" s="298" t="e">
        <f>#REF!</f>
        <v>#REF!</v>
      </c>
    </row>
    <row r="90" spans="1:35" ht="25.5" customHeight="1">
      <c r="A90" s="1682" t="e">
        <f>#REF!</f>
        <v>#REF!</v>
      </c>
      <c r="B90" s="1683"/>
      <c r="C90" s="1683"/>
      <c r="D90" s="1683"/>
      <c r="E90" s="1683"/>
      <c r="F90" s="1683"/>
      <c r="G90" s="1683"/>
      <c r="H90" s="1683"/>
      <c r="I90" s="1683"/>
      <c r="J90" s="1683"/>
      <c r="K90" s="1683"/>
      <c r="L90" s="1683"/>
      <c r="M90" s="1683"/>
      <c r="N90" s="1683"/>
      <c r="O90" s="1683"/>
      <c r="P90" s="1683"/>
      <c r="Q90" s="1683"/>
      <c r="R90" s="1683"/>
      <c r="S90" s="1683"/>
      <c r="T90" s="1683"/>
      <c r="U90" s="1683"/>
      <c r="V90" s="1683"/>
      <c r="W90" s="1683"/>
      <c r="X90" s="1683"/>
      <c r="Y90" s="1683"/>
      <c r="Z90" s="1683"/>
      <c r="AA90" s="1683"/>
      <c r="AB90" s="1683"/>
      <c r="AC90" s="1683"/>
      <c r="AD90" s="1683"/>
      <c r="AE90" s="1683"/>
      <c r="AF90" s="1683"/>
      <c r="AG90" s="1684"/>
    </row>
    <row r="91" spans="1:35" ht="25.5" customHeight="1" thickBot="1">
      <c r="A91" s="1685"/>
      <c r="B91" s="1686"/>
      <c r="C91" s="1686"/>
      <c r="D91" s="1686"/>
      <c r="E91" s="1686"/>
      <c r="F91" s="1686"/>
      <c r="G91" s="1686"/>
      <c r="H91" s="1686"/>
      <c r="I91" s="1686"/>
      <c r="J91" s="1686"/>
      <c r="K91" s="1686"/>
      <c r="L91" s="1686"/>
      <c r="M91" s="1686"/>
      <c r="N91" s="1686"/>
      <c r="O91" s="1686"/>
      <c r="P91" s="1686"/>
      <c r="Q91" s="1686"/>
      <c r="R91" s="1686"/>
      <c r="S91" s="1686"/>
      <c r="T91" s="1686"/>
      <c r="U91" s="1686"/>
      <c r="V91" s="1686"/>
      <c r="W91" s="1686"/>
      <c r="X91" s="1686"/>
      <c r="Y91" s="1686"/>
      <c r="Z91" s="1686"/>
      <c r="AA91" s="1686"/>
      <c r="AB91" s="1686"/>
      <c r="AC91" s="1686"/>
      <c r="AD91" s="1686"/>
      <c r="AE91" s="1686"/>
      <c r="AF91" s="1686"/>
      <c r="AG91" s="1687"/>
    </row>
    <row r="92" spans="1:35" ht="25.5" customHeight="1">
      <c r="A92" s="1338" t="e">
        <f>#REF!</f>
        <v>#REF!</v>
      </c>
      <c r="B92" s="1339"/>
      <c r="C92" s="1339"/>
      <c r="D92" s="1339"/>
      <c r="E92" s="1339"/>
      <c r="F92" s="1339"/>
      <c r="G92" s="1339"/>
      <c r="H92" s="1339"/>
      <c r="I92" s="1339"/>
      <c r="J92" s="1339"/>
      <c r="K92" s="1339"/>
      <c r="L92" s="1339"/>
      <c r="M92" s="1339"/>
      <c r="N92" s="1339"/>
      <c r="O92" s="1339"/>
      <c r="P92" s="1339"/>
      <c r="Q92" s="1339"/>
      <c r="R92" s="1339"/>
      <c r="S92" s="1339"/>
      <c r="T92" s="1339"/>
      <c r="U92" s="1339"/>
      <c r="V92" s="1339"/>
      <c r="W92" s="1339"/>
      <c r="X92" s="1339"/>
      <c r="Y92" s="1339"/>
      <c r="Z92" s="1339"/>
      <c r="AA92" s="303" t="e">
        <f>#REF!</f>
        <v>#REF!</v>
      </c>
      <c r="AB92" s="303" t="e">
        <f>#REF!</f>
        <v>#REF!</v>
      </c>
      <c r="AC92" s="303" t="e">
        <f>#REF!</f>
        <v>#REF!</v>
      </c>
      <c r="AD92" s="303" t="e">
        <f>#REF!</f>
        <v>#REF!</v>
      </c>
      <c r="AE92" s="303" t="e">
        <f>#REF!</f>
        <v>#REF!</v>
      </c>
      <c r="AF92" s="303" t="e">
        <f>#REF!</f>
        <v>#REF!</v>
      </c>
      <c r="AG92" s="342" t="e">
        <f>#REF!</f>
        <v>#REF!</v>
      </c>
    </row>
    <row r="93" spans="1:35" ht="25.5" customHeight="1">
      <c r="A93" s="1682" t="e">
        <f>#REF!</f>
        <v>#REF!</v>
      </c>
      <c r="B93" s="1683"/>
      <c r="C93" s="1683"/>
      <c r="D93" s="1683"/>
      <c r="E93" s="1683"/>
      <c r="F93" s="1683"/>
      <c r="G93" s="1683"/>
      <c r="H93" s="1683"/>
      <c r="I93" s="1683"/>
      <c r="J93" s="1683"/>
      <c r="K93" s="1683"/>
      <c r="L93" s="1683"/>
      <c r="M93" s="1683"/>
      <c r="N93" s="1683"/>
      <c r="O93" s="1683"/>
      <c r="P93" s="1683"/>
      <c r="Q93" s="1683"/>
      <c r="R93" s="1683"/>
      <c r="S93" s="1683"/>
      <c r="T93" s="1683"/>
      <c r="U93" s="1683"/>
      <c r="V93" s="1683"/>
      <c r="W93" s="1683"/>
      <c r="X93" s="1683"/>
      <c r="Y93" s="1683"/>
      <c r="Z93" s="1683"/>
      <c r="AA93" s="1683"/>
      <c r="AB93" s="1683"/>
      <c r="AC93" s="1683"/>
      <c r="AD93" s="1683"/>
      <c r="AE93" s="1683"/>
      <c r="AF93" s="1683"/>
      <c r="AG93" s="1684"/>
    </row>
    <row r="94" spans="1:35" ht="25.5" customHeight="1" thickBot="1">
      <c r="A94" s="1685"/>
      <c r="B94" s="1686"/>
      <c r="C94" s="1686"/>
      <c r="D94" s="1686"/>
      <c r="E94" s="1686"/>
      <c r="F94" s="1686"/>
      <c r="G94" s="1686"/>
      <c r="H94" s="1686"/>
      <c r="I94" s="1686"/>
      <c r="J94" s="1686"/>
      <c r="K94" s="1686"/>
      <c r="L94" s="1686"/>
      <c r="M94" s="1686"/>
      <c r="N94" s="1686"/>
      <c r="O94" s="1686"/>
      <c r="P94" s="1686"/>
      <c r="Q94" s="1686"/>
      <c r="R94" s="1686"/>
      <c r="S94" s="1686"/>
      <c r="T94" s="1686"/>
      <c r="U94" s="1686"/>
      <c r="V94" s="1686"/>
      <c r="W94" s="1686"/>
      <c r="X94" s="1686"/>
      <c r="Y94" s="1686"/>
      <c r="Z94" s="1686"/>
      <c r="AA94" s="1686"/>
      <c r="AB94" s="1686"/>
      <c r="AC94" s="1686"/>
      <c r="AD94" s="1686"/>
      <c r="AE94" s="1686"/>
      <c r="AF94" s="1686"/>
      <c r="AG94" s="1687"/>
    </row>
    <row r="95" spans="1:35" ht="25.5" customHeight="1">
      <c r="A95" s="1338" t="e">
        <f>#REF!</f>
        <v>#REF!</v>
      </c>
      <c r="B95" s="1339"/>
      <c r="C95" s="1339"/>
      <c r="D95" s="1339"/>
      <c r="E95" s="1339"/>
      <c r="F95" s="1339"/>
      <c r="G95" s="1339"/>
      <c r="H95" s="1339"/>
      <c r="I95" s="1339"/>
      <c r="J95" s="1339"/>
      <c r="K95" s="1339"/>
      <c r="L95" s="1339"/>
      <c r="M95" s="1339"/>
      <c r="N95" s="1339"/>
      <c r="O95" s="1339"/>
      <c r="P95" s="1339"/>
      <c r="Q95" s="1339"/>
      <c r="R95" s="1339"/>
      <c r="S95" s="1339"/>
      <c r="T95" s="1339"/>
      <c r="U95" s="1339"/>
      <c r="V95" s="1339"/>
      <c r="W95" s="1339"/>
      <c r="X95" s="1339"/>
      <c r="Y95" s="1339"/>
      <c r="Z95" s="1339"/>
      <c r="AA95" s="350" t="e">
        <f>#REF!</f>
        <v>#REF!</v>
      </c>
      <c r="AB95" s="350" t="e">
        <f>#REF!</f>
        <v>#REF!</v>
      </c>
      <c r="AC95" s="350" t="e">
        <f>#REF!</f>
        <v>#REF!</v>
      </c>
      <c r="AD95" s="350" t="e">
        <f>#REF!</f>
        <v>#REF!</v>
      </c>
      <c r="AE95" s="350" t="e">
        <f>#REF!</f>
        <v>#REF!</v>
      </c>
      <c r="AF95" s="350" t="e">
        <f>#REF!</f>
        <v>#REF!</v>
      </c>
      <c r="AG95" s="349" t="e">
        <f>#REF!</f>
        <v>#REF!</v>
      </c>
    </row>
    <row r="96" spans="1:35" ht="25.5" customHeight="1">
      <c r="A96" s="348" t="e">
        <f>#REF!</f>
        <v>#REF!</v>
      </c>
      <c r="B96" s="1343" t="e">
        <f>#REF!</f>
        <v>#REF!</v>
      </c>
      <c r="C96" s="1343"/>
      <c r="D96" s="1343"/>
      <c r="E96" s="1343"/>
      <c r="F96" s="1343"/>
      <c r="G96" s="1343"/>
      <c r="H96" s="1343"/>
      <c r="I96" s="1343"/>
      <c r="J96" s="1343"/>
      <c r="K96" s="1343"/>
      <c r="L96" s="1343"/>
      <c r="M96" s="1343"/>
      <c r="N96" s="1343"/>
      <c r="O96" s="1343"/>
      <c r="P96" s="1343"/>
      <c r="Q96" s="1343"/>
      <c r="R96" s="1343"/>
      <c r="S96" s="1343"/>
      <c r="T96" s="1343"/>
      <c r="U96" s="1343"/>
      <c r="V96" s="1343"/>
      <c r="W96" s="1343"/>
      <c r="X96" s="1343"/>
      <c r="Y96" s="1343"/>
      <c r="Z96" s="1343"/>
      <c r="AA96" s="1343"/>
      <c r="AB96" s="1343"/>
      <c r="AC96" s="1343"/>
      <c r="AD96" s="1343"/>
      <c r="AE96" s="1343"/>
      <c r="AF96" s="1343"/>
      <c r="AG96" s="347" t="e">
        <f>#REF!</f>
        <v>#REF!</v>
      </c>
    </row>
    <row r="97" spans="1:69" ht="25.5" customHeight="1">
      <c r="A97" s="1682" t="e">
        <f>#REF!</f>
        <v>#REF!</v>
      </c>
      <c r="B97" s="1683"/>
      <c r="C97" s="1683"/>
      <c r="D97" s="1683"/>
      <c r="E97" s="1683"/>
      <c r="F97" s="1683"/>
      <c r="G97" s="1683"/>
      <c r="H97" s="1683"/>
      <c r="I97" s="1683"/>
      <c r="J97" s="1683"/>
      <c r="K97" s="1683"/>
      <c r="L97" s="1683"/>
      <c r="M97" s="1683"/>
      <c r="N97" s="1683"/>
      <c r="O97" s="1683"/>
      <c r="P97" s="1683"/>
      <c r="Q97" s="1683"/>
      <c r="R97" s="1683"/>
      <c r="S97" s="1683"/>
      <c r="T97" s="1683"/>
      <c r="U97" s="1683"/>
      <c r="V97" s="1683"/>
      <c r="W97" s="1683"/>
      <c r="X97" s="1683"/>
      <c r="Y97" s="1683"/>
      <c r="Z97" s="1683"/>
      <c r="AA97" s="1683"/>
      <c r="AB97" s="1683"/>
      <c r="AC97" s="1683"/>
      <c r="AD97" s="1683"/>
      <c r="AE97" s="1683"/>
      <c r="AF97" s="1683"/>
      <c r="AG97" s="1684"/>
    </row>
    <row r="98" spans="1:69" ht="25.5" customHeight="1">
      <c r="A98" s="1682"/>
      <c r="B98" s="1683"/>
      <c r="C98" s="1683"/>
      <c r="D98" s="1683"/>
      <c r="E98" s="1683"/>
      <c r="F98" s="1683"/>
      <c r="G98" s="1683"/>
      <c r="H98" s="1683"/>
      <c r="I98" s="1683"/>
      <c r="J98" s="1683"/>
      <c r="K98" s="1683"/>
      <c r="L98" s="1683"/>
      <c r="M98" s="1683"/>
      <c r="N98" s="1683"/>
      <c r="O98" s="1683"/>
      <c r="P98" s="1683"/>
      <c r="Q98" s="1683"/>
      <c r="R98" s="1683"/>
      <c r="S98" s="1683"/>
      <c r="T98" s="1683"/>
      <c r="U98" s="1683"/>
      <c r="V98" s="1683"/>
      <c r="W98" s="1683"/>
      <c r="X98" s="1683"/>
      <c r="Y98" s="1683"/>
      <c r="Z98" s="1683"/>
      <c r="AA98" s="1683"/>
      <c r="AB98" s="1683"/>
      <c r="AC98" s="1683"/>
      <c r="AD98" s="1683"/>
      <c r="AE98" s="1683"/>
      <c r="AF98" s="1683"/>
      <c r="AG98" s="1684"/>
    </row>
    <row r="99" spans="1:69" ht="25.5" customHeight="1" thickBot="1">
      <c r="A99" s="1685"/>
      <c r="B99" s="1686"/>
      <c r="C99" s="1686"/>
      <c r="D99" s="1686"/>
      <c r="E99" s="1686"/>
      <c r="F99" s="1686"/>
      <c r="G99" s="1686"/>
      <c r="H99" s="1686"/>
      <c r="I99" s="1686"/>
      <c r="J99" s="1686"/>
      <c r="K99" s="1686"/>
      <c r="L99" s="1686"/>
      <c r="M99" s="1686"/>
      <c r="N99" s="1686"/>
      <c r="O99" s="1686"/>
      <c r="P99" s="1686"/>
      <c r="Q99" s="1686"/>
      <c r="R99" s="1686"/>
      <c r="S99" s="1686"/>
      <c r="T99" s="1686"/>
      <c r="U99" s="1686"/>
      <c r="V99" s="1686"/>
      <c r="W99" s="1686"/>
      <c r="X99" s="1686"/>
      <c r="Y99" s="1686"/>
      <c r="Z99" s="1686"/>
      <c r="AA99" s="1686"/>
      <c r="AB99" s="1686"/>
      <c r="AC99" s="1686"/>
      <c r="AD99" s="1686"/>
      <c r="AE99" s="1686"/>
      <c r="AF99" s="1686"/>
      <c r="AG99" s="1687"/>
    </row>
    <row r="100" spans="1:69" ht="25.5" customHeight="1">
      <c r="A100" s="1335" t="e">
        <f>#REF!</f>
        <v>#REF!</v>
      </c>
      <c r="B100" s="1336"/>
      <c r="C100" s="1336"/>
      <c r="D100" s="1336"/>
      <c r="E100" s="1336"/>
      <c r="F100" s="1336"/>
      <c r="G100" s="1336"/>
      <c r="H100" s="1336"/>
      <c r="I100" s="1336"/>
      <c r="J100" s="1336"/>
      <c r="K100" s="1336"/>
      <c r="L100" s="1336"/>
      <c r="M100" s="1336"/>
      <c r="N100" s="1336"/>
      <c r="O100" s="1336"/>
      <c r="P100" s="1336"/>
      <c r="Q100" s="1336"/>
      <c r="R100" s="1336"/>
      <c r="S100" s="1336"/>
      <c r="T100" s="1336"/>
      <c r="U100" s="1336"/>
      <c r="V100" s="1336"/>
      <c r="W100" s="1336"/>
      <c r="X100" s="1336"/>
      <c r="Y100" s="1336"/>
      <c r="Z100" s="1336"/>
      <c r="AA100" s="1336"/>
      <c r="AB100" s="1336"/>
      <c r="AC100" s="1336"/>
      <c r="AD100" s="1336"/>
      <c r="AE100" s="1336"/>
      <c r="AF100" s="1336"/>
      <c r="AG100" s="1337"/>
    </row>
    <row r="101" spans="1:69" ht="25.5" customHeight="1">
      <c r="A101" s="346" t="e">
        <f>#REF!</f>
        <v>#REF!</v>
      </c>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4"/>
    </row>
    <row r="102" spans="1:69" ht="25.5" customHeight="1">
      <c r="A102" s="1817" t="e">
        <f>#REF!</f>
        <v>#REF!</v>
      </c>
      <c r="B102" s="1796"/>
      <c r="C102" s="453" t="e">
        <f>#REF!</f>
        <v>#REF!</v>
      </c>
      <c r="D102" s="456"/>
      <c r="E102" s="453"/>
      <c r="F102" s="1796" t="e">
        <f>#REF!</f>
        <v>#REF!</v>
      </c>
      <c r="G102" s="1796"/>
      <c r="H102" s="453" t="e">
        <f>#REF!</f>
        <v>#REF!</v>
      </c>
      <c r="I102" s="456"/>
      <c r="J102" s="453"/>
      <c r="K102" s="453"/>
      <c r="L102" s="453"/>
      <c r="M102" s="453"/>
      <c r="N102" s="453"/>
      <c r="O102" s="453"/>
      <c r="P102" s="457"/>
      <c r="Q102" s="457"/>
      <c r="R102" s="457"/>
      <c r="S102" s="457"/>
      <c r="T102" s="457"/>
      <c r="U102" s="457"/>
      <c r="V102" s="457"/>
      <c r="W102" s="457"/>
      <c r="X102" s="458"/>
      <c r="Y102" s="453"/>
      <c r="Z102" s="458"/>
      <c r="AA102" s="458"/>
      <c r="AB102" s="459"/>
      <c r="AC102" s="459"/>
      <c r="AD102" s="459"/>
      <c r="AE102" s="459"/>
      <c r="AF102" s="459"/>
      <c r="AG102" s="460"/>
    </row>
    <row r="103" spans="1:69" ht="25.5" customHeight="1" thickBot="1">
      <c r="A103" s="238" t="e">
        <f>#REF!</f>
        <v>#REF!</v>
      </c>
      <c r="B103" s="1457" t="e">
        <f>#REF!</f>
        <v>#REF!</v>
      </c>
      <c r="C103" s="1457"/>
      <c r="D103" s="1457"/>
      <c r="E103" s="1457"/>
      <c r="F103" s="1457"/>
      <c r="G103" s="1457"/>
      <c r="H103" s="343" t="e">
        <f>#REF!</f>
        <v>#REF!</v>
      </c>
      <c r="I103" s="1714" t="e">
        <f>#REF!</f>
        <v>#REF!</v>
      </c>
      <c r="J103" s="1715"/>
      <c r="K103" s="1715"/>
      <c r="L103" s="1715"/>
      <c r="M103" s="1715"/>
      <c r="N103" s="1715"/>
      <c r="O103" s="1715"/>
      <c r="P103" s="1715"/>
      <c r="Q103" s="1715"/>
      <c r="R103" s="1715"/>
      <c r="S103" s="1715"/>
      <c r="T103" s="1715"/>
      <c r="U103" s="1715"/>
      <c r="V103" s="1715"/>
      <c r="W103" s="1715"/>
      <c r="X103" s="1715"/>
      <c r="Y103" s="1715"/>
      <c r="Z103" s="1715"/>
      <c r="AA103" s="1715"/>
      <c r="AB103" s="1715"/>
      <c r="AC103" s="1715"/>
      <c r="AD103" s="1715"/>
      <c r="AE103" s="1715"/>
      <c r="AF103" s="1715"/>
      <c r="AG103" s="1716"/>
      <c r="AI103" s="340" t="s">
        <v>296</v>
      </c>
    </row>
    <row r="104" spans="1:69" ht="25.5" customHeight="1">
      <c r="A104" s="228" t="e">
        <f>#REF!</f>
        <v>#REF!</v>
      </c>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42"/>
      <c r="AI104" s="340" t="s">
        <v>295</v>
      </c>
    </row>
    <row r="105" spans="1:69" ht="25.5" customHeight="1">
      <c r="A105" s="297" t="e">
        <f>#REF!</f>
        <v>#REF!</v>
      </c>
      <c r="B105" s="879" t="e">
        <f>#REF!</f>
        <v>#REF!</v>
      </c>
      <c r="C105" s="879"/>
      <c r="D105" s="879"/>
      <c r="E105" s="879"/>
      <c r="F105" s="879"/>
      <c r="G105" s="879"/>
      <c r="H105" s="879"/>
      <c r="I105" s="879"/>
      <c r="J105" s="879"/>
      <c r="K105" s="244" t="e">
        <f>#REF!</f>
        <v>#REF!</v>
      </c>
      <c r="L105" s="1648" t="e">
        <f>#REF!</f>
        <v>#REF!</v>
      </c>
      <c r="M105" s="1649"/>
      <c r="N105" s="1649"/>
      <c r="O105" s="1649"/>
      <c r="P105" s="1649"/>
      <c r="Q105" s="1649"/>
      <c r="R105" s="1649"/>
      <c r="S105" s="1649"/>
      <c r="T105" s="1649"/>
      <c r="U105" s="1649"/>
      <c r="V105" s="1649"/>
      <c r="W105" s="1649"/>
      <c r="X105" s="1649"/>
      <c r="Y105" s="1649"/>
      <c r="Z105" s="1649"/>
      <c r="AA105" s="1649"/>
      <c r="AB105" s="1649"/>
      <c r="AC105" s="1649"/>
      <c r="AD105" s="1649"/>
      <c r="AE105" s="1649"/>
      <c r="AF105" s="1649"/>
      <c r="AG105" s="1650"/>
      <c r="AI105" s="340" t="s">
        <v>294</v>
      </c>
    </row>
    <row r="106" spans="1:69" ht="25.5" customHeight="1">
      <c r="A106" s="230" t="e">
        <f>#REF!</f>
        <v>#REF!</v>
      </c>
      <c r="B106" s="879" t="e">
        <f>#REF!</f>
        <v>#REF!</v>
      </c>
      <c r="C106" s="879"/>
      <c r="D106" s="879"/>
      <c r="E106" s="879"/>
      <c r="F106" s="879"/>
      <c r="G106" s="879"/>
      <c r="H106" s="879"/>
      <c r="I106" s="879"/>
      <c r="J106" s="879"/>
      <c r="K106" s="236" t="e">
        <f>#REF!</f>
        <v>#REF!</v>
      </c>
      <c r="L106" s="1648" t="e">
        <f>#REF!</f>
        <v>#REF!</v>
      </c>
      <c r="M106" s="1649"/>
      <c r="N106" s="1649"/>
      <c r="O106" s="1649"/>
      <c r="P106" s="1649"/>
      <c r="Q106" s="1649"/>
      <c r="R106" s="1649"/>
      <c r="S106" s="1649"/>
      <c r="T106" s="1649"/>
      <c r="U106" s="1649"/>
      <c r="V106" s="1649"/>
      <c r="W106" s="1649"/>
      <c r="X106" s="1649"/>
      <c r="Y106" s="1649"/>
      <c r="Z106" s="1649"/>
      <c r="AA106" s="1649"/>
      <c r="AB106" s="1649"/>
      <c r="AC106" s="1649"/>
      <c r="AD106" s="1649"/>
      <c r="AE106" s="1649"/>
      <c r="AF106" s="1649"/>
      <c r="AG106" s="1650"/>
      <c r="AI106" s="340" t="s">
        <v>293</v>
      </c>
    </row>
    <row r="107" spans="1:69" ht="25.5" customHeight="1">
      <c r="A107" s="230" t="e">
        <f>#REF!</f>
        <v>#REF!</v>
      </c>
      <c r="B107" s="879" t="e">
        <f>#REF!</f>
        <v>#REF!</v>
      </c>
      <c r="C107" s="879"/>
      <c r="D107" s="879"/>
      <c r="E107" s="879"/>
      <c r="F107" s="879"/>
      <c r="G107" s="879"/>
      <c r="H107" s="879"/>
      <c r="I107" s="879"/>
      <c r="J107" s="879"/>
      <c r="K107" s="236" t="e">
        <f>#REF!</f>
        <v>#REF!</v>
      </c>
      <c r="L107" s="1782" t="e">
        <f>#REF!</f>
        <v>#REF!</v>
      </c>
      <c r="M107" s="1770"/>
      <c r="N107" s="436" t="e">
        <f>#REF!</f>
        <v>#REF!</v>
      </c>
      <c r="O107" s="436"/>
      <c r="P107" s="436"/>
      <c r="Q107" s="1770" t="e">
        <f>#REF!</f>
        <v>#REF!</v>
      </c>
      <c r="R107" s="1770"/>
      <c r="S107" s="436" t="e">
        <f>#REF!</f>
        <v>#REF!</v>
      </c>
      <c r="T107" s="461"/>
      <c r="U107" s="461"/>
      <c r="V107" s="462" t="e">
        <f>#REF!</f>
        <v>#REF!</v>
      </c>
      <c r="W107" s="463"/>
      <c r="X107" s="463"/>
      <c r="Y107" s="463"/>
      <c r="Z107" s="463"/>
      <c r="AA107" s="463"/>
      <c r="AB107" s="436"/>
      <c r="AC107" s="436"/>
      <c r="AD107" s="436"/>
      <c r="AE107" s="436"/>
      <c r="AF107" s="436"/>
      <c r="AG107" s="464"/>
      <c r="AI107" s="340" t="s">
        <v>292</v>
      </c>
    </row>
    <row r="108" spans="1:69" ht="25.5" customHeight="1">
      <c r="A108" s="230" t="e">
        <f>#REF!</f>
        <v>#REF!</v>
      </c>
      <c r="B108" s="879" t="e">
        <f>#REF!</f>
        <v>#REF!</v>
      </c>
      <c r="C108" s="879"/>
      <c r="D108" s="879"/>
      <c r="E108" s="879"/>
      <c r="F108" s="879"/>
      <c r="G108" s="879"/>
      <c r="H108" s="879"/>
      <c r="I108" s="879"/>
      <c r="J108" s="879"/>
      <c r="K108" s="236" t="e">
        <f>#REF!</f>
        <v>#REF!</v>
      </c>
      <c r="L108" s="1773" t="e">
        <f>#REF!</f>
        <v>#REF!</v>
      </c>
      <c r="M108" s="1774"/>
      <c r="N108" s="1774"/>
      <c r="O108" s="1774"/>
      <c r="P108" s="1774"/>
      <c r="Q108" s="1774"/>
      <c r="R108" s="1774"/>
      <c r="S108" s="1774"/>
      <c r="T108" s="1774"/>
      <c r="U108" s="1774"/>
      <c r="V108" s="1774"/>
      <c r="W108" s="1774"/>
      <c r="X108" s="1774"/>
      <c r="Y108" s="1774"/>
      <c r="Z108" s="1774"/>
      <c r="AA108" s="1774"/>
      <c r="AB108" s="1774"/>
      <c r="AC108" s="1774"/>
      <c r="AD108" s="1774"/>
      <c r="AE108" s="1774"/>
      <c r="AF108" s="1774"/>
      <c r="AG108" s="1775"/>
      <c r="AI108" s="340" t="s">
        <v>291</v>
      </c>
    </row>
    <row r="109" spans="1:69" ht="25.5" customHeight="1">
      <c r="A109" s="263" t="e">
        <f>#REF!</f>
        <v>#REF!</v>
      </c>
      <c r="B109" s="885" t="e">
        <f>#REF!</f>
        <v>#REF!</v>
      </c>
      <c r="C109" s="885"/>
      <c r="D109" s="885"/>
      <c r="E109" s="885"/>
      <c r="F109" s="885"/>
      <c r="G109" s="885"/>
      <c r="H109" s="885"/>
      <c r="I109" s="885"/>
      <c r="J109" s="885"/>
      <c r="K109" s="264" t="e">
        <f>#REF!</f>
        <v>#REF!</v>
      </c>
      <c r="L109" s="1776" t="e">
        <f>#REF!</f>
        <v>#REF!</v>
      </c>
      <c r="M109" s="1777"/>
      <c r="N109" s="1777"/>
      <c r="O109" s="1777"/>
      <c r="P109" s="1777"/>
      <c r="Q109" s="1777"/>
      <c r="R109" s="1777"/>
      <c r="S109" s="1777"/>
      <c r="T109" s="1777"/>
      <c r="U109" s="1777"/>
      <c r="V109" s="1777"/>
      <c r="W109" s="1777"/>
      <c r="X109" s="1777"/>
      <c r="Y109" s="1777"/>
      <c r="Z109" s="1777"/>
      <c r="AA109" s="1777"/>
      <c r="AB109" s="1777"/>
      <c r="AC109" s="1777"/>
      <c r="AD109" s="1777"/>
      <c r="AE109" s="1777"/>
      <c r="AF109" s="1777"/>
      <c r="AG109" s="1778"/>
    </row>
    <row r="110" spans="1:69" ht="25.5" customHeight="1" thickBot="1">
      <c r="A110" s="265" t="e">
        <f>#REF!</f>
        <v>#REF!</v>
      </c>
      <c r="B110" s="875" t="e">
        <f>#REF!</f>
        <v>#REF!</v>
      </c>
      <c r="C110" s="875"/>
      <c r="D110" s="875"/>
      <c r="E110" s="875"/>
      <c r="F110" s="875"/>
      <c r="G110" s="875"/>
      <c r="H110" s="875"/>
      <c r="I110" s="875"/>
      <c r="J110" s="875"/>
      <c r="K110" s="266" t="e">
        <f>#REF!</f>
        <v>#REF!</v>
      </c>
      <c r="L110" s="1779" t="e">
        <f>#REF!</f>
        <v>#REF!</v>
      </c>
      <c r="M110" s="1780"/>
      <c r="N110" s="1780"/>
      <c r="O110" s="1780"/>
      <c r="P110" s="1780"/>
      <c r="Q110" s="1780"/>
      <c r="R110" s="1780"/>
      <c r="S110" s="1780"/>
      <c r="T110" s="1780"/>
      <c r="U110" s="1780"/>
      <c r="V110" s="1780"/>
      <c r="W110" s="1780"/>
      <c r="X110" s="1780"/>
      <c r="Y110" s="1780"/>
      <c r="Z110" s="1780"/>
      <c r="AA110" s="1780"/>
      <c r="AB110" s="1780"/>
      <c r="AC110" s="1780"/>
      <c r="AD110" s="1780"/>
      <c r="AE110" s="1780"/>
      <c r="AF110" s="1780"/>
      <c r="AG110" s="1781"/>
    </row>
    <row r="111" spans="1:69" s="27" customFormat="1" ht="32.25" customHeight="1">
      <c r="A111" s="445" t="e">
        <f>#REF!</f>
        <v>#REF!</v>
      </c>
      <c r="J111" s="446"/>
      <c r="K111" s="446"/>
      <c r="AG111" s="447"/>
    </row>
    <row r="112" spans="1:69" s="27" customFormat="1" ht="70.5" customHeight="1">
      <c r="A112" s="445" t="e">
        <f>#REF!</f>
        <v>#REF!</v>
      </c>
      <c r="B112" s="1771" t="e">
        <f>#REF!</f>
        <v>#REF!</v>
      </c>
      <c r="C112" s="1771"/>
      <c r="D112" s="1771"/>
      <c r="E112" s="1771"/>
      <c r="F112" s="1771"/>
      <c r="G112" s="1771"/>
      <c r="H112" s="1771"/>
      <c r="I112" s="1771"/>
      <c r="J112" s="1771"/>
      <c r="K112" s="1771"/>
      <c r="L112" s="1771"/>
      <c r="M112" s="1771"/>
      <c r="N112" s="1771"/>
      <c r="O112" s="1771"/>
      <c r="P112" s="1771"/>
      <c r="Q112" s="1771"/>
      <c r="R112" s="1771"/>
      <c r="S112" s="1771"/>
      <c r="T112" s="1771"/>
      <c r="U112" s="1771"/>
      <c r="V112" s="1771"/>
      <c r="W112" s="1771"/>
      <c r="X112" s="1771"/>
      <c r="Y112" s="1771"/>
      <c r="Z112" s="1771"/>
      <c r="AA112" s="1771"/>
      <c r="AB112" s="1771"/>
      <c r="AC112" s="1771"/>
      <c r="AD112" s="1771"/>
      <c r="AE112" s="1771"/>
      <c r="AF112" s="1771"/>
      <c r="AG112" s="447" t="e">
        <f>#REF!</f>
        <v>#REF!</v>
      </c>
      <c r="AV112" s="438"/>
      <c r="AW112" s="1"/>
      <c r="AX112" s="13"/>
      <c r="AY112" s="13"/>
      <c r="AZ112" s="13"/>
      <c r="BA112" s="13"/>
      <c r="BB112" s="438"/>
      <c r="BC112" s="1"/>
      <c r="BD112" s="13"/>
      <c r="BE112" s="13"/>
      <c r="BF112" s="13"/>
      <c r="BG112" s="13"/>
      <c r="BH112" s="13"/>
      <c r="BI112" s="13"/>
      <c r="BJ112" s="13"/>
      <c r="BK112" s="13"/>
      <c r="BL112" s="13"/>
      <c r="BM112" s="438"/>
      <c r="BN112" s="199"/>
      <c r="BO112" s="13"/>
      <c r="BP112" s="13"/>
      <c r="BQ112" s="13"/>
    </row>
    <row r="113" spans="1:69" s="27" customFormat="1" ht="70.5" customHeight="1" thickBot="1">
      <c r="A113" s="448" t="e">
        <f>#REF!</f>
        <v>#REF!</v>
      </c>
      <c r="B113" s="1772"/>
      <c r="C113" s="1772"/>
      <c r="D113" s="1772"/>
      <c r="E113" s="1772"/>
      <c r="F113" s="1772"/>
      <c r="G113" s="1772"/>
      <c r="H113" s="1772"/>
      <c r="I113" s="1772"/>
      <c r="J113" s="1772"/>
      <c r="K113" s="1772"/>
      <c r="L113" s="1772"/>
      <c r="M113" s="1772"/>
      <c r="N113" s="1772"/>
      <c r="O113" s="1772"/>
      <c r="P113" s="1772"/>
      <c r="Q113" s="1772"/>
      <c r="R113" s="1772"/>
      <c r="S113" s="1772"/>
      <c r="T113" s="1772"/>
      <c r="U113" s="1772"/>
      <c r="V113" s="1772"/>
      <c r="W113" s="1772"/>
      <c r="X113" s="1772"/>
      <c r="Y113" s="1772"/>
      <c r="Z113" s="1772"/>
      <c r="AA113" s="1772"/>
      <c r="AB113" s="1772"/>
      <c r="AC113" s="1772"/>
      <c r="AD113" s="1772"/>
      <c r="AE113" s="1772"/>
      <c r="AF113" s="1772"/>
      <c r="AG113" s="449" t="e">
        <f>#REF!</f>
        <v>#REF!</v>
      </c>
      <c r="AV113" s="438"/>
      <c r="AW113" s="1"/>
      <c r="AX113" s="13"/>
      <c r="AY113" s="13"/>
      <c r="AZ113" s="13"/>
      <c r="BA113" s="13"/>
      <c r="BB113" s="438"/>
      <c r="BC113" s="1"/>
      <c r="BD113" s="13"/>
      <c r="BE113" s="13"/>
      <c r="BF113" s="13"/>
      <c r="BG113" s="13"/>
      <c r="BH113" s="13"/>
      <c r="BI113" s="13"/>
      <c r="BJ113" s="13"/>
      <c r="BK113" s="13"/>
      <c r="BL113" s="13"/>
      <c r="BM113" s="13"/>
      <c r="BN113" s="13"/>
      <c r="BO113" s="13"/>
      <c r="BP113" s="13"/>
      <c r="BQ113" s="13"/>
    </row>
    <row r="114" spans="1:69" ht="9" customHeight="1"/>
  </sheetData>
  <mergeCells count="208">
    <mergeCell ref="B110:J110"/>
    <mergeCell ref="L110:AG110"/>
    <mergeCell ref="B112:AF113"/>
    <mergeCell ref="B107:J107"/>
    <mergeCell ref="L107:M107"/>
    <mergeCell ref="Q107:R107"/>
    <mergeCell ref="B108:J108"/>
    <mergeCell ref="L108:AG108"/>
    <mergeCell ref="B109:J109"/>
    <mergeCell ref="L109:AG109"/>
    <mergeCell ref="B103:G103"/>
    <mergeCell ref="I103:AG103"/>
    <mergeCell ref="B105:J105"/>
    <mergeCell ref="L105:AG105"/>
    <mergeCell ref="B106:J106"/>
    <mergeCell ref="L106:AG106"/>
    <mergeCell ref="A93:AG94"/>
    <mergeCell ref="A95:Z95"/>
    <mergeCell ref="B96:AF96"/>
    <mergeCell ref="A97:AG99"/>
    <mergeCell ref="A100:AG100"/>
    <mergeCell ref="A102:B102"/>
    <mergeCell ref="F102:G102"/>
    <mergeCell ref="A84:V84"/>
    <mergeCell ref="A85:AG87"/>
    <mergeCell ref="A88:AF88"/>
    <mergeCell ref="B89:AF89"/>
    <mergeCell ref="A90:AG91"/>
    <mergeCell ref="A92:Z92"/>
    <mergeCell ref="A82:E82"/>
    <mergeCell ref="F82:J82"/>
    <mergeCell ref="K82:Q82"/>
    <mergeCell ref="R82:X82"/>
    <mergeCell ref="Y82:AG82"/>
    <mergeCell ref="A83:J83"/>
    <mergeCell ref="K83:Q83"/>
    <mergeCell ref="R83:X83"/>
    <mergeCell ref="Y83:AG83"/>
    <mergeCell ref="A80:E80"/>
    <mergeCell ref="F80:J80"/>
    <mergeCell ref="K80:Q80"/>
    <mergeCell ref="R80:X80"/>
    <mergeCell ref="Y80:AG80"/>
    <mergeCell ref="A81:E81"/>
    <mergeCell ref="F81:J81"/>
    <mergeCell ref="K81:Q81"/>
    <mergeCell ref="R81:X81"/>
    <mergeCell ref="Y81:AG81"/>
    <mergeCell ref="A78:E78"/>
    <mergeCell ref="F78:J78"/>
    <mergeCell ref="K78:Q78"/>
    <mergeCell ref="R78:X78"/>
    <mergeCell ref="Y78:AG78"/>
    <mergeCell ref="A79:E79"/>
    <mergeCell ref="F79:J79"/>
    <mergeCell ref="K79:Q79"/>
    <mergeCell ref="R79:X79"/>
    <mergeCell ref="Y79:AG79"/>
    <mergeCell ref="B74:H74"/>
    <mergeCell ref="J74:R74"/>
    <mergeCell ref="S74:AG74"/>
    <mergeCell ref="A75:I75"/>
    <mergeCell ref="J75:R75"/>
    <mergeCell ref="S75:AG75"/>
    <mergeCell ref="B72:H72"/>
    <mergeCell ref="J72:R72"/>
    <mergeCell ref="S72:AG72"/>
    <mergeCell ref="B73:H73"/>
    <mergeCell ref="J73:R73"/>
    <mergeCell ref="S73:AG73"/>
    <mergeCell ref="B70:H70"/>
    <mergeCell ref="J70:R70"/>
    <mergeCell ref="S70:AG70"/>
    <mergeCell ref="B71:H71"/>
    <mergeCell ref="J71:R71"/>
    <mergeCell ref="S71:AG71"/>
    <mergeCell ref="B66:K66"/>
    <mergeCell ref="M66:W66"/>
    <mergeCell ref="X66:AF66"/>
    <mergeCell ref="B67:K67"/>
    <mergeCell ref="A69:I69"/>
    <mergeCell ref="J69:R69"/>
    <mergeCell ref="S69:AG69"/>
    <mergeCell ref="V61:W62"/>
    <mergeCell ref="X61:Y62"/>
    <mergeCell ref="Z61:AA62"/>
    <mergeCell ref="A64:V64"/>
    <mergeCell ref="B65:K65"/>
    <mergeCell ref="M65:W65"/>
    <mergeCell ref="X65:AF65"/>
    <mergeCell ref="Z60:AA60"/>
    <mergeCell ref="D61:E62"/>
    <mergeCell ref="F61:G62"/>
    <mergeCell ref="H61:I62"/>
    <mergeCell ref="J61:K62"/>
    <mergeCell ref="L61:M62"/>
    <mergeCell ref="N61:O62"/>
    <mergeCell ref="P61:Q62"/>
    <mergeCell ref="R61:S62"/>
    <mergeCell ref="T61:U62"/>
    <mergeCell ref="N60:O60"/>
    <mergeCell ref="P60:Q60"/>
    <mergeCell ref="R60:S60"/>
    <mergeCell ref="T60:U60"/>
    <mergeCell ref="V60:W60"/>
    <mergeCell ref="X60:Y60"/>
    <mergeCell ref="B53:Y53"/>
    <mergeCell ref="A54:AG57"/>
    <mergeCell ref="A58:V58"/>
    <mergeCell ref="D59:U59"/>
    <mergeCell ref="V59:AA59"/>
    <mergeCell ref="D60:E60"/>
    <mergeCell ref="F60:G60"/>
    <mergeCell ref="H60:I60"/>
    <mergeCell ref="J60:K60"/>
    <mergeCell ref="L60:M60"/>
    <mergeCell ref="A49:R49"/>
    <mergeCell ref="B50:L50"/>
    <mergeCell ref="N50:AG50"/>
    <mergeCell ref="B51:L51"/>
    <mergeCell ref="N51:Z51"/>
    <mergeCell ref="A52:V52"/>
    <mergeCell ref="AB46:AD46"/>
    <mergeCell ref="AE46:AG46"/>
    <mergeCell ref="B47:L47"/>
    <mergeCell ref="N47:U47"/>
    <mergeCell ref="B48:L48"/>
    <mergeCell ref="N48:U48"/>
    <mergeCell ref="B44:L44"/>
    <mergeCell ref="N44:Z44"/>
    <mergeCell ref="B45:L45"/>
    <mergeCell ref="N45:Z45"/>
    <mergeCell ref="B46:L46"/>
    <mergeCell ref="N46:O46"/>
    <mergeCell ref="P46:T46"/>
    <mergeCell ref="U46:V46"/>
    <mergeCell ref="W46:AA46"/>
    <mergeCell ref="B40:M40"/>
    <mergeCell ref="N40:Z40"/>
    <mergeCell ref="A41:R41"/>
    <mergeCell ref="B42:L42"/>
    <mergeCell ref="N42:Z42"/>
    <mergeCell ref="B43:L43"/>
    <mergeCell ref="N43:Z43"/>
    <mergeCell ref="B36:L36"/>
    <mergeCell ref="N36:AG36"/>
    <mergeCell ref="B38:M38"/>
    <mergeCell ref="N38:AG38"/>
    <mergeCell ref="B39:M39"/>
    <mergeCell ref="N39:Z39"/>
    <mergeCell ref="A32:A34"/>
    <mergeCell ref="B32:L34"/>
    <mergeCell ref="M32:M34"/>
    <mergeCell ref="N32:AG32"/>
    <mergeCell ref="N33:AG34"/>
    <mergeCell ref="B35:L35"/>
    <mergeCell ref="N35:AG35"/>
    <mergeCell ref="A26:J26"/>
    <mergeCell ref="L26:O26"/>
    <mergeCell ref="P26:AG26"/>
    <mergeCell ref="A27:AG29"/>
    <mergeCell ref="A30:N30"/>
    <mergeCell ref="B31:L31"/>
    <mergeCell ref="N31:AG31"/>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10"/>
  <dataValidations count="2">
    <dataValidation type="list" allowBlank="1" showInputMessage="1" showErrorMessage="1" sqref="I103:AG103" xr:uid="{00000000-0002-0000-1100-000000000000}">
      <formula1>#REF!</formula1>
    </dataValidation>
    <dataValidation type="list" allowBlank="1" showInputMessage="1" showErrorMessage="1" sqref="N31:AG31" xr:uid="{00000000-0002-0000-1100-000001000000}">
      <formula1>$AI$32:$AI$36</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4" manualBreakCount="4">
    <brk id="29" max="32" man="1"/>
    <brk id="57" max="32" man="1"/>
    <brk id="87" max="32" man="1"/>
    <brk id="103" max="3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BQ116"/>
  <sheetViews>
    <sheetView workbookViewId="0"/>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464</v>
      </c>
    </row>
    <row r="2" spans="1:35" ht="25.5" customHeight="1">
      <c r="A2" s="820" t="e">
        <f>#REF!</f>
        <v>#REF!</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5" ht="25.5" customHeight="1" thickBot="1">
      <c r="A3" s="6" t="e">
        <f>#REF!</f>
        <v>#REF!</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5" ht="25.5" customHeight="1">
      <c r="A4" s="821" t="e">
        <f>#REF!</f>
        <v>#REF!</v>
      </c>
      <c r="B4" s="822"/>
      <c r="C4" s="822"/>
      <c r="D4" s="822"/>
      <c r="E4" s="823"/>
      <c r="F4" s="1645" t="e">
        <f>#REF!</f>
        <v>#REF!</v>
      </c>
      <c r="G4" s="1646"/>
      <c r="H4" s="1646"/>
      <c r="I4" s="1646"/>
      <c r="J4" s="1646"/>
      <c r="K4" s="1646"/>
      <c r="L4" s="1646"/>
      <c r="M4" s="1646"/>
      <c r="N4" s="1646"/>
      <c r="O4" s="1646"/>
      <c r="P4" s="1646"/>
      <c r="Q4" s="1646"/>
      <c r="R4" s="1646"/>
      <c r="S4" s="1646"/>
      <c r="T4" s="1646"/>
      <c r="U4" s="1646"/>
      <c r="V4" s="1646"/>
      <c r="W4" s="1646"/>
      <c r="X4" s="1646"/>
      <c r="Y4" s="1646"/>
      <c r="Z4" s="1646"/>
      <c r="AA4" s="1646"/>
      <c r="AB4" s="1646"/>
      <c r="AC4" s="1646"/>
      <c r="AD4" s="1646"/>
      <c r="AE4" s="1646"/>
      <c r="AF4" s="1646"/>
      <c r="AG4" s="1647"/>
    </row>
    <row r="5" spans="1:35" ht="25.5" customHeight="1">
      <c r="A5" s="806" t="e">
        <f>#REF!</f>
        <v>#REF!</v>
      </c>
      <c r="B5" s="807"/>
      <c r="C5" s="807"/>
      <c r="D5" s="807"/>
      <c r="E5" s="808"/>
      <c r="F5" s="1648" t="e">
        <f>#REF!</f>
        <v>#REF!</v>
      </c>
      <c r="G5" s="1649"/>
      <c r="H5" s="1649"/>
      <c r="I5" s="1649"/>
      <c r="J5" s="1649"/>
      <c r="K5" s="1649"/>
      <c r="L5" s="1649"/>
      <c r="M5" s="1649"/>
      <c r="N5" s="1649"/>
      <c r="O5" s="1649"/>
      <c r="P5" s="1649"/>
      <c r="Q5" s="1649"/>
      <c r="R5" s="1649"/>
      <c r="S5" s="1649"/>
      <c r="T5" s="1649"/>
      <c r="U5" s="1649"/>
      <c r="V5" s="1649"/>
      <c r="W5" s="1649"/>
      <c r="X5" s="1649"/>
      <c r="Y5" s="1649"/>
      <c r="Z5" s="1649"/>
      <c r="AA5" s="1649"/>
      <c r="AB5" s="1649"/>
      <c r="AC5" s="1649"/>
      <c r="AD5" s="1649"/>
      <c r="AE5" s="1649"/>
      <c r="AF5" s="1649"/>
      <c r="AG5" s="1650"/>
    </row>
    <row r="6" spans="1:35" ht="28.5" customHeight="1">
      <c r="A6" s="806" t="e">
        <f>#REF!</f>
        <v>#REF!</v>
      </c>
      <c r="B6" s="807"/>
      <c r="C6" s="807"/>
      <c r="D6" s="807"/>
      <c r="E6" s="808"/>
      <c r="F6" s="1651" t="e">
        <f>#REF!</f>
        <v>#REF!</v>
      </c>
      <c r="G6" s="807"/>
      <c r="H6" s="246" t="e">
        <f>#REF!</f>
        <v>#REF!</v>
      </c>
      <c r="I6" s="1649" t="e">
        <f>#REF!</f>
        <v>#REF!</v>
      </c>
      <c r="J6" s="1649"/>
      <c r="K6" s="1649"/>
      <c r="L6" s="1649"/>
      <c r="M6" s="1649"/>
      <c r="N6" s="1649"/>
      <c r="O6" s="1649"/>
      <c r="P6" s="1649"/>
      <c r="Q6" s="1649"/>
      <c r="R6" s="436" t="e">
        <f>#REF!</f>
        <v>#REF!</v>
      </c>
      <c r="S6" s="1649" t="e">
        <f>#REF!</f>
        <v>#REF!</v>
      </c>
      <c r="T6" s="1649"/>
      <c r="U6" s="1649"/>
      <c r="V6" s="1649"/>
      <c r="W6" s="1649"/>
      <c r="X6" s="1649"/>
      <c r="Y6" s="1649"/>
      <c r="Z6" s="1649"/>
      <c r="AA6" s="1649"/>
      <c r="AB6" s="1649"/>
      <c r="AC6" s="1649"/>
      <c r="AD6" s="1649"/>
      <c r="AE6" s="1649"/>
      <c r="AF6" s="1649"/>
      <c r="AG6" s="1650"/>
    </row>
    <row r="7" spans="1:35" ht="25.5" customHeight="1">
      <c r="A7" s="806" t="e">
        <f>#REF!</f>
        <v>#REF!</v>
      </c>
      <c r="B7" s="807"/>
      <c r="C7" s="807"/>
      <c r="D7" s="807"/>
      <c r="E7" s="808"/>
      <c r="F7" s="1653" t="e">
        <f>#REF!</f>
        <v>#REF!</v>
      </c>
      <c r="G7" s="1654"/>
      <c r="H7" s="1654"/>
      <c r="I7" s="1654"/>
      <c r="J7" s="1654"/>
      <c r="K7" s="1654"/>
      <c r="L7" s="1654"/>
      <c r="M7" s="1655"/>
      <c r="N7" s="832" t="e">
        <f>#REF!</f>
        <v>#REF!</v>
      </c>
      <c r="O7" s="807"/>
      <c r="P7" s="807"/>
      <c r="Q7" s="808"/>
      <c r="R7" s="1656" t="e">
        <f>#REF!</f>
        <v>#REF!</v>
      </c>
      <c r="S7" s="1657"/>
      <c r="T7" s="1657"/>
      <c r="U7" s="1657"/>
      <c r="V7" s="409" t="e">
        <f>#REF!</f>
        <v>#REF!</v>
      </c>
      <c r="W7" s="409" t="e">
        <f>#REF!</f>
        <v>#REF!</v>
      </c>
      <c r="X7" s="1658" t="e">
        <f>#REF!</f>
        <v>#REF!</v>
      </c>
      <c r="Y7" s="1659"/>
      <c r="Z7" s="1659"/>
      <c r="AA7" s="1659"/>
      <c r="AB7" s="1660"/>
      <c r="AC7" s="1661" t="e">
        <f>#REF!</f>
        <v>#REF!</v>
      </c>
      <c r="AD7" s="1662"/>
      <c r="AE7" s="1662"/>
      <c r="AF7" s="1662"/>
      <c r="AG7" s="221" t="e">
        <f>#REF!</f>
        <v>#REF!</v>
      </c>
    </row>
    <row r="8" spans="1:35" ht="25.5" customHeight="1">
      <c r="A8" s="806" t="e">
        <f>#REF!</f>
        <v>#REF!</v>
      </c>
      <c r="B8" s="807"/>
      <c r="C8" s="807"/>
      <c r="D8" s="807"/>
      <c r="E8" s="808"/>
      <c r="F8" s="1648" t="e">
        <f>#REF!</f>
        <v>#REF!</v>
      </c>
      <c r="G8" s="1649"/>
      <c r="H8" s="1649"/>
      <c r="I8" s="1649"/>
      <c r="J8" s="1649"/>
      <c r="K8" s="1649"/>
      <c r="L8" s="1649"/>
      <c r="M8" s="1649"/>
      <c r="N8" s="1649"/>
      <c r="O8" s="1649"/>
      <c r="P8" s="1649"/>
      <c r="Q8" s="1649"/>
      <c r="R8" s="1649"/>
      <c r="S8" s="1649"/>
      <c r="T8" s="1649"/>
      <c r="U8" s="1649"/>
      <c r="V8" s="1649"/>
      <c r="W8" s="1649"/>
      <c r="X8" s="1649"/>
      <c r="Y8" s="1649"/>
      <c r="Z8" s="1649"/>
      <c r="AA8" s="1649"/>
      <c r="AB8" s="1649"/>
      <c r="AC8" s="1649"/>
      <c r="AD8" s="1649"/>
      <c r="AE8" s="1649"/>
      <c r="AF8" s="1649"/>
      <c r="AG8" s="1650"/>
    </row>
    <row r="9" spans="1:35" ht="25.5" customHeight="1">
      <c r="A9" s="1553" t="e">
        <f>#REF!</f>
        <v>#REF!</v>
      </c>
      <c r="B9" s="807"/>
      <c r="C9" s="807"/>
      <c r="D9" s="807"/>
      <c r="E9" s="808"/>
      <c r="F9" s="1648" t="e">
        <f>#REF!</f>
        <v>#REF!</v>
      </c>
      <c r="G9" s="1649"/>
      <c r="H9" s="1649"/>
      <c r="I9" s="1649"/>
      <c r="J9" s="1649"/>
      <c r="K9" s="1649"/>
      <c r="L9" s="1649"/>
      <c r="M9" s="1649"/>
      <c r="N9" s="1649"/>
      <c r="O9" s="1649"/>
      <c r="P9" s="1652"/>
      <c r="Q9" s="832" t="e">
        <f>#REF!</f>
        <v>#REF!</v>
      </c>
      <c r="R9" s="807"/>
      <c r="S9" s="807"/>
      <c r="T9" s="807"/>
      <c r="U9" s="808"/>
      <c r="V9" s="1648" t="e">
        <f>#REF!</f>
        <v>#REF!</v>
      </c>
      <c r="W9" s="1649"/>
      <c r="X9" s="1649"/>
      <c r="Y9" s="1649"/>
      <c r="Z9" s="1649"/>
      <c r="AA9" s="1649"/>
      <c r="AB9" s="1649"/>
      <c r="AC9" s="1649"/>
      <c r="AD9" s="1649"/>
      <c r="AE9" s="1649"/>
      <c r="AF9" s="1649"/>
      <c r="AG9" s="1650"/>
    </row>
    <row r="10" spans="1:35" ht="25.5" customHeight="1">
      <c r="A10" s="806" t="e">
        <f>#REF!</f>
        <v>#REF!</v>
      </c>
      <c r="B10" s="807"/>
      <c r="C10" s="807"/>
      <c r="D10" s="807"/>
      <c r="E10" s="808"/>
      <c r="F10" s="1648" t="e">
        <f>#REF!</f>
        <v>#REF!</v>
      </c>
      <c r="G10" s="1649"/>
      <c r="H10" s="1649"/>
      <c r="I10" s="1649"/>
      <c r="J10" s="1649"/>
      <c r="K10" s="1649"/>
      <c r="L10" s="1649"/>
      <c r="M10" s="1649"/>
      <c r="N10" s="1649"/>
      <c r="O10" s="1649"/>
      <c r="P10" s="1652"/>
      <c r="Q10" s="832" t="e">
        <f>#REF!</f>
        <v>#REF!</v>
      </c>
      <c r="R10" s="807"/>
      <c r="S10" s="807"/>
      <c r="T10" s="807"/>
      <c r="U10" s="808"/>
      <c r="V10" s="1648" t="e">
        <f>#REF!</f>
        <v>#REF!</v>
      </c>
      <c r="W10" s="1649"/>
      <c r="X10" s="1649"/>
      <c r="Y10" s="1649"/>
      <c r="Z10" s="1649"/>
      <c r="AA10" s="1649"/>
      <c r="AB10" s="1649"/>
      <c r="AC10" s="1649"/>
      <c r="AD10" s="1649"/>
      <c r="AE10" s="1649"/>
      <c r="AF10" s="1649"/>
      <c r="AG10" s="1650"/>
    </row>
    <row r="11" spans="1:35" ht="25.5" customHeight="1" thickBot="1">
      <c r="A11" s="931" t="e">
        <f>#REF!</f>
        <v>#REF!</v>
      </c>
      <c r="B11" s="932"/>
      <c r="C11" s="932"/>
      <c r="D11" s="932"/>
      <c r="E11" s="933"/>
      <c r="F11" s="1673" t="e">
        <f>#REF!</f>
        <v>#REF!</v>
      </c>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c r="AE11" s="1674"/>
      <c r="AF11" s="1674"/>
      <c r="AG11" s="1675"/>
    </row>
    <row r="12" spans="1:35" ht="25.5" customHeight="1">
      <c r="A12" s="1" t="e">
        <f>#REF!</f>
        <v>#REF!</v>
      </c>
      <c r="B12" s="1" t="e">
        <f>#REF!</f>
        <v>#REF!</v>
      </c>
      <c r="C12" s="1" t="e">
        <f>#REF!</f>
        <v>#REF!</v>
      </c>
      <c r="D12" s="1" t="e">
        <f>#REF!</f>
        <v>#REF!</v>
      </c>
      <c r="E12" s="1" t="e">
        <f>#REF!</f>
        <v>#REF!</v>
      </c>
      <c r="F12" s="1" t="e">
        <f>#REF!</f>
        <v>#REF!</v>
      </c>
      <c r="G12" s="1" t="e">
        <f>#REF!</f>
        <v>#REF!</v>
      </c>
      <c r="H12" s="1" t="e">
        <f>#REF!</f>
        <v>#REF!</v>
      </c>
      <c r="I12" s="1" t="e">
        <f>#REF!</f>
        <v>#REF!</v>
      </c>
      <c r="J12" s="9" t="e">
        <f>#REF!</f>
        <v>#REF!</v>
      </c>
      <c r="K12" s="1" t="e">
        <f>#REF!</f>
        <v>#REF!</v>
      </c>
      <c r="L12" s="1" t="e">
        <f>#REF!</f>
        <v>#REF!</v>
      </c>
      <c r="M12" s="1" t="e">
        <f>#REF!</f>
        <v>#REF!</v>
      </c>
      <c r="N12" s="1" t="e">
        <f>#REF!</f>
        <v>#REF!</v>
      </c>
      <c r="O12" s="1" t="e">
        <f>#REF!</f>
        <v>#REF!</v>
      </c>
      <c r="P12" s="1" t="e">
        <f>#REF!</f>
        <v>#REF!</v>
      </c>
      <c r="Q12" s="1" t="e">
        <f>#REF!</f>
        <v>#REF!</v>
      </c>
      <c r="R12" s="1" t="e">
        <f>#REF!</f>
        <v>#REF!</v>
      </c>
      <c r="S12" s="1" t="e">
        <f>#REF!</f>
        <v>#REF!</v>
      </c>
      <c r="T12" s="1" t="e">
        <f>#REF!</f>
        <v>#REF!</v>
      </c>
      <c r="U12" s="1" t="e">
        <f>#REF!</f>
        <v>#REF!</v>
      </c>
      <c r="V12" s="21" t="e">
        <f>#REF!</f>
        <v>#REF!</v>
      </c>
      <c r="W12" s="21" t="e">
        <f>#REF!</f>
        <v>#REF!</v>
      </c>
      <c r="X12" s="21" t="e">
        <f>#REF!</f>
        <v>#REF!</v>
      </c>
      <c r="Y12" s="21" t="e">
        <f>#REF!</f>
        <v>#REF!</v>
      </c>
      <c r="Z12" s="21" t="e">
        <f>#REF!</f>
        <v>#REF!</v>
      </c>
      <c r="AA12" s="21" t="e">
        <f>#REF!</f>
        <v>#REF!</v>
      </c>
      <c r="AB12" s="21" t="e">
        <f>#REF!</f>
        <v>#REF!</v>
      </c>
      <c r="AC12" s="21" t="e">
        <f>#REF!</f>
        <v>#REF!</v>
      </c>
      <c r="AD12" s="21" t="e">
        <f>#REF!</f>
        <v>#REF!</v>
      </c>
      <c r="AE12" s="21" t="e">
        <f>#REF!</f>
        <v>#REF!</v>
      </c>
      <c r="AF12" s="21" t="e">
        <f>#REF!</f>
        <v>#REF!</v>
      </c>
      <c r="AG12" s="21" t="e">
        <f>#REF!</f>
        <v>#REF!</v>
      </c>
    </row>
    <row r="13" spans="1:35" ht="25.5" customHeight="1" thickBot="1">
      <c r="A13" s="1" t="e">
        <f>#REF!</f>
        <v>#REF!</v>
      </c>
      <c r="J13" s="408"/>
      <c r="V13" s="21"/>
      <c r="W13" s="21"/>
      <c r="X13" s="21"/>
      <c r="Y13" s="21"/>
      <c r="Z13" s="21"/>
      <c r="AA13" s="21"/>
      <c r="AB13" s="21"/>
      <c r="AC13" s="21"/>
      <c r="AD13" s="21"/>
      <c r="AE13" s="21"/>
      <c r="AF13" s="21"/>
      <c r="AG13" s="21"/>
    </row>
    <row r="14" spans="1:35" ht="25.5" customHeight="1">
      <c r="A14" s="1338" t="e">
        <f>#REF!</f>
        <v>#REF!</v>
      </c>
      <c r="B14" s="1339"/>
      <c r="C14" s="1339"/>
      <c r="D14" s="1339"/>
      <c r="E14" s="1339"/>
      <c r="F14" s="1339"/>
      <c r="G14" s="1339"/>
      <c r="H14" s="1339"/>
      <c r="I14" s="1339"/>
      <c r="J14" s="1339"/>
      <c r="K14" s="303" t="e">
        <f>#REF!</f>
        <v>#REF!</v>
      </c>
      <c r="L14" s="303" t="e">
        <f>#REF!</f>
        <v>#REF!</v>
      </c>
      <c r="M14" s="303" t="e">
        <f>#REF!</f>
        <v>#REF!</v>
      </c>
      <c r="N14" s="303" t="e">
        <f>#REF!</f>
        <v>#REF!</v>
      </c>
      <c r="O14" s="303" t="e">
        <f>#REF!</f>
        <v>#REF!</v>
      </c>
      <c r="P14" s="303" t="e">
        <f>#REF!</f>
        <v>#REF!</v>
      </c>
      <c r="Q14" s="303" t="e">
        <f>#REF!</f>
        <v>#REF!</v>
      </c>
      <c r="R14" s="303" t="e">
        <f>#REF!</f>
        <v>#REF!</v>
      </c>
      <c r="S14" s="303" t="e">
        <f>#REF!</f>
        <v>#REF!</v>
      </c>
      <c r="T14" s="303" t="e">
        <f>#REF!</f>
        <v>#REF!</v>
      </c>
      <c r="U14" s="303" t="e">
        <f>#REF!</f>
        <v>#REF!</v>
      </c>
      <c r="V14" s="407" t="e">
        <f>#REF!</f>
        <v>#REF!</v>
      </c>
      <c r="W14" s="407" t="e">
        <f>#REF!</f>
        <v>#REF!</v>
      </c>
      <c r="X14" s="407" t="e">
        <f>#REF!</f>
        <v>#REF!</v>
      </c>
      <c r="Y14" s="407" t="e">
        <f>#REF!</f>
        <v>#REF!</v>
      </c>
      <c r="Z14" s="407" t="e">
        <f>#REF!</f>
        <v>#REF!</v>
      </c>
      <c r="AA14" s="407" t="e">
        <f>#REF!</f>
        <v>#REF!</v>
      </c>
      <c r="AB14" s="407" t="e">
        <f>#REF!</f>
        <v>#REF!</v>
      </c>
      <c r="AC14" s="407" t="e">
        <f>#REF!</f>
        <v>#REF!</v>
      </c>
      <c r="AD14" s="407" t="e">
        <f>#REF!</f>
        <v>#REF!</v>
      </c>
      <c r="AE14" s="407" t="e">
        <f>#REF!</f>
        <v>#REF!</v>
      </c>
      <c r="AF14" s="407" t="e">
        <f>#REF!</f>
        <v>#REF!</v>
      </c>
      <c r="AG14" s="406" t="e">
        <f>#REF!</f>
        <v>#REF!</v>
      </c>
    </row>
    <row r="15" spans="1:35" ht="25.5" customHeight="1">
      <c r="A15" s="230" t="e">
        <f>#REF!</f>
        <v>#REF!</v>
      </c>
      <c r="B15" s="1019" t="e">
        <f>#REF!</f>
        <v>#REF!</v>
      </c>
      <c r="C15" s="1019"/>
      <c r="D15" s="1019"/>
      <c r="E15" s="1019"/>
      <c r="F15" s="1019"/>
      <c r="G15" s="1019"/>
      <c r="H15" s="1019"/>
      <c r="I15" s="1019"/>
      <c r="J15" s="1019"/>
      <c r="K15" s="231" t="e">
        <f>#REF!</f>
        <v>#REF!</v>
      </c>
      <c r="L15" s="1648" t="e">
        <f>#REF!</f>
        <v>#REF!</v>
      </c>
      <c r="M15" s="1649"/>
      <c r="N15" s="1649"/>
      <c r="O15" s="1649"/>
      <c r="P15" s="1649"/>
      <c r="Q15" s="1649"/>
      <c r="R15" s="1649"/>
      <c r="S15" s="1649"/>
      <c r="T15" s="1649"/>
      <c r="U15" s="1649"/>
      <c r="V15" s="1649"/>
      <c r="W15" s="1649"/>
      <c r="X15" s="1649"/>
      <c r="Y15" s="1649"/>
      <c r="Z15" s="1649"/>
      <c r="AA15" s="1649"/>
      <c r="AB15" s="1649"/>
      <c r="AC15" s="1649"/>
      <c r="AD15" s="1649"/>
      <c r="AE15" s="1649"/>
      <c r="AF15" s="1649"/>
      <c r="AG15" s="1650"/>
    </row>
    <row r="16" spans="1:35" ht="25.5" customHeight="1">
      <c r="A16" s="297" t="e">
        <f>#REF!</f>
        <v>#REF!</v>
      </c>
      <c r="B16" s="1417" t="e">
        <f>#REF!</f>
        <v>#REF!</v>
      </c>
      <c r="C16" s="1417"/>
      <c r="D16" s="1417"/>
      <c r="E16" s="1417"/>
      <c r="F16" s="1417"/>
      <c r="G16" s="1417"/>
      <c r="H16" s="1417"/>
      <c r="I16" s="1417"/>
      <c r="J16" s="1417"/>
      <c r="K16" s="405" t="e">
        <f>#REF!</f>
        <v>#REF!</v>
      </c>
      <c r="L16" s="1663" t="e">
        <f>#REF!</f>
        <v>#REF!</v>
      </c>
      <c r="M16" s="1664"/>
      <c r="N16" s="404" t="e">
        <f>#REF!</f>
        <v>#REF!</v>
      </c>
      <c r="O16" s="404"/>
      <c r="P16" s="246"/>
      <c r="Q16" s="246"/>
      <c r="R16" s="246"/>
      <c r="S16" s="246"/>
      <c r="T16" s="246"/>
      <c r="U16" s="246"/>
      <c r="V16" s="341"/>
      <c r="W16" s="341"/>
      <c r="X16" s="341"/>
      <c r="Y16" s="341"/>
      <c r="Z16" s="341"/>
      <c r="AA16" s="341"/>
      <c r="AB16" s="341"/>
      <c r="AC16" s="341"/>
      <c r="AD16" s="403"/>
      <c r="AE16" s="246"/>
      <c r="AF16" s="403"/>
      <c r="AG16" s="402"/>
      <c r="AI16" s="1" t="s">
        <v>363</v>
      </c>
    </row>
    <row r="17" spans="1:35" ht="25.5" customHeight="1">
      <c r="A17" s="351" t="e">
        <f>#REF!</f>
        <v>#REF!</v>
      </c>
      <c r="B17" s="1418"/>
      <c r="C17" s="1418"/>
      <c r="D17" s="1418"/>
      <c r="E17" s="1418"/>
      <c r="F17" s="1418"/>
      <c r="G17" s="1418"/>
      <c r="H17" s="1418"/>
      <c r="I17" s="1418"/>
      <c r="J17" s="1418"/>
      <c r="K17" s="399" t="e">
        <f>#REF!</f>
        <v>#REF!</v>
      </c>
      <c r="L17" s="1665" t="e">
        <f>#REF!</f>
        <v>#REF!</v>
      </c>
      <c r="M17" s="1666"/>
      <c r="N17" s="401" t="e">
        <f>#REF!</f>
        <v>#REF!</v>
      </c>
      <c r="O17" s="401"/>
      <c r="P17" s="401"/>
      <c r="Q17" s="401"/>
      <c r="R17" s="401"/>
      <c r="S17" s="401"/>
      <c r="T17" s="401"/>
      <c r="U17" s="401"/>
      <c r="V17" s="401"/>
      <c r="W17" s="401"/>
      <c r="X17" s="401"/>
      <c r="Y17" s="401"/>
      <c r="Z17" s="401"/>
      <c r="AA17" s="401"/>
      <c r="AB17" s="400"/>
      <c r="AC17" s="400"/>
      <c r="AD17" s="400"/>
      <c r="AE17" s="401"/>
      <c r="AF17" s="400"/>
      <c r="AG17" s="390"/>
    </row>
    <row r="18" spans="1:35" ht="25.5" customHeight="1">
      <c r="A18" s="351" t="e">
        <f>#REF!</f>
        <v>#REF!</v>
      </c>
      <c r="B18" s="1418"/>
      <c r="C18" s="1418"/>
      <c r="D18" s="1418"/>
      <c r="E18" s="1418"/>
      <c r="F18" s="1418"/>
      <c r="G18" s="1418"/>
      <c r="H18" s="1418"/>
      <c r="I18" s="1418"/>
      <c r="J18" s="1418"/>
      <c r="K18" s="399" t="e">
        <f>#REF!</f>
        <v>#REF!</v>
      </c>
      <c r="L18" s="398" t="e">
        <f>#REF!</f>
        <v>#REF!</v>
      </c>
      <c r="M18" s="397" t="e">
        <f>#REF!</f>
        <v>#REF!</v>
      </c>
      <c r="N18" s="396"/>
      <c r="O18" s="396"/>
      <c r="P18" s="396"/>
      <c r="Q18" s="396"/>
      <c r="R18" s="396"/>
      <c r="S18" s="395"/>
      <c r="T18" s="1667" t="e">
        <f>#REF!</f>
        <v>#REF!</v>
      </c>
      <c r="U18" s="1668"/>
      <c r="V18" s="1668"/>
      <c r="W18" s="1668"/>
      <c r="X18" s="1668"/>
      <c r="Y18" s="1668"/>
      <c r="Z18" s="1668"/>
      <c r="AA18" s="1668"/>
      <c r="AB18" s="1668"/>
      <c r="AC18" s="1668"/>
      <c r="AD18" s="1668"/>
      <c r="AE18" s="1668"/>
      <c r="AF18" s="1668"/>
      <c r="AG18" s="1669"/>
    </row>
    <row r="19" spans="1:35" ht="25.5" customHeight="1">
      <c r="A19" s="386" t="e">
        <f>#REF!</f>
        <v>#REF!</v>
      </c>
      <c r="B19" s="1419"/>
      <c r="C19" s="1419"/>
      <c r="D19" s="1419"/>
      <c r="E19" s="1419"/>
      <c r="F19" s="1419"/>
      <c r="G19" s="1419"/>
      <c r="H19" s="1419"/>
      <c r="I19" s="1419"/>
      <c r="J19" s="1419"/>
      <c r="K19" s="394" t="e">
        <f>#REF!</f>
        <v>#REF!</v>
      </c>
      <c r="L19" s="7" t="e">
        <f>#REF!</f>
        <v>#REF!</v>
      </c>
      <c r="M19" s="393" t="e">
        <f>#REF!</f>
        <v>#REF!</v>
      </c>
      <c r="N19" s="8"/>
      <c r="O19" s="8"/>
      <c r="P19" s="8"/>
      <c r="Q19" s="8"/>
      <c r="R19" s="8"/>
      <c r="S19" s="392"/>
      <c r="T19" s="1670" t="e">
        <f>#REF!</f>
        <v>#REF!</v>
      </c>
      <c r="U19" s="1671"/>
      <c r="V19" s="1671"/>
      <c r="W19" s="1671"/>
      <c r="X19" s="1671"/>
      <c r="Y19" s="1671"/>
      <c r="Z19" s="1671"/>
      <c r="AA19" s="1671"/>
      <c r="AB19" s="1671"/>
      <c r="AC19" s="1671"/>
      <c r="AD19" s="1671"/>
      <c r="AE19" s="1671"/>
      <c r="AF19" s="1671"/>
      <c r="AG19" s="1672"/>
    </row>
    <row r="20" spans="1:35" ht="25.5" customHeight="1">
      <c r="A20" s="293" t="e">
        <f>#REF!</f>
        <v>#REF!</v>
      </c>
      <c r="B20" s="1388" t="e">
        <f>#REF!</f>
        <v>#REF!</v>
      </c>
      <c r="C20" s="1388"/>
      <c r="D20" s="1388"/>
      <c r="E20" s="1388"/>
      <c r="F20" s="1388"/>
      <c r="G20" s="1388"/>
      <c r="H20" s="1388"/>
      <c r="I20" s="1388"/>
      <c r="J20" s="1388"/>
      <c r="K20" s="294" t="e">
        <f>#REF!</f>
        <v>#REF!</v>
      </c>
      <c r="L20" s="1648" t="e">
        <f>#REF!</f>
        <v>#REF!</v>
      </c>
      <c r="M20" s="1649"/>
      <c r="N20" s="1649"/>
      <c r="O20" s="1649"/>
      <c r="P20" s="1649"/>
      <c r="Q20" s="1649"/>
      <c r="R20" s="1649"/>
      <c r="S20" s="1649"/>
      <c r="T20" s="1649"/>
      <c r="U20" s="1649"/>
      <c r="V20" s="1649"/>
      <c r="W20" s="1649"/>
      <c r="X20" s="1649"/>
      <c r="Y20" s="1649"/>
      <c r="Z20" s="1649"/>
      <c r="AA20" s="1649"/>
      <c r="AB20" s="1649"/>
      <c r="AC20" s="1649"/>
      <c r="AD20" s="1649"/>
      <c r="AE20" s="1649"/>
      <c r="AF20" s="1649"/>
      <c r="AG20" s="1650"/>
    </row>
    <row r="21" spans="1:35" ht="25.5" customHeight="1">
      <c r="A21" s="293" t="e">
        <f>#REF!</f>
        <v>#REF!</v>
      </c>
      <c r="B21" s="1388" t="e">
        <f>#REF!</f>
        <v>#REF!</v>
      </c>
      <c r="C21" s="1388"/>
      <c r="D21" s="1388"/>
      <c r="E21" s="1388"/>
      <c r="F21" s="1388"/>
      <c r="G21" s="1388"/>
      <c r="H21" s="1388"/>
      <c r="I21" s="1388"/>
      <c r="J21" s="1388"/>
      <c r="K21" s="231" t="e">
        <f>#REF!</f>
        <v>#REF!</v>
      </c>
      <c r="L21" s="1648" t="e">
        <f>#REF!</f>
        <v>#REF!</v>
      </c>
      <c r="M21" s="1649"/>
      <c r="N21" s="1649"/>
      <c r="O21" s="1649"/>
      <c r="P21" s="1649"/>
      <c r="Q21" s="1649"/>
      <c r="R21" s="1649"/>
      <c r="S21" s="1649"/>
      <c r="T21" s="1649"/>
      <c r="U21" s="1649"/>
      <c r="V21" s="1649"/>
      <c r="W21" s="1649"/>
      <c r="X21" s="1649"/>
      <c r="Y21" s="1649"/>
      <c r="Z21" s="1649"/>
      <c r="AA21" s="1649"/>
      <c r="AB21" s="1649"/>
      <c r="AC21" s="1649"/>
      <c r="AD21" s="1649"/>
      <c r="AE21" s="1649"/>
      <c r="AF21" s="1649"/>
      <c r="AG21" s="1650"/>
    </row>
    <row r="22" spans="1:35" ht="25.5" customHeight="1">
      <c r="A22" s="297" t="e">
        <f>#REF!</f>
        <v>#REF!</v>
      </c>
      <c r="B22" s="1417" t="e">
        <f>#REF!</f>
        <v>#REF!</v>
      </c>
      <c r="C22" s="1417"/>
      <c r="D22" s="1417"/>
      <c r="E22" s="1417"/>
      <c r="F22" s="1417"/>
      <c r="G22" s="1417"/>
      <c r="H22" s="1417"/>
      <c r="I22" s="1417"/>
      <c r="J22" s="1417"/>
      <c r="K22" s="405" t="e">
        <f>#REF!</f>
        <v>#REF!</v>
      </c>
      <c r="L22" s="1663" t="e">
        <f>#REF!</f>
        <v>#REF!</v>
      </c>
      <c r="M22" s="1664"/>
      <c r="N22" s="404" t="e">
        <f>#REF!</f>
        <v>#REF!</v>
      </c>
      <c r="O22" s="404"/>
      <c r="P22" s="246"/>
      <c r="Q22" s="246"/>
      <c r="R22" s="246"/>
      <c r="S22" s="246"/>
      <c r="T22" s="246"/>
      <c r="U22" s="246"/>
      <c r="V22" s="341"/>
      <c r="W22" s="341"/>
      <c r="X22" s="341"/>
      <c r="Y22" s="341"/>
      <c r="Z22" s="341"/>
      <c r="AA22" s="341"/>
      <c r="AB22" s="341"/>
      <c r="AC22" s="341"/>
      <c r="AD22" s="403"/>
      <c r="AE22" s="246"/>
      <c r="AF22" s="403"/>
      <c r="AG22" s="402"/>
    </row>
    <row r="23" spans="1:35" ht="25.5" customHeight="1">
      <c r="A23" s="351" t="e">
        <f>#REF!</f>
        <v>#REF!</v>
      </c>
      <c r="B23" s="1418"/>
      <c r="C23" s="1418"/>
      <c r="D23" s="1418"/>
      <c r="E23" s="1418"/>
      <c r="F23" s="1418"/>
      <c r="G23" s="1418"/>
      <c r="H23" s="1418"/>
      <c r="I23" s="1418"/>
      <c r="J23" s="1418"/>
      <c r="K23" s="399" t="e">
        <f>#REF!</f>
        <v>#REF!</v>
      </c>
      <c r="L23" s="1665" t="e">
        <f>#REF!</f>
        <v>#REF!</v>
      </c>
      <c r="M23" s="1666"/>
      <c r="N23" s="401" t="e">
        <f>#REF!</f>
        <v>#REF!</v>
      </c>
      <c r="O23" s="401"/>
      <c r="P23" s="401"/>
      <c r="Q23" s="401"/>
      <c r="R23" s="401"/>
      <c r="S23" s="401"/>
      <c r="T23" s="401"/>
      <c r="U23" s="401"/>
      <c r="V23" s="401"/>
      <c r="W23" s="401"/>
      <c r="X23" s="401"/>
      <c r="Y23" s="401"/>
      <c r="Z23" s="401"/>
      <c r="AA23" s="401"/>
      <c r="AB23" s="400"/>
      <c r="AC23" s="400"/>
      <c r="AD23" s="400"/>
      <c r="AE23" s="401"/>
      <c r="AF23" s="400"/>
      <c r="AG23" s="390"/>
    </row>
    <row r="24" spans="1:35" ht="25.5" customHeight="1">
      <c r="A24" s="351" t="e">
        <f>#REF!</f>
        <v>#REF!</v>
      </c>
      <c r="B24" s="1418"/>
      <c r="C24" s="1418"/>
      <c r="D24" s="1418"/>
      <c r="E24" s="1418"/>
      <c r="F24" s="1418"/>
      <c r="G24" s="1418"/>
      <c r="H24" s="1418"/>
      <c r="I24" s="1418"/>
      <c r="J24" s="1418"/>
      <c r="K24" s="399" t="e">
        <f>#REF!</f>
        <v>#REF!</v>
      </c>
      <c r="L24" s="398" t="e">
        <f>#REF!</f>
        <v>#REF!</v>
      </c>
      <c r="M24" s="397" t="e">
        <f>#REF!</f>
        <v>#REF!</v>
      </c>
      <c r="N24" s="396"/>
      <c r="O24" s="396"/>
      <c r="P24" s="396"/>
      <c r="Q24" s="396"/>
      <c r="R24" s="396"/>
      <c r="S24" s="395"/>
      <c r="T24" s="1667" t="e">
        <f>#REF!</f>
        <v>#REF!</v>
      </c>
      <c r="U24" s="1668"/>
      <c r="V24" s="1668"/>
      <c r="W24" s="1668"/>
      <c r="X24" s="1668"/>
      <c r="Y24" s="1668"/>
      <c r="Z24" s="1668"/>
      <c r="AA24" s="1668"/>
      <c r="AB24" s="1668"/>
      <c r="AC24" s="1668"/>
      <c r="AD24" s="1668"/>
      <c r="AE24" s="1668"/>
      <c r="AF24" s="1668"/>
      <c r="AG24" s="1669"/>
    </row>
    <row r="25" spans="1:35" ht="25.5" customHeight="1" thickBot="1">
      <c r="A25" s="386" t="e">
        <f>#REF!</f>
        <v>#REF!</v>
      </c>
      <c r="B25" s="1419"/>
      <c r="C25" s="1419"/>
      <c r="D25" s="1419"/>
      <c r="E25" s="1419"/>
      <c r="F25" s="1419"/>
      <c r="G25" s="1419"/>
      <c r="H25" s="1419"/>
      <c r="I25" s="1419"/>
      <c r="J25" s="1419"/>
      <c r="K25" s="394" t="e">
        <f>#REF!</f>
        <v>#REF!</v>
      </c>
      <c r="L25" s="7" t="e">
        <f>#REF!</f>
        <v>#REF!</v>
      </c>
      <c r="M25" s="393" t="e">
        <f>#REF!</f>
        <v>#REF!</v>
      </c>
      <c r="N25" s="8"/>
      <c r="O25" s="8"/>
      <c r="P25" s="8"/>
      <c r="Q25" s="8"/>
      <c r="R25" s="8"/>
      <c r="S25" s="392"/>
      <c r="T25" s="1670" t="e">
        <f>#REF!</f>
        <v>#REF!</v>
      </c>
      <c r="U25" s="1671"/>
      <c r="V25" s="1671"/>
      <c r="W25" s="1671"/>
      <c r="X25" s="1671"/>
      <c r="Y25" s="1671"/>
      <c r="Z25" s="1671"/>
      <c r="AA25" s="1671"/>
      <c r="AB25" s="1671"/>
      <c r="AC25" s="1671"/>
      <c r="AD25" s="1671"/>
      <c r="AE25" s="1671"/>
      <c r="AF25" s="1671"/>
      <c r="AG25" s="1672"/>
    </row>
    <row r="26" spans="1:35" ht="25.5" customHeight="1">
      <c r="A26" s="1338" t="e">
        <f>#REF!</f>
        <v>#REF!</v>
      </c>
      <c r="B26" s="1339"/>
      <c r="C26" s="1339"/>
      <c r="D26" s="1339"/>
      <c r="E26" s="1339"/>
      <c r="F26" s="1339"/>
      <c r="G26" s="1339"/>
      <c r="H26" s="1339"/>
      <c r="I26" s="1339"/>
      <c r="J26" s="1339"/>
      <c r="K26" s="391" t="e">
        <f>#REF!</f>
        <v>#REF!</v>
      </c>
      <c r="L26" s="1026" t="e">
        <f>#REF!</f>
        <v>#REF!</v>
      </c>
      <c r="M26" s="844"/>
      <c r="N26" s="844"/>
      <c r="O26" s="845"/>
      <c r="P26" s="1677" t="e">
        <f>#REF!</f>
        <v>#REF!</v>
      </c>
      <c r="Q26" s="1677"/>
      <c r="R26" s="1677"/>
      <c r="S26" s="1677"/>
      <c r="T26" s="1677"/>
      <c r="U26" s="1677"/>
      <c r="V26" s="1677"/>
      <c r="W26" s="1677"/>
      <c r="X26" s="1677"/>
      <c r="Y26" s="1677"/>
      <c r="Z26" s="1677"/>
      <c r="AA26" s="1677"/>
      <c r="AB26" s="1677"/>
      <c r="AC26" s="1677"/>
      <c r="AD26" s="1677"/>
      <c r="AE26" s="1677"/>
      <c r="AF26" s="1677"/>
      <c r="AG26" s="1678"/>
      <c r="AI26" s="340" t="s">
        <v>352</v>
      </c>
    </row>
    <row r="27" spans="1:35" ht="25.5" customHeight="1">
      <c r="A27" s="1679" t="e">
        <f>#REF!</f>
        <v>#REF!</v>
      </c>
      <c r="B27" s="1680"/>
      <c r="C27" s="1680"/>
      <c r="D27" s="1680"/>
      <c r="E27" s="1680"/>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1"/>
    </row>
    <row r="28" spans="1:35" ht="25.5" customHeight="1">
      <c r="A28" s="1682"/>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4"/>
    </row>
    <row r="29" spans="1:35" ht="25.5" customHeight="1">
      <c r="A29" s="1682"/>
      <c r="B29" s="1683"/>
      <c r="C29" s="1683"/>
      <c r="D29" s="1683"/>
      <c r="E29" s="1683"/>
      <c r="F29" s="1683"/>
      <c r="G29" s="1683"/>
      <c r="H29" s="1683"/>
      <c r="I29" s="1683"/>
      <c r="J29" s="1683"/>
      <c r="K29" s="1683"/>
      <c r="L29" s="1683"/>
      <c r="M29" s="1683"/>
      <c r="N29" s="1683"/>
      <c r="O29" s="1683"/>
      <c r="P29" s="1683"/>
      <c r="Q29" s="1683"/>
      <c r="R29" s="1683"/>
      <c r="S29" s="1683"/>
      <c r="T29" s="1683"/>
      <c r="U29" s="1683"/>
      <c r="V29" s="1683"/>
      <c r="W29" s="1683"/>
      <c r="X29" s="1683"/>
      <c r="Y29" s="1683"/>
      <c r="Z29" s="1683"/>
      <c r="AA29" s="1683"/>
      <c r="AB29" s="1683"/>
      <c r="AC29" s="1683"/>
      <c r="AD29" s="1683"/>
      <c r="AE29" s="1683"/>
      <c r="AF29" s="1683"/>
      <c r="AG29" s="1684"/>
    </row>
    <row r="30" spans="1:35" ht="25.5" customHeight="1" thickBot="1">
      <c r="A30" s="1685"/>
      <c r="B30" s="1686"/>
      <c r="C30" s="1686"/>
      <c r="D30" s="1686"/>
      <c r="E30" s="1686"/>
      <c r="F30" s="1686"/>
      <c r="G30" s="1686"/>
      <c r="H30" s="1686"/>
      <c r="I30" s="1686"/>
      <c r="J30" s="1686"/>
      <c r="K30" s="1686"/>
      <c r="L30" s="1686"/>
      <c r="M30" s="1686"/>
      <c r="N30" s="1686"/>
      <c r="O30" s="1686"/>
      <c r="P30" s="1686"/>
      <c r="Q30" s="1686"/>
      <c r="R30" s="1686"/>
      <c r="S30" s="1686"/>
      <c r="T30" s="1686"/>
      <c r="U30" s="1686"/>
      <c r="V30" s="1686"/>
      <c r="W30" s="1686"/>
      <c r="X30" s="1686"/>
      <c r="Y30" s="1686"/>
      <c r="Z30" s="1686"/>
      <c r="AA30" s="1686"/>
      <c r="AB30" s="1686"/>
      <c r="AC30" s="1686"/>
      <c r="AD30" s="1686"/>
      <c r="AE30" s="1686"/>
      <c r="AF30" s="1686"/>
      <c r="AG30" s="1687"/>
    </row>
    <row r="31" spans="1:35" ht="25.5" customHeight="1">
      <c r="A31" s="1363" t="e">
        <f>#REF!</f>
        <v>#REF!</v>
      </c>
      <c r="B31" s="1364"/>
      <c r="C31" s="1364"/>
      <c r="D31" s="1364"/>
      <c r="E31" s="1364"/>
      <c r="F31" s="1364"/>
      <c r="G31" s="1364"/>
      <c r="H31" s="1364"/>
      <c r="I31" s="1364"/>
      <c r="J31" s="1364"/>
      <c r="K31" s="1364"/>
      <c r="L31" s="1364"/>
      <c r="M31" s="1364"/>
      <c r="N31" s="1364"/>
      <c r="O31" s="303" t="e">
        <f>#REF!</f>
        <v>#REF!</v>
      </c>
      <c r="P31" s="303" t="e">
        <f>#REF!</f>
        <v>#REF!</v>
      </c>
      <c r="Q31" s="303" t="e">
        <f>#REF!</f>
        <v>#REF!</v>
      </c>
      <c r="R31" s="303" t="e">
        <f>#REF!</f>
        <v>#REF!</v>
      </c>
      <c r="S31" s="303" t="e">
        <f>#REF!</f>
        <v>#REF!</v>
      </c>
      <c r="T31" s="303" t="e">
        <f>#REF!</f>
        <v>#REF!</v>
      </c>
      <c r="U31" s="303" t="e">
        <f>#REF!</f>
        <v>#REF!</v>
      </c>
      <c r="V31" s="303" t="e">
        <f>#REF!</f>
        <v>#REF!</v>
      </c>
      <c r="W31" s="303" t="e">
        <f>#REF!</f>
        <v>#REF!</v>
      </c>
      <c r="X31" s="303" t="e">
        <f>#REF!</f>
        <v>#REF!</v>
      </c>
      <c r="Y31" s="303" t="e">
        <f>#REF!</f>
        <v>#REF!</v>
      </c>
      <c r="Z31" s="303" t="e">
        <f>#REF!</f>
        <v>#REF!</v>
      </c>
      <c r="AA31" s="303" t="e">
        <f>#REF!</f>
        <v>#REF!</v>
      </c>
      <c r="AB31" s="303" t="e">
        <f>#REF!</f>
        <v>#REF!</v>
      </c>
      <c r="AC31" s="303" t="e">
        <f>#REF!</f>
        <v>#REF!</v>
      </c>
      <c r="AD31" s="303" t="e">
        <f>#REF!</f>
        <v>#REF!</v>
      </c>
      <c r="AE31" s="303" t="e">
        <f>#REF!</f>
        <v>#REF!</v>
      </c>
      <c r="AF31" s="303" t="e">
        <f>#REF!</f>
        <v>#REF!</v>
      </c>
      <c r="AG31" s="342" t="e">
        <f>#REF!</f>
        <v>#REF!</v>
      </c>
    </row>
    <row r="32" spans="1:35" ht="25.5" customHeight="1">
      <c r="A32" s="381" t="e">
        <f>#REF!</f>
        <v>#REF!</v>
      </c>
      <c r="B32" s="1388" t="e">
        <f>#REF!</f>
        <v>#REF!</v>
      </c>
      <c r="C32" s="1388"/>
      <c r="D32" s="1388"/>
      <c r="E32" s="1388"/>
      <c r="F32" s="1388"/>
      <c r="G32" s="1388"/>
      <c r="H32" s="1388"/>
      <c r="I32" s="1388"/>
      <c r="J32" s="1388"/>
      <c r="K32" s="1388"/>
      <c r="L32" s="1388"/>
      <c r="M32" s="231" t="e">
        <f>#REF!</f>
        <v>#REF!</v>
      </c>
      <c r="N32" s="1648" t="e">
        <f>#REF!</f>
        <v>#REF!</v>
      </c>
      <c r="O32" s="1649"/>
      <c r="P32" s="1649"/>
      <c r="Q32" s="1649"/>
      <c r="R32" s="1649"/>
      <c r="S32" s="1649"/>
      <c r="T32" s="1649"/>
      <c r="U32" s="1649"/>
      <c r="V32" s="1649"/>
      <c r="W32" s="1649"/>
      <c r="X32" s="1649"/>
      <c r="Y32" s="1649"/>
      <c r="Z32" s="1649"/>
      <c r="AA32" s="1649"/>
      <c r="AB32" s="1649"/>
      <c r="AC32" s="1649"/>
      <c r="AD32" s="1649"/>
      <c r="AE32" s="1649"/>
      <c r="AF32" s="1649"/>
      <c r="AG32" s="1650"/>
    </row>
    <row r="33" spans="1:35" ht="25.5" customHeight="1">
      <c r="A33" s="381" t="e">
        <f>#REF!</f>
        <v>#REF!</v>
      </c>
      <c r="B33" s="1388" t="e">
        <f>#REF!</f>
        <v>#REF!</v>
      </c>
      <c r="C33" s="1388"/>
      <c r="D33" s="1388"/>
      <c r="E33" s="1388"/>
      <c r="F33" s="1388"/>
      <c r="G33" s="1388"/>
      <c r="H33" s="1388"/>
      <c r="I33" s="1388"/>
      <c r="J33" s="1388"/>
      <c r="K33" s="1388"/>
      <c r="L33" s="1388"/>
      <c r="M33" s="231" t="e">
        <f>#REF!</f>
        <v>#REF!</v>
      </c>
      <c r="N33" s="1648" t="e">
        <f>#REF!</f>
        <v>#REF!</v>
      </c>
      <c r="O33" s="1649"/>
      <c r="P33" s="1649"/>
      <c r="Q33" s="1649"/>
      <c r="R33" s="1649"/>
      <c r="S33" s="1649"/>
      <c r="T33" s="1649"/>
      <c r="U33" s="1649"/>
      <c r="V33" s="1649"/>
      <c r="W33" s="1649"/>
      <c r="X33" s="1649"/>
      <c r="Y33" s="1649"/>
      <c r="Z33" s="1649"/>
      <c r="AA33" s="1649"/>
      <c r="AB33" s="1649"/>
      <c r="AC33" s="1649"/>
      <c r="AD33" s="1649"/>
      <c r="AE33" s="1649"/>
      <c r="AF33" s="1649"/>
      <c r="AG33" s="1650"/>
    </row>
    <row r="34" spans="1:35" ht="25.5" customHeight="1">
      <c r="A34" s="381" t="e">
        <f>#REF!</f>
        <v>#REF!</v>
      </c>
      <c r="B34" s="1388" t="e">
        <f>#REF!</f>
        <v>#REF!</v>
      </c>
      <c r="C34" s="1388"/>
      <c r="D34" s="1388"/>
      <c r="E34" s="1388"/>
      <c r="F34" s="1388"/>
      <c r="G34" s="1388"/>
      <c r="H34" s="1388"/>
      <c r="I34" s="1388"/>
      <c r="J34" s="1388"/>
      <c r="K34" s="1388"/>
      <c r="L34" s="1388"/>
      <c r="M34" s="231" t="e">
        <f>#REF!</f>
        <v>#REF!</v>
      </c>
      <c r="N34" s="1648" t="e">
        <f>#REF!</f>
        <v>#REF!</v>
      </c>
      <c r="O34" s="1649"/>
      <c r="P34" s="1649"/>
      <c r="Q34" s="1649"/>
      <c r="R34" s="1649"/>
      <c r="S34" s="1649"/>
      <c r="T34" s="1649"/>
      <c r="U34" s="1649"/>
      <c r="V34" s="1649"/>
      <c r="W34" s="1649"/>
      <c r="X34" s="1649"/>
      <c r="Y34" s="1649"/>
      <c r="Z34" s="1649"/>
      <c r="AA34" s="1649"/>
      <c r="AB34" s="1649"/>
      <c r="AC34" s="1649"/>
      <c r="AD34" s="1649"/>
      <c r="AE34" s="1649"/>
      <c r="AF34" s="1649"/>
      <c r="AG34" s="1650"/>
      <c r="AI34" s="340" t="s">
        <v>296</v>
      </c>
    </row>
    <row r="35" spans="1:35" ht="25.5" customHeight="1">
      <c r="A35" s="381" t="e">
        <f>#REF!</f>
        <v>#REF!</v>
      </c>
      <c r="B35" s="1388" t="e">
        <f>#REF!</f>
        <v>#REF!</v>
      </c>
      <c r="C35" s="1019"/>
      <c r="D35" s="1019"/>
      <c r="E35" s="1019"/>
      <c r="F35" s="1019"/>
      <c r="G35" s="1019"/>
      <c r="H35" s="1019"/>
      <c r="I35" s="1019"/>
      <c r="J35" s="1019"/>
      <c r="K35" s="1019"/>
      <c r="L35" s="1019"/>
      <c r="M35" s="231" t="e">
        <f>#REF!</f>
        <v>#REF!</v>
      </c>
      <c r="N35" s="1702" t="e">
        <f>#REF!</f>
        <v>#REF!</v>
      </c>
      <c r="O35" s="1703"/>
      <c r="P35" s="1703"/>
      <c r="Q35" s="1703"/>
      <c r="R35" s="1703"/>
      <c r="S35" s="1703"/>
      <c r="T35" s="1703"/>
      <c r="U35" s="1703"/>
      <c r="V35" s="1703"/>
      <c r="W35" s="1703"/>
      <c r="X35" s="1703"/>
      <c r="Y35" s="1703"/>
      <c r="Z35" s="1703"/>
      <c r="AA35" s="436" t="e">
        <f>#REF!</f>
        <v>#REF!</v>
      </c>
      <c r="AB35" s="436"/>
      <c r="AC35" s="436"/>
      <c r="AD35" s="436"/>
      <c r="AE35" s="436"/>
      <c r="AF35" s="436"/>
      <c r="AG35" s="464"/>
      <c r="AI35" s="340" t="s">
        <v>411</v>
      </c>
    </row>
    <row r="36" spans="1:35" ht="25.5" customHeight="1">
      <c r="A36" s="381" t="e">
        <f>#REF!</f>
        <v>#REF!</v>
      </c>
      <c r="B36" s="1388" t="e">
        <f>#REF!</f>
        <v>#REF!</v>
      </c>
      <c r="C36" s="1388"/>
      <c r="D36" s="1388"/>
      <c r="E36" s="1388"/>
      <c r="F36" s="1388"/>
      <c r="G36" s="1388"/>
      <c r="H36" s="1388"/>
      <c r="I36" s="1388"/>
      <c r="J36" s="1388"/>
      <c r="K36" s="1388"/>
      <c r="L36" s="1388"/>
      <c r="M36" s="231" t="e">
        <f>#REF!</f>
        <v>#REF!</v>
      </c>
      <c r="N36" s="1648" t="e">
        <f>#REF!</f>
        <v>#REF!</v>
      </c>
      <c r="O36" s="1649"/>
      <c r="P36" s="1649"/>
      <c r="Q36" s="1649"/>
      <c r="R36" s="1649"/>
      <c r="S36" s="1649"/>
      <c r="T36" s="1649"/>
      <c r="U36" s="1649"/>
      <c r="V36" s="1649"/>
      <c r="W36" s="1649"/>
      <c r="X36" s="1649"/>
      <c r="Y36" s="1649"/>
      <c r="Z36" s="1649"/>
      <c r="AA36" s="1649"/>
      <c r="AB36" s="1649"/>
      <c r="AC36" s="1649"/>
      <c r="AD36" s="1649"/>
      <c r="AE36" s="1649"/>
      <c r="AF36" s="1649"/>
      <c r="AG36" s="1650"/>
      <c r="AI36" s="340" t="s">
        <v>409</v>
      </c>
    </row>
    <row r="37" spans="1:35" ht="25.5" customHeight="1">
      <c r="A37" s="381" t="e">
        <f>#REF!</f>
        <v>#REF!</v>
      </c>
      <c r="B37" s="1019" t="e">
        <f>#REF!</f>
        <v>#REF!</v>
      </c>
      <c r="C37" s="1019"/>
      <c r="D37" s="1019"/>
      <c r="E37" s="1019"/>
      <c r="F37" s="1019"/>
      <c r="G37" s="1019"/>
      <c r="H37" s="1019"/>
      <c r="I37" s="1019"/>
      <c r="J37" s="1019"/>
      <c r="K37" s="1019"/>
      <c r="L37" s="1019"/>
      <c r="M37" s="411" t="e">
        <f>#REF!</f>
        <v>#REF!</v>
      </c>
      <c r="N37" s="1702" t="e">
        <f>#REF!</f>
        <v>#REF!</v>
      </c>
      <c r="O37" s="1703"/>
      <c r="P37" s="1703"/>
      <c r="Q37" s="1703"/>
      <c r="R37" s="1703"/>
      <c r="S37" s="1703"/>
      <c r="T37" s="1703"/>
      <c r="U37" s="1703"/>
      <c r="V37" s="1703"/>
      <c r="W37" s="1703"/>
      <c r="X37" s="1703"/>
      <c r="Y37" s="1703"/>
      <c r="Z37" s="1703"/>
      <c r="AA37" s="436" t="e">
        <f>#REF!</f>
        <v>#REF!</v>
      </c>
      <c r="AB37" s="436"/>
      <c r="AC37" s="436"/>
      <c r="AD37" s="436"/>
      <c r="AE37" s="436"/>
      <c r="AF37" s="436"/>
      <c r="AG37" s="464"/>
      <c r="AI37" s="340" t="s">
        <v>406</v>
      </c>
    </row>
    <row r="38" spans="1:35" ht="25.5" customHeight="1">
      <c r="A38" s="381" t="e">
        <f>#REF!</f>
        <v>#REF!</v>
      </c>
      <c r="B38" s="1388" t="e">
        <f>#REF!</f>
        <v>#REF!</v>
      </c>
      <c r="C38" s="1388"/>
      <c r="D38" s="1388"/>
      <c r="E38" s="1388"/>
      <c r="F38" s="1388"/>
      <c r="G38" s="1388"/>
      <c r="H38" s="1388"/>
      <c r="I38" s="1388"/>
      <c r="J38" s="1388"/>
      <c r="K38" s="1388"/>
      <c r="L38" s="1388"/>
      <c r="M38" s="231" t="e">
        <f>#REF!</f>
        <v>#REF!</v>
      </c>
      <c r="N38" s="1648" t="e">
        <f>#REF!</f>
        <v>#REF!</v>
      </c>
      <c r="O38" s="1649"/>
      <c r="P38" s="1649"/>
      <c r="Q38" s="1649"/>
      <c r="R38" s="1649"/>
      <c r="S38" s="1649"/>
      <c r="T38" s="1649"/>
      <c r="U38" s="1649"/>
      <c r="V38" s="1649"/>
      <c r="W38" s="1649"/>
      <c r="X38" s="1649"/>
      <c r="Y38" s="1649"/>
      <c r="Z38" s="1649"/>
      <c r="AA38" s="1649"/>
      <c r="AB38" s="1649"/>
      <c r="AC38" s="1649"/>
      <c r="AD38" s="1649"/>
      <c r="AE38" s="1649"/>
      <c r="AF38" s="1649"/>
      <c r="AG38" s="1650"/>
    </row>
    <row r="39" spans="1:35" ht="25.5" customHeight="1">
      <c r="A39" s="381" t="e">
        <f>#REF!</f>
        <v>#REF!</v>
      </c>
      <c r="B39" s="1388" t="e">
        <f>#REF!</f>
        <v>#REF!</v>
      </c>
      <c r="C39" s="1388"/>
      <c r="D39" s="1388"/>
      <c r="E39" s="1388"/>
      <c r="F39" s="1388"/>
      <c r="G39" s="1388"/>
      <c r="H39" s="1388"/>
      <c r="I39" s="1388"/>
      <c r="J39" s="1388"/>
      <c r="K39" s="1388"/>
      <c r="L39" s="1388"/>
      <c r="M39" s="231" t="e">
        <f>#REF!</f>
        <v>#REF!</v>
      </c>
      <c r="N39" s="1702" t="e">
        <f>#REF!</f>
        <v>#REF!</v>
      </c>
      <c r="O39" s="1703"/>
      <c r="P39" s="1703"/>
      <c r="Q39" s="1703"/>
      <c r="R39" s="1703"/>
      <c r="S39" s="1703"/>
      <c r="T39" s="1703"/>
      <c r="U39" s="1703"/>
      <c r="V39" s="1703"/>
      <c r="W39" s="1703"/>
      <c r="X39" s="1703"/>
      <c r="Y39" s="1703"/>
      <c r="Z39" s="1703"/>
      <c r="AA39" s="436" t="e">
        <f>#REF!</f>
        <v>#REF!</v>
      </c>
      <c r="AB39" s="436"/>
      <c r="AC39" s="436"/>
      <c r="AD39" s="436"/>
      <c r="AE39" s="436"/>
      <c r="AF39" s="436"/>
      <c r="AG39" s="464"/>
    </row>
    <row r="40" spans="1:35" ht="25.5" customHeight="1">
      <c r="A40" s="381" t="e">
        <f>#REF!</f>
        <v>#REF!</v>
      </c>
      <c r="B40" s="1388" t="e">
        <f>#REF!</f>
        <v>#REF!</v>
      </c>
      <c r="C40" s="1388"/>
      <c r="D40" s="1388"/>
      <c r="E40" s="1388"/>
      <c r="F40" s="1388"/>
      <c r="G40" s="1388"/>
      <c r="H40" s="1388"/>
      <c r="I40" s="1388"/>
      <c r="J40" s="1388"/>
      <c r="K40" s="1388"/>
      <c r="L40" s="1388"/>
      <c r="M40" s="231" t="e">
        <f>#REF!</f>
        <v>#REF!</v>
      </c>
      <c r="N40" s="1702" t="e">
        <f>#REF!</f>
        <v>#REF!</v>
      </c>
      <c r="O40" s="1703"/>
      <c r="P40" s="1703"/>
      <c r="Q40" s="1703"/>
      <c r="R40" s="1703"/>
      <c r="S40" s="1703"/>
      <c r="T40" s="1703"/>
      <c r="U40" s="1703"/>
      <c r="V40" s="1703"/>
      <c r="W40" s="1703"/>
      <c r="X40" s="1703"/>
      <c r="Y40" s="1703"/>
      <c r="Z40" s="1703"/>
      <c r="AA40" s="436" t="e">
        <f>#REF!</f>
        <v>#REF!</v>
      </c>
      <c r="AB40" s="467"/>
      <c r="AC40" s="467"/>
      <c r="AD40" s="467"/>
      <c r="AE40" s="467"/>
      <c r="AF40" s="467"/>
      <c r="AG40" s="468"/>
    </row>
    <row r="41" spans="1:35" ht="25.5" customHeight="1">
      <c r="A41" s="381" t="e">
        <f>#REF!</f>
        <v>#REF!</v>
      </c>
      <c r="B41" s="1388" t="e">
        <f>#REF!</f>
        <v>#REF!</v>
      </c>
      <c r="C41" s="1388"/>
      <c r="D41" s="1388"/>
      <c r="E41" s="1388"/>
      <c r="F41" s="1388"/>
      <c r="G41" s="1388"/>
      <c r="H41" s="1388"/>
      <c r="I41" s="1388"/>
      <c r="J41" s="1388"/>
      <c r="K41" s="1388"/>
      <c r="L41" s="1388"/>
      <c r="M41" s="231" t="e">
        <f>#REF!</f>
        <v>#REF!</v>
      </c>
      <c r="N41" s="1702" t="e">
        <f>#REF!</f>
        <v>#REF!</v>
      </c>
      <c r="O41" s="1703"/>
      <c r="P41" s="1703"/>
      <c r="Q41" s="1703"/>
      <c r="R41" s="1703"/>
      <c r="S41" s="1703"/>
      <c r="T41" s="1703"/>
      <c r="U41" s="1703"/>
      <c r="V41" s="1703"/>
      <c r="W41" s="1703"/>
      <c r="X41" s="1703"/>
      <c r="Y41" s="1703"/>
      <c r="Z41" s="1703"/>
      <c r="AA41" s="436" t="e">
        <f>#REF!</f>
        <v>#REF!</v>
      </c>
      <c r="AB41" s="436"/>
      <c r="AC41" s="436"/>
      <c r="AD41" s="436"/>
      <c r="AE41" s="436"/>
      <c r="AF41" s="436"/>
      <c r="AG41" s="464"/>
    </row>
    <row r="42" spans="1:35" ht="25.5" customHeight="1" thickBot="1">
      <c r="A42" s="381" t="e">
        <f>#REF!</f>
        <v>#REF!</v>
      </c>
      <c r="B42" s="1388" t="e">
        <f>#REF!</f>
        <v>#REF!</v>
      </c>
      <c r="C42" s="1388"/>
      <c r="D42" s="1388"/>
      <c r="E42" s="1388"/>
      <c r="F42" s="1388"/>
      <c r="G42" s="1388"/>
      <c r="H42" s="1388"/>
      <c r="I42" s="1388"/>
      <c r="J42" s="1388"/>
      <c r="K42" s="1388"/>
      <c r="L42" s="1388"/>
      <c r="M42" s="231" t="e">
        <f>#REF!</f>
        <v>#REF!</v>
      </c>
      <c r="N42" s="1697" t="e">
        <f>#REF!</f>
        <v>#REF!</v>
      </c>
      <c r="O42" s="1698"/>
      <c r="P42" s="1698"/>
      <c r="Q42" s="1698"/>
      <c r="R42" s="1698"/>
      <c r="S42" s="1698"/>
      <c r="T42" s="1698"/>
      <c r="U42" s="1698"/>
      <c r="V42" s="1698"/>
      <c r="W42" s="1698"/>
      <c r="X42" s="1698"/>
      <c r="Y42" s="1698"/>
      <c r="Z42" s="1698"/>
      <c r="AA42" s="436" t="e">
        <f>#REF!</f>
        <v>#REF!</v>
      </c>
      <c r="AB42" s="436"/>
      <c r="AC42" s="436"/>
      <c r="AD42" s="436"/>
      <c r="AE42" s="436"/>
      <c r="AF42" s="436"/>
      <c r="AG42" s="464"/>
    </row>
    <row r="43" spans="1:35" ht="25.5" customHeight="1">
      <c r="A43" s="1363" t="e">
        <f>#REF!</f>
        <v>#REF!</v>
      </c>
      <c r="B43" s="1364"/>
      <c r="C43" s="1364"/>
      <c r="D43" s="1364"/>
      <c r="E43" s="1364"/>
      <c r="F43" s="1364"/>
      <c r="G43" s="1364"/>
      <c r="H43" s="1364"/>
      <c r="I43" s="1364"/>
      <c r="J43" s="1364"/>
      <c r="K43" s="1364"/>
      <c r="L43" s="1364"/>
      <c r="M43" s="1364"/>
      <c r="N43" s="1364"/>
      <c r="O43" s="1364"/>
      <c r="P43" s="1364"/>
      <c r="Q43" s="1364"/>
      <c r="R43" s="1364"/>
      <c r="S43" s="303" t="e">
        <f>#REF!</f>
        <v>#REF!</v>
      </c>
      <c r="T43" s="303" t="e">
        <f>#REF!</f>
        <v>#REF!</v>
      </c>
      <c r="U43" s="303" t="e">
        <f>#REF!</f>
        <v>#REF!</v>
      </c>
      <c r="V43" s="303" t="e">
        <f>#REF!</f>
        <v>#REF!</v>
      </c>
      <c r="W43" s="303" t="e">
        <f>#REF!</f>
        <v>#REF!</v>
      </c>
      <c r="X43" s="303" t="e">
        <f>#REF!</f>
        <v>#REF!</v>
      </c>
      <c r="Y43" s="303" t="e">
        <f>#REF!</f>
        <v>#REF!</v>
      </c>
      <c r="Z43" s="303" t="e">
        <f>#REF!</f>
        <v>#REF!</v>
      </c>
      <c r="AA43" s="303" t="e">
        <f>#REF!</f>
        <v>#REF!</v>
      </c>
      <c r="AB43" s="303" t="e">
        <f>#REF!</f>
        <v>#REF!</v>
      </c>
      <c r="AC43" s="303" t="e">
        <f>#REF!</f>
        <v>#REF!</v>
      </c>
      <c r="AD43" s="303" t="e">
        <f>#REF!</f>
        <v>#REF!</v>
      </c>
      <c r="AE43" s="303" t="e">
        <f>#REF!</f>
        <v>#REF!</v>
      </c>
      <c r="AF43" s="303" t="e">
        <f>#REF!</f>
        <v>#REF!</v>
      </c>
      <c r="AG43" s="342" t="e">
        <f>#REF!</f>
        <v>#REF!</v>
      </c>
    </row>
    <row r="44" spans="1:35" ht="25.5" customHeight="1">
      <c r="A44" s="381" t="e">
        <f>#REF!</f>
        <v>#REF!</v>
      </c>
      <c r="B44" s="1388" t="e">
        <f>#REF!</f>
        <v>#REF!</v>
      </c>
      <c r="C44" s="1388"/>
      <c r="D44" s="1388"/>
      <c r="E44" s="1388"/>
      <c r="F44" s="1388"/>
      <c r="G44" s="1388"/>
      <c r="H44" s="1388"/>
      <c r="I44" s="1388"/>
      <c r="J44" s="1388"/>
      <c r="K44" s="1388"/>
      <c r="L44" s="1388"/>
      <c r="M44" s="231" t="e">
        <f>#REF!</f>
        <v>#REF!</v>
      </c>
      <c r="N44" s="1820" t="e">
        <f>#REF!</f>
        <v>#REF!</v>
      </c>
      <c r="O44" s="1821"/>
      <c r="P44" s="1821"/>
      <c r="Q44" s="1821"/>
      <c r="R44" s="1821"/>
      <c r="S44" s="1821"/>
      <c r="T44" s="1821"/>
      <c r="U44" s="1821"/>
      <c r="V44" s="1821"/>
      <c r="W44" s="1821"/>
      <c r="X44" s="1821"/>
      <c r="Y44" s="1821"/>
      <c r="Z44" s="1821"/>
      <c r="AA44" s="436" t="e">
        <f>#REF!</f>
        <v>#REF!</v>
      </c>
      <c r="AB44" s="436" t="e">
        <f>#REF!</f>
        <v>#REF!</v>
      </c>
      <c r="AC44" s="436" t="e">
        <f>#REF!</f>
        <v>#REF!</v>
      </c>
      <c r="AD44" s="436" t="e">
        <f>#REF!</f>
        <v>#REF!</v>
      </c>
      <c r="AE44" s="436" t="e">
        <f>#REF!</f>
        <v>#REF!</v>
      </c>
      <c r="AF44" s="436" t="e">
        <f>#REF!</f>
        <v>#REF!</v>
      </c>
      <c r="AG44" s="464" t="e">
        <f>#REF!</f>
        <v>#REF!</v>
      </c>
    </row>
    <row r="45" spans="1:35" ht="25.5" customHeight="1">
      <c r="A45" s="381" t="e">
        <f>#REF!</f>
        <v>#REF!</v>
      </c>
      <c r="B45" s="1388" t="e">
        <f>#REF!</f>
        <v>#REF!</v>
      </c>
      <c r="C45" s="1388"/>
      <c r="D45" s="1388"/>
      <c r="E45" s="1388"/>
      <c r="F45" s="1388"/>
      <c r="G45" s="1388"/>
      <c r="H45" s="1388"/>
      <c r="I45" s="1388"/>
      <c r="J45" s="1388"/>
      <c r="K45" s="1388"/>
      <c r="L45" s="1388"/>
      <c r="M45" s="231" t="e">
        <f>#REF!</f>
        <v>#REF!</v>
      </c>
      <c r="N45" s="1702" t="e">
        <f>#REF!</f>
        <v>#REF!</v>
      </c>
      <c r="O45" s="1703"/>
      <c r="P45" s="1649" t="e">
        <f>#REF!</f>
        <v>#REF!</v>
      </c>
      <c r="Q45" s="1649"/>
      <c r="R45" s="1649"/>
      <c r="S45" s="1649"/>
      <c r="T45" s="1649"/>
      <c r="U45" s="1703" t="e">
        <f>#REF!</f>
        <v>#REF!</v>
      </c>
      <c r="V45" s="1703"/>
      <c r="W45" s="1649" t="e">
        <f>#REF!</f>
        <v>#REF!</v>
      </c>
      <c r="X45" s="1649"/>
      <c r="Y45" s="1649"/>
      <c r="Z45" s="1649"/>
      <c r="AA45" s="1649"/>
      <c r="AB45" s="1814" t="e">
        <f>#REF!</f>
        <v>#REF!</v>
      </c>
      <c r="AC45" s="1814"/>
      <c r="AD45" s="1814"/>
      <c r="AE45" s="1649" t="e">
        <f>#REF!</f>
        <v>#REF!</v>
      </c>
      <c r="AF45" s="1649"/>
      <c r="AG45" s="1650"/>
    </row>
    <row r="46" spans="1:35" ht="25.5" customHeight="1">
      <c r="A46" s="381" t="e">
        <f>#REF!</f>
        <v>#REF!</v>
      </c>
      <c r="B46" s="1388" t="e">
        <f>#REF!</f>
        <v>#REF!</v>
      </c>
      <c r="C46" s="1388"/>
      <c r="D46" s="1388"/>
      <c r="E46" s="1388"/>
      <c r="F46" s="1388"/>
      <c r="G46" s="1388"/>
      <c r="H46" s="1388"/>
      <c r="I46" s="1388"/>
      <c r="J46" s="1388"/>
      <c r="K46" s="1388"/>
      <c r="L46" s="1388"/>
      <c r="M46" s="231" t="e">
        <f>#REF!</f>
        <v>#REF!</v>
      </c>
      <c r="N46" s="1818" t="e">
        <f>#REF!</f>
        <v>#REF!</v>
      </c>
      <c r="O46" s="1819"/>
      <c r="P46" s="1819"/>
      <c r="Q46" s="1819"/>
      <c r="R46" s="1819"/>
      <c r="S46" s="1819"/>
      <c r="T46" s="1819"/>
      <c r="U46" s="1819"/>
      <c r="V46" s="1819"/>
      <c r="W46" s="1819"/>
      <c r="X46" s="1819"/>
      <c r="Y46" s="1819"/>
      <c r="Z46" s="1819"/>
      <c r="AA46" s="469" t="e">
        <f>#REF!</f>
        <v>#REF!</v>
      </c>
      <c r="AB46" s="469"/>
      <c r="AC46" s="469"/>
      <c r="AD46" s="469"/>
      <c r="AE46" s="469"/>
      <c r="AF46" s="469"/>
      <c r="AG46" s="470"/>
    </row>
    <row r="47" spans="1:35" ht="25.5" customHeight="1" thickBot="1">
      <c r="A47" s="381" t="e">
        <f>#REF!</f>
        <v>#REF!</v>
      </c>
      <c r="B47" s="1517" t="e">
        <f>#REF!</f>
        <v>#REF!</v>
      </c>
      <c r="C47" s="1517"/>
      <c r="D47" s="1517"/>
      <c r="E47" s="1517"/>
      <c r="F47" s="1517"/>
      <c r="G47" s="1517"/>
      <c r="H47" s="1517"/>
      <c r="I47" s="1517"/>
      <c r="J47" s="1517"/>
      <c r="K47" s="1517"/>
      <c r="L47" s="1517"/>
      <c r="M47" s="231" t="e">
        <f>#REF!</f>
        <v>#REF!</v>
      </c>
      <c r="N47" s="1697" t="e">
        <f>#REF!</f>
        <v>#REF!</v>
      </c>
      <c r="O47" s="1698"/>
      <c r="P47" s="1698"/>
      <c r="Q47" s="1698"/>
      <c r="R47" s="1698"/>
      <c r="S47" s="1698"/>
      <c r="T47" s="1698"/>
      <c r="U47" s="1698"/>
      <c r="V47" s="1698"/>
      <c r="W47" s="1698"/>
      <c r="X47" s="1698"/>
      <c r="Y47" s="1698"/>
      <c r="Z47" s="1698"/>
      <c r="AA47" s="436" t="e">
        <f>#REF!</f>
        <v>#REF!</v>
      </c>
      <c r="AB47" s="436"/>
      <c r="AC47" s="436"/>
      <c r="AD47" s="436"/>
      <c r="AE47" s="436"/>
      <c r="AF47" s="436"/>
      <c r="AG47" s="464"/>
    </row>
    <row r="48" spans="1:35" ht="25.5" customHeight="1">
      <c r="A48" s="1363" t="e">
        <f>#REF!</f>
        <v>#REF!</v>
      </c>
      <c r="B48" s="1364"/>
      <c r="C48" s="1364"/>
      <c r="D48" s="1364"/>
      <c r="E48" s="1364"/>
      <c r="F48" s="1364"/>
      <c r="G48" s="1364"/>
      <c r="H48" s="1364"/>
      <c r="I48" s="1364"/>
      <c r="J48" s="1364"/>
      <c r="K48" s="1364"/>
      <c r="L48" s="1364"/>
      <c r="M48" s="1364"/>
      <c r="N48" s="1364"/>
      <c r="O48" s="1364"/>
      <c r="P48" s="1364"/>
      <c r="Q48" s="1364"/>
      <c r="R48" s="1364"/>
      <c r="S48" s="1364"/>
      <c r="T48" s="1364"/>
      <c r="U48" s="1364"/>
      <c r="V48" s="1364"/>
      <c r="W48" s="1364"/>
      <c r="X48" s="1364"/>
      <c r="Y48" s="1364"/>
      <c r="Z48" s="1364"/>
      <c r="AA48" s="1364"/>
      <c r="AB48" s="1364"/>
      <c r="AC48" s="1364"/>
      <c r="AD48" s="303" t="e">
        <f>#REF!</f>
        <v>#REF!</v>
      </c>
      <c r="AE48" s="303" t="e">
        <f>#REF!</f>
        <v>#REF!</v>
      </c>
      <c r="AF48" s="303" t="e">
        <f>#REF!</f>
        <v>#REF!</v>
      </c>
      <c r="AG48" s="342" t="e">
        <f>#REF!</f>
        <v>#REF!</v>
      </c>
    </row>
    <row r="49" spans="1:33" ht="25.5" customHeight="1">
      <c r="A49" s="381" t="e">
        <f>#REF!</f>
        <v>#REF!</v>
      </c>
      <c r="B49" s="1388" t="e">
        <f>#REF!</f>
        <v>#REF!</v>
      </c>
      <c r="C49" s="1388"/>
      <c r="D49" s="1388"/>
      <c r="E49" s="1388"/>
      <c r="F49" s="1388"/>
      <c r="G49" s="1388"/>
      <c r="H49" s="1388"/>
      <c r="I49" s="1388"/>
      <c r="J49" s="1388"/>
      <c r="K49" s="1388"/>
      <c r="L49" s="1388"/>
      <c r="M49" s="411" t="e">
        <f>#REF!</f>
        <v>#REF!</v>
      </c>
      <c r="N49" s="1653" t="e">
        <f>#REF!</f>
        <v>#REF!</v>
      </c>
      <c r="O49" s="1654"/>
      <c r="P49" s="1654"/>
      <c r="Q49" s="1654"/>
      <c r="R49" s="1654"/>
      <c r="S49" s="1654"/>
      <c r="T49" s="1654"/>
      <c r="U49" s="1654"/>
      <c r="V49" s="1654"/>
      <c r="W49" s="1654"/>
      <c r="X49" s="1654"/>
      <c r="Y49" s="1654"/>
      <c r="Z49" s="1654"/>
      <c r="AA49" s="1654"/>
      <c r="AB49" s="1654"/>
      <c r="AC49" s="1654"/>
      <c r="AD49" s="1654"/>
      <c r="AE49" s="1654"/>
      <c r="AF49" s="1654"/>
      <c r="AG49" s="1708"/>
    </row>
    <row r="50" spans="1:33" ht="25.5" customHeight="1">
      <c r="A50" s="381" t="e">
        <f>#REF!</f>
        <v>#REF!</v>
      </c>
      <c r="B50" s="1522" t="e">
        <f>#REF!</f>
        <v>#REF!</v>
      </c>
      <c r="C50" s="1522"/>
      <c r="D50" s="1522"/>
      <c r="E50" s="1522"/>
      <c r="F50" s="1522"/>
      <c r="G50" s="1522"/>
      <c r="H50" s="1522"/>
      <c r="I50" s="1522"/>
      <c r="J50" s="1522"/>
      <c r="K50" s="1522"/>
      <c r="L50" s="1522"/>
      <c r="M50" s="411" t="e">
        <f>#REF!</f>
        <v>#REF!</v>
      </c>
      <c r="N50" s="1702" t="e">
        <f>#REF!</f>
        <v>#REF!</v>
      </c>
      <c r="O50" s="1703"/>
      <c r="P50" s="1703"/>
      <c r="Q50" s="1703"/>
      <c r="R50" s="1703"/>
      <c r="S50" s="1703"/>
      <c r="T50" s="1703"/>
      <c r="U50" s="1703"/>
      <c r="V50" s="1703"/>
      <c r="W50" s="1703"/>
      <c r="X50" s="1703"/>
      <c r="Y50" s="1703"/>
      <c r="Z50" s="1703"/>
      <c r="AA50" s="436" t="e">
        <f>#REF!</f>
        <v>#REF!</v>
      </c>
      <c r="AB50" s="452"/>
      <c r="AC50" s="452"/>
      <c r="AD50" s="452"/>
      <c r="AE50" s="452"/>
      <c r="AF50" s="452"/>
      <c r="AG50" s="471"/>
    </row>
    <row r="51" spans="1:33" ht="25.5" customHeight="1">
      <c r="A51" s="293" t="e">
        <f>#REF!</f>
        <v>#REF!</v>
      </c>
      <c r="B51" s="879" t="e">
        <f>#REF!</f>
        <v>#REF!</v>
      </c>
      <c r="C51" s="879"/>
      <c r="D51" s="879"/>
      <c r="E51" s="879"/>
      <c r="F51" s="879"/>
      <c r="G51" s="879"/>
      <c r="H51" s="879"/>
      <c r="I51" s="879"/>
      <c r="J51" s="879"/>
      <c r="K51" s="879"/>
      <c r="L51" s="879"/>
      <c r="M51" s="235" t="e">
        <f>#REF!</f>
        <v>#REF!</v>
      </c>
      <c r="N51" s="1653" t="e">
        <f>#REF!</f>
        <v>#REF!</v>
      </c>
      <c r="O51" s="1654"/>
      <c r="P51" s="1654"/>
      <c r="Q51" s="1654"/>
      <c r="R51" s="1654"/>
      <c r="S51" s="1654"/>
      <c r="T51" s="1654"/>
      <c r="U51" s="1654"/>
      <c r="V51" s="1654"/>
      <c r="W51" s="1654"/>
      <c r="X51" s="1654"/>
      <c r="Y51" s="1654"/>
      <c r="Z51" s="1654"/>
      <c r="AA51" s="1654"/>
      <c r="AB51" s="1654"/>
      <c r="AC51" s="1654"/>
      <c r="AD51" s="1654"/>
      <c r="AE51" s="1654"/>
      <c r="AF51" s="1654"/>
      <c r="AG51" s="1708"/>
    </row>
    <row r="52" spans="1:33" ht="25.5" customHeight="1">
      <c r="A52" s="423" t="e">
        <f>#REF!</f>
        <v>#REF!</v>
      </c>
      <c r="B52" s="417" t="e">
        <f>#REF!</f>
        <v>#REF!</v>
      </c>
      <c r="C52" s="422"/>
      <c r="D52" s="422"/>
      <c r="E52" s="422"/>
      <c r="F52" s="422"/>
      <c r="G52" s="422"/>
      <c r="H52" s="422"/>
      <c r="I52" s="422"/>
      <c r="J52" s="422"/>
      <c r="K52" s="422"/>
      <c r="L52" s="422"/>
      <c r="M52" s="422"/>
      <c r="N52" s="415"/>
      <c r="O52" s="415"/>
      <c r="P52" s="415"/>
      <c r="Q52" s="415"/>
      <c r="R52" s="415"/>
      <c r="S52" s="415"/>
      <c r="T52" s="415"/>
      <c r="U52" s="415"/>
      <c r="V52" s="415"/>
      <c r="W52" s="415"/>
      <c r="X52" s="415"/>
      <c r="Y52" s="415"/>
      <c r="Z52" s="415"/>
      <c r="AA52" s="415"/>
      <c r="AB52" s="415"/>
      <c r="AC52" s="415"/>
      <c r="AD52" s="415"/>
      <c r="AE52" s="415"/>
      <c r="AF52" s="415"/>
      <c r="AG52" s="414"/>
    </row>
    <row r="53" spans="1:33" ht="25.5" customHeight="1">
      <c r="A53" s="413" t="e">
        <f>#REF!</f>
        <v>#REF!</v>
      </c>
      <c r="B53" s="421" t="e">
        <f>#REF!</f>
        <v>#REF!</v>
      </c>
      <c r="C53" s="1019" t="e">
        <f>#REF!</f>
        <v>#REF!</v>
      </c>
      <c r="D53" s="1019"/>
      <c r="E53" s="1019"/>
      <c r="F53" s="1019"/>
      <c r="G53" s="1019"/>
      <c r="H53" s="1019"/>
      <c r="I53" s="1019"/>
      <c r="J53" s="1019"/>
      <c r="K53" s="1019"/>
      <c r="L53" s="1019"/>
      <c r="M53" s="361" t="e">
        <f>#REF!</f>
        <v>#REF!</v>
      </c>
      <c r="N53" s="1653" t="e">
        <f>#REF!</f>
        <v>#REF!</v>
      </c>
      <c r="O53" s="1654"/>
      <c r="P53" s="1654"/>
      <c r="Q53" s="1654"/>
      <c r="R53" s="1654"/>
      <c r="S53" s="1654"/>
      <c r="T53" s="1654"/>
      <c r="U53" s="1654"/>
      <c r="V53" s="1654"/>
      <c r="W53" s="1654"/>
      <c r="X53" s="1654"/>
      <c r="Y53" s="1654"/>
      <c r="Z53" s="1654"/>
      <c r="AA53" s="1654"/>
      <c r="AB53" s="1654"/>
      <c r="AC53" s="1654"/>
      <c r="AD53" s="1654"/>
      <c r="AE53" s="1654"/>
      <c r="AF53" s="1654"/>
      <c r="AG53" s="1708"/>
    </row>
    <row r="54" spans="1:33" ht="25.5" customHeight="1" thickBot="1">
      <c r="A54" s="413" t="e">
        <f>#REF!</f>
        <v>#REF!</v>
      </c>
      <c r="B54" s="421" t="e">
        <f>#REF!</f>
        <v>#REF!</v>
      </c>
      <c r="C54" s="1019" t="e">
        <f>#REF!</f>
        <v>#REF!</v>
      </c>
      <c r="D54" s="1019"/>
      <c r="E54" s="1019"/>
      <c r="F54" s="1019"/>
      <c r="G54" s="1019"/>
      <c r="H54" s="1019"/>
      <c r="I54" s="1019"/>
      <c r="J54" s="1019"/>
      <c r="K54" s="1019"/>
      <c r="L54" s="1019"/>
      <c r="M54" s="231" t="e">
        <f>#REF!</f>
        <v>#REF!</v>
      </c>
      <c r="N54" s="1702" t="e">
        <f>#REF!</f>
        <v>#REF!</v>
      </c>
      <c r="O54" s="1703"/>
      <c r="P54" s="1703"/>
      <c r="Q54" s="1703"/>
      <c r="R54" s="1703"/>
      <c r="S54" s="1703"/>
      <c r="T54" s="1703"/>
      <c r="U54" s="1703"/>
      <c r="V54" s="1703"/>
      <c r="W54" s="1703"/>
      <c r="X54" s="1703"/>
      <c r="Y54" s="1703"/>
      <c r="Z54" s="1703"/>
      <c r="AA54" s="436" t="e">
        <f>#REF!</f>
        <v>#REF!</v>
      </c>
      <c r="AB54" s="436"/>
      <c r="AC54" s="436"/>
      <c r="AD54" s="436"/>
      <c r="AE54" s="436"/>
      <c r="AF54" s="436"/>
      <c r="AG54" s="464"/>
    </row>
    <row r="55" spans="1:33" ht="25.5" customHeight="1">
      <c r="A55" s="1338" t="e">
        <f>#REF!</f>
        <v>#REF!</v>
      </c>
      <c r="B55" s="1339"/>
      <c r="C55" s="1339"/>
      <c r="D55" s="1339"/>
      <c r="E55" s="1339"/>
      <c r="F55" s="1339"/>
      <c r="G55" s="1339"/>
      <c r="H55" s="1339"/>
      <c r="I55" s="1339"/>
      <c r="J55" s="1339"/>
      <c r="K55" s="1339"/>
      <c r="L55" s="1339"/>
      <c r="M55" s="1339"/>
      <c r="N55" s="1339"/>
      <c r="O55" s="1339"/>
      <c r="P55" s="1339"/>
      <c r="Q55" s="1339"/>
      <c r="R55" s="1339"/>
      <c r="S55" s="1339"/>
      <c r="T55" s="1339"/>
      <c r="U55" s="1339"/>
      <c r="V55" s="1339"/>
      <c r="W55" s="365" t="e">
        <f>#REF!</f>
        <v>#REF!</v>
      </c>
      <c r="X55" s="365" t="e">
        <f>#REF!</f>
        <v>#REF!</v>
      </c>
      <c r="Y55" s="365" t="e">
        <f>#REF!</f>
        <v>#REF!</v>
      </c>
      <c r="Z55" s="365" t="e">
        <f>#REF!</f>
        <v>#REF!</v>
      </c>
      <c r="AA55" s="365" t="e">
        <f>#REF!</f>
        <v>#REF!</v>
      </c>
      <c r="AB55" s="364" t="e">
        <f>#REF!</f>
        <v>#REF!</v>
      </c>
      <c r="AC55" s="364" t="e">
        <f>#REF!</f>
        <v>#REF!</v>
      </c>
      <c r="AD55" s="364" t="e">
        <f>#REF!</f>
        <v>#REF!</v>
      </c>
      <c r="AE55" s="364" t="e">
        <f>#REF!</f>
        <v>#REF!</v>
      </c>
      <c r="AF55" s="364" t="e">
        <f>#REF!</f>
        <v>#REF!</v>
      </c>
      <c r="AG55" s="313" t="e">
        <f>#REF!</f>
        <v>#REF!</v>
      </c>
    </row>
    <row r="56" spans="1:33" ht="25.5" customHeight="1">
      <c r="A56" s="472" t="e">
        <f>#REF!</f>
        <v>#REF!</v>
      </c>
      <c r="B56" s="1822" t="e">
        <f>#REF!</f>
        <v>#REF!</v>
      </c>
      <c r="C56" s="1822"/>
      <c r="D56" s="1822"/>
      <c r="E56" s="1822"/>
      <c r="F56" s="1822"/>
      <c r="G56" s="1822"/>
      <c r="H56" s="1822"/>
      <c r="I56" s="1822"/>
      <c r="J56" s="1822"/>
      <c r="K56" s="1822"/>
      <c r="L56" s="1822"/>
      <c r="M56" s="1822"/>
      <c r="N56" s="1822"/>
      <c r="O56" s="1822"/>
      <c r="P56" s="1822"/>
      <c r="Q56" s="1822"/>
      <c r="R56" s="1822"/>
      <c r="S56" s="1822"/>
      <c r="T56" s="1822"/>
      <c r="U56" s="1822"/>
      <c r="V56" s="1822"/>
      <c r="W56" s="1822"/>
      <c r="X56" s="1822"/>
      <c r="Y56" s="1822"/>
      <c r="Z56" s="473" t="e">
        <f>#REF!</f>
        <v>#REF!</v>
      </c>
      <c r="AA56" s="473" t="e">
        <f>#REF!</f>
        <v>#REF!</v>
      </c>
      <c r="AB56" s="474" t="e">
        <f>#REF!</f>
        <v>#REF!</v>
      </c>
      <c r="AC56" s="474" t="e">
        <f>#REF!</f>
        <v>#REF!</v>
      </c>
      <c r="AD56" s="474" t="e">
        <f>#REF!</f>
        <v>#REF!</v>
      </c>
      <c r="AE56" s="474" t="e">
        <f>#REF!</f>
        <v>#REF!</v>
      </c>
      <c r="AF56" s="474" t="e">
        <f>#REF!</f>
        <v>#REF!</v>
      </c>
      <c r="AG56" s="475" t="e">
        <f>#REF!</f>
        <v>#REF!</v>
      </c>
    </row>
    <row r="57" spans="1:33" ht="25.5" customHeight="1">
      <c r="A57" s="1682" t="e">
        <f>#REF!</f>
        <v>#REF!</v>
      </c>
      <c r="B57" s="1683"/>
      <c r="C57" s="1683"/>
      <c r="D57" s="1683"/>
      <c r="E57" s="1683"/>
      <c r="F57" s="1683"/>
      <c r="G57" s="1683"/>
      <c r="H57" s="1683"/>
      <c r="I57" s="1683"/>
      <c r="J57" s="1683"/>
      <c r="K57" s="1683"/>
      <c r="L57" s="1683"/>
      <c r="M57" s="1683"/>
      <c r="N57" s="1683"/>
      <c r="O57" s="1683"/>
      <c r="P57" s="1683"/>
      <c r="Q57" s="1683"/>
      <c r="R57" s="1683"/>
      <c r="S57" s="1683"/>
      <c r="T57" s="1683"/>
      <c r="U57" s="1683"/>
      <c r="V57" s="1683"/>
      <c r="W57" s="1683"/>
      <c r="X57" s="1683"/>
      <c r="Y57" s="1683"/>
      <c r="Z57" s="1683"/>
      <c r="AA57" s="1683"/>
      <c r="AB57" s="1683"/>
      <c r="AC57" s="1683"/>
      <c r="AD57" s="1683"/>
      <c r="AE57" s="1683"/>
      <c r="AF57" s="1683"/>
      <c r="AG57" s="1684"/>
    </row>
    <row r="58" spans="1:33" ht="25.5" customHeight="1">
      <c r="A58" s="1682"/>
      <c r="B58" s="1683"/>
      <c r="C58" s="1683"/>
      <c r="D58" s="1683"/>
      <c r="E58" s="1683"/>
      <c r="F58" s="1683"/>
      <c r="G58" s="1683"/>
      <c r="H58" s="1683"/>
      <c r="I58" s="1683"/>
      <c r="J58" s="1683"/>
      <c r="K58" s="1683"/>
      <c r="L58" s="1683"/>
      <c r="M58" s="1683"/>
      <c r="N58" s="1683"/>
      <c r="O58" s="1683"/>
      <c r="P58" s="1683"/>
      <c r="Q58" s="1683"/>
      <c r="R58" s="1683"/>
      <c r="S58" s="1683"/>
      <c r="T58" s="1683"/>
      <c r="U58" s="1683"/>
      <c r="V58" s="1683"/>
      <c r="W58" s="1683"/>
      <c r="X58" s="1683"/>
      <c r="Y58" s="1683"/>
      <c r="Z58" s="1683"/>
      <c r="AA58" s="1683"/>
      <c r="AB58" s="1683"/>
      <c r="AC58" s="1683"/>
      <c r="AD58" s="1683"/>
      <c r="AE58" s="1683"/>
      <c r="AF58" s="1683"/>
      <c r="AG58" s="1684"/>
    </row>
    <row r="59" spans="1:33" ht="25.5" customHeight="1" thickBot="1">
      <c r="A59" s="1685"/>
      <c r="B59" s="1686"/>
      <c r="C59" s="1686"/>
      <c r="D59" s="1686"/>
      <c r="E59" s="1686"/>
      <c r="F59" s="1686"/>
      <c r="G59" s="1686"/>
      <c r="H59" s="1686"/>
      <c r="I59" s="1686"/>
      <c r="J59" s="1686"/>
      <c r="K59" s="1686"/>
      <c r="L59" s="1686"/>
      <c r="M59" s="1686"/>
      <c r="N59" s="1686"/>
      <c r="O59" s="1686"/>
      <c r="P59" s="1686"/>
      <c r="Q59" s="1686"/>
      <c r="R59" s="1686"/>
      <c r="S59" s="1686"/>
      <c r="T59" s="1686"/>
      <c r="U59" s="1686"/>
      <c r="V59" s="1686"/>
      <c r="W59" s="1686"/>
      <c r="X59" s="1686"/>
      <c r="Y59" s="1686"/>
      <c r="Z59" s="1686"/>
      <c r="AA59" s="1686"/>
      <c r="AB59" s="1686"/>
      <c r="AC59" s="1686"/>
      <c r="AD59" s="1686"/>
      <c r="AE59" s="1686"/>
      <c r="AF59" s="1686"/>
      <c r="AG59" s="1687"/>
    </row>
    <row r="60" spans="1:33" ht="25.5" customHeight="1">
      <c r="A60" s="1335" t="e">
        <f>#REF!</f>
        <v>#REF!</v>
      </c>
      <c r="B60" s="1336"/>
      <c r="C60" s="1336"/>
      <c r="D60" s="1336"/>
      <c r="E60" s="1336"/>
      <c r="F60" s="1336"/>
      <c r="G60" s="1336"/>
      <c r="H60" s="1336"/>
      <c r="I60" s="1336"/>
      <c r="J60" s="1336"/>
      <c r="K60" s="1336"/>
      <c r="L60" s="1336"/>
      <c r="M60" s="1336"/>
      <c r="N60" s="1336"/>
      <c r="O60" s="1336"/>
      <c r="P60" s="1336"/>
      <c r="Q60" s="1336"/>
      <c r="R60" s="1336"/>
      <c r="S60" s="1336"/>
      <c r="T60" s="1336"/>
      <c r="U60" s="1336"/>
      <c r="V60" s="1336"/>
      <c r="W60" s="370" t="e">
        <f>#REF!</f>
        <v>#REF!</v>
      </c>
      <c r="X60" s="370" t="e">
        <f>#REF!</f>
        <v>#REF!</v>
      </c>
      <c r="Y60" s="370" t="e">
        <f>#REF!</f>
        <v>#REF!</v>
      </c>
      <c r="Z60" s="370" t="e">
        <f>#REF!</f>
        <v>#REF!</v>
      </c>
      <c r="AA60" s="370" t="e">
        <f>#REF!</f>
        <v>#REF!</v>
      </c>
      <c r="AB60" s="257" t="e">
        <f>#REF!</f>
        <v>#REF!</v>
      </c>
      <c r="AC60" s="257" t="e">
        <f>#REF!</f>
        <v>#REF!</v>
      </c>
      <c r="AD60" s="257" t="e">
        <f>#REF!</f>
        <v>#REF!</v>
      </c>
      <c r="AE60" s="257" t="e">
        <f>#REF!</f>
        <v>#REF!</v>
      </c>
      <c r="AF60" s="257" t="e">
        <f>#REF!</f>
        <v>#REF!</v>
      </c>
      <c r="AG60" s="369" t="e">
        <f>#REF!</f>
        <v>#REF!</v>
      </c>
    </row>
    <row r="61" spans="1:33" ht="25.5" customHeight="1">
      <c r="A61" s="297" t="e">
        <f>#REF!</f>
        <v>#REF!</v>
      </c>
      <c r="B61" s="355" t="e">
        <f>#REF!</f>
        <v>#REF!</v>
      </c>
      <c r="C61" s="356" t="e">
        <f>#REF!</f>
        <v>#REF!</v>
      </c>
      <c r="D61" s="1591" t="e">
        <f>#REF!</f>
        <v>#REF!</v>
      </c>
      <c r="E61" s="1592"/>
      <c r="F61" s="1592"/>
      <c r="G61" s="1592"/>
      <c r="H61" s="1592"/>
      <c r="I61" s="1592"/>
      <c r="J61" s="1592"/>
      <c r="K61" s="1592"/>
      <c r="L61" s="1592"/>
      <c r="M61" s="1592"/>
      <c r="N61" s="1592"/>
      <c r="O61" s="1592"/>
      <c r="P61" s="1592"/>
      <c r="Q61" s="1592"/>
      <c r="R61" s="1592"/>
      <c r="S61" s="1592"/>
      <c r="T61" s="1592"/>
      <c r="U61" s="1593"/>
      <c r="V61" s="1594" t="e">
        <f>#REF!</f>
        <v>#REF!</v>
      </c>
      <c r="W61" s="1595"/>
      <c r="X61" s="1595"/>
      <c r="Y61" s="1595"/>
      <c r="Z61" s="1595"/>
      <c r="AA61" s="1596"/>
      <c r="AB61" s="244" t="e">
        <f>#REF!</f>
        <v>#REF!</v>
      </c>
      <c r="AC61" s="1" t="e">
        <f>#REF!</f>
        <v>#REF!</v>
      </c>
      <c r="AD61" s="1" t="e">
        <f>#REF!</f>
        <v>#REF!</v>
      </c>
      <c r="AE61" s="1" t="e">
        <f>#REF!</f>
        <v>#REF!</v>
      </c>
      <c r="AF61" s="1" t="e">
        <f>#REF!</f>
        <v>#REF!</v>
      </c>
      <c r="AG61" s="1" t="e">
        <f>#REF!</f>
        <v>#REF!</v>
      </c>
    </row>
    <row r="62" spans="1:33" ht="25.5" customHeight="1">
      <c r="A62" s="297" t="e">
        <f>#REF!</f>
        <v>#REF!</v>
      </c>
      <c r="B62" s="355" t="e">
        <f>#REF!</f>
        <v>#REF!</v>
      </c>
      <c r="C62" s="356" t="e">
        <f>#REF!</f>
        <v>#REF!</v>
      </c>
      <c r="D62" s="1591" t="e">
        <f>#REF!</f>
        <v>#REF!</v>
      </c>
      <c r="E62" s="1593"/>
      <c r="F62" s="1591" t="e">
        <f>#REF!</f>
        <v>#REF!</v>
      </c>
      <c r="G62" s="1593"/>
      <c r="H62" s="1591" t="e">
        <f>#REF!</f>
        <v>#REF!</v>
      </c>
      <c r="I62" s="1593"/>
      <c r="J62" s="1591" t="e">
        <f>#REF!</f>
        <v>#REF!</v>
      </c>
      <c r="K62" s="1593"/>
      <c r="L62" s="1591" t="e">
        <f>#REF!</f>
        <v>#REF!</v>
      </c>
      <c r="M62" s="1593"/>
      <c r="N62" s="1591" t="e">
        <f>#REF!</f>
        <v>#REF!</v>
      </c>
      <c r="O62" s="1593"/>
      <c r="P62" s="1594" t="e">
        <f>#REF!</f>
        <v>#REF!</v>
      </c>
      <c r="Q62" s="1596"/>
      <c r="R62" s="1594" t="e">
        <f>#REF!</f>
        <v>#REF!</v>
      </c>
      <c r="S62" s="1596"/>
      <c r="T62" s="1594" t="e">
        <f>#REF!</f>
        <v>#REF!</v>
      </c>
      <c r="U62" s="1596"/>
      <c r="V62" s="1594" t="e">
        <f>#REF!</f>
        <v>#REF!</v>
      </c>
      <c r="W62" s="1596"/>
      <c r="X62" s="1591" t="e">
        <f>#REF!</f>
        <v>#REF!</v>
      </c>
      <c r="Y62" s="1593"/>
      <c r="Z62" s="1591" t="e">
        <f>#REF!</f>
        <v>#REF!</v>
      </c>
      <c r="AA62" s="1593"/>
      <c r="AB62" s="429" t="e">
        <f>#REF!</f>
        <v>#REF!</v>
      </c>
      <c r="AC62" s="1" t="e">
        <f>#REF!</f>
        <v>#REF!</v>
      </c>
      <c r="AD62" s="1" t="e">
        <f>#REF!</f>
        <v>#REF!</v>
      </c>
      <c r="AE62" s="1" t="e">
        <f>#REF!</f>
        <v>#REF!</v>
      </c>
      <c r="AF62" s="1" t="e">
        <f>#REF!</f>
        <v>#REF!</v>
      </c>
      <c r="AG62" s="1" t="e">
        <f>#REF!</f>
        <v>#REF!</v>
      </c>
    </row>
    <row r="63" spans="1:33" ht="40.5" customHeight="1">
      <c r="A63" s="297" t="e">
        <f>#REF!</f>
        <v>#REF!</v>
      </c>
      <c r="B63" s="355" t="e">
        <f>#REF!</f>
        <v>#REF!</v>
      </c>
      <c r="C63" s="356" t="e">
        <f>#REF!</f>
        <v>#REF!</v>
      </c>
      <c r="D63" s="1724" t="e">
        <f>#REF!</f>
        <v>#REF!</v>
      </c>
      <c r="E63" s="1725"/>
      <c r="F63" s="1724" t="e">
        <f>#REF!</f>
        <v>#REF!</v>
      </c>
      <c r="G63" s="1725"/>
      <c r="H63" s="1724" t="e">
        <f>#REF!</f>
        <v>#REF!</v>
      </c>
      <c r="I63" s="1725"/>
      <c r="J63" s="1724" t="e">
        <f>#REF!</f>
        <v>#REF!</v>
      </c>
      <c r="K63" s="1725"/>
      <c r="L63" s="1724" t="e">
        <f>#REF!</f>
        <v>#REF!</v>
      </c>
      <c r="M63" s="1725"/>
      <c r="N63" s="1724" t="e">
        <f>#REF!</f>
        <v>#REF!</v>
      </c>
      <c r="O63" s="1725"/>
      <c r="P63" s="1724" t="e">
        <f>#REF!</f>
        <v>#REF!</v>
      </c>
      <c r="Q63" s="1725"/>
      <c r="R63" s="1724" t="e">
        <f>#REF!</f>
        <v>#REF!</v>
      </c>
      <c r="S63" s="1725"/>
      <c r="T63" s="1724" t="e">
        <f>#REF!</f>
        <v>#REF!</v>
      </c>
      <c r="U63" s="1725"/>
      <c r="V63" s="1724" t="e">
        <f>#REF!</f>
        <v>#REF!</v>
      </c>
      <c r="W63" s="1725"/>
      <c r="X63" s="1724" t="e">
        <f>#REF!</f>
        <v>#REF!</v>
      </c>
      <c r="Y63" s="1725"/>
      <c r="Z63" s="1724" t="e">
        <f>#REF!</f>
        <v>#REF!</v>
      </c>
      <c r="AA63" s="1725"/>
      <c r="AB63" s="429" t="e">
        <f>#REF!</f>
        <v>#REF!</v>
      </c>
      <c r="AC63" s="1" t="e">
        <f>#REF!</f>
        <v>#REF!</v>
      </c>
      <c r="AD63" s="1" t="e">
        <f>#REF!</f>
        <v>#REF!</v>
      </c>
      <c r="AE63" s="1" t="e">
        <f>#REF!</f>
        <v>#REF!</v>
      </c>
      <c r="AF63" s="1" t="e">
        <f>#REF!</f>
        <v>#REF!</v>
      </c>
      <c r="AG63" s="1" t="e">
        <f>#REF!</f>
        <v>#REF!</v>
      </c>
    </row>
    <row r="64" spans="1:33" ht="40.5" customHeight="1">
      <c r="A64" s="297" t="e">
        <f>#REF!</f>
        <v>#REF!</v>
      </c>
      <c r="B64" s="355" t="e">
        <f>#REF!</f>
        <v>#REF!</v>
      </c>
      <c r="C64" s="356" t="e">
        <f>#REF!</f>
        <v>#REF!</v>
      </c>
      <c r="D64" s="1728"/>
      <c r="E64" s="1729"/>
      <c r="F64" s="1728"/>
      <c r="G64" s="1729"/>
      <c r="H64" s="1728"/>
      <c r="I64" s="1729"/>
      <c r="J64" s="1728"/>
      <c r="K64" s="1729"/>
      <c r="L64" s="1728"/>
      <c r="M64" s="1729"/>
      <c r="N64" s="1728"/>
      <c r="O64" s="1729"/>
      <c r="P64" s="1728"/>
      <c r="Q64" s="1729"/>
      <c r="R64" s="1728"/>
      <c r="S64" s="1729"/>
      <c r="T64" s="1728"/>
      <c r="U64" s="1729"/>
      <c r="V64" s="1728"/>
      <c r="W64" s="1729"/>
      <c r="X64" s="1728"/>
      <c r="Y64" s="1729"/>
      <c r="Z64" s="1728"/>
      <c r="AA64" s="1729"/>
      <c r="AB64" s="429" t="e">
        <f>#REF!</f>
        <v>#REF!</v>
      </c>
      <c r="AC64" s="1" t="e">
        <f>#REF!</f>
        <v>#REF!</v>
      </c>
      <c r="AD64" s="1" t="e">
        <f>#REF!</f>
        <v>#REF!</v>
      </c>
      <c r="AE64" s="1" t="e">
        <f>#REF!</f>
        <v>#REF!</v>
      </c>
      <c r="AF64" s="1" t="e">
        <f>#REF!</f>
        <v>#REF!</v>
      </c>
      <c r="AG64" s="1" t="e">
        <f>#REF!</f>
        <v>#REF!</v>
      </c>
    </row>
    <row r="65" spans="1:46" ht="25.5" customHeight="1" thickBot="1">
      <c r="A65" s="265" t="e">
        <f>#REF!</f>
        <v>#REF!</v>
      </c>
      <c r="B65" s="368" t="e">
        <f>#REF!</f>
        <v>#REF!</v>
      </c>
      <c r="C65" s="368" t="e">
        <f>#REF!</f>
        <v>#REF!</v>
      </c>
      <c r="D65" s="368" t="e">
        <f>#REF!</f>
        <v>#REF!</v>
      </c>
      <c r="E65" s="368" t="e">
        <f>#REF!</f>
        <v>#REF!</v>
      </c>
      <c r="F65" s="368" t="e">
        <f>#REF!</f>
        <v>#REF!</v>
      </c>
      <c r="G65" s="368" t="e">
        <f>#REF!</f>
        <v>#REF!</v>
      </c>
      <c r="H65" s="368" t="e">
        <f>#REF!</f>
        <v>#REF!</v>
      </c>
      <c r="I65" s="368" t="e">
        <f>#REF!</f>
        <v>#REF!</v>
      </c>
      <c r="J65" s="368" t="e">
        <f>#REF!</f>
        <v>#REF!</v>
      </c>
      <c r="K65" s="368" t="e">
        <f>#REF!</f>
        <v>#REF!</v>
      </c>
      <c r="L65" s="368" t="e">
        <f>#REF!</f>
        <v>#REF!</v>
      </c>
      <c r="M65" s="368" t="e">
        <f>#REF!</f>
        <v>#REF!</v>
      </c>
      <c r="N65" s="368" t="e">
        <f>#REF!</f>
        <v>#REF!</v>
      </c>
      <c r="O65" s="368" t="e">
        <f>#REF!</f>
        <v>#REF!</v>
      </c>
      <c r="P65" s="266" t="e">
        <f>#REF!</f>
        <v>#REF!</v>
      </c>
      <c r="Q65" s="266" t="e">
        <f>#REF!</f>
        <v>#REF!</v>
      </c>
      <c r="R65" s="266" t="e">
        <f>#REF!</f>
        <v>#REF!</v>
      </c>
      <c r="S65" s="266" t="e">
        <f>#REF!</f>
        <v>#REF!</v>
      </c>
      <c r="T65" s="367" t="e">
        <f>#REF!</f>
        <v>#REF!</v>
      </c>
      <c r="U65" s="367" t="e">
        <f>#REF!</f>
        <v>#REF!</v>
      </c>
      <c r="V65" s="367" t="e">
        <f>#REF!</f>
        <v>#REF!</v>
      </c>
      <c r="W65" s="367" t="e">
        <f>#REF!</f>
        <v>#REF!</v>
      </c>
      <c r="X65" s="367" t="e">
        <f>#REF!</f>
        <v>#REF!</v>
      </c>
      <c r="Y65" s="367" t="e">
        <f>#REF!</f>
        <v>#REF!</v>
      </c>
      <c r="Z65" s="367" t="e">
        <f>#REF!</f>
        <v>#REF!</v>
      </c>
      <c r="AA65" s="367" t="e">
        <f>#REF!</f>
        <v>#REF!</v>
      </c>
      <c r="AB65" s="266" t="e">
        <f>#REF!</f>
        <v>#REF!</v>
      </c>
      <c r="AC65" s="266" t="e">
        <f>#REF!</f>
        <v>#REF!</v>
      </c>
      <c r="AD65" s="266" t="e">
        <f>#REF!</f>
        <v>#REF!</v>
      </c>
      <c r="AE65" s="266" t="e">
        <f>#REF!</f>
        <v>#REF!</v>
      </c>
      <c r="AF65" s="266" t="e">
        <f>#REF!</f>
        <v>#REF!</v>
      </c>
      <c r="AG65" s="366" t="e">
        <f>#REF!</f>
        <v>#REF!</v>
      </c>
    </row>
    <row r="66" spans="1:46" ht="25.5" customHeight="1">
      <c r="A66" s="1338" t="e">
        <f>#REF!</f>
        <v>#REF!</v>
      </c>
      <c r="B66" s="1339"/>
      <c r="C66" s="1339"/>
      <c r="D66" s="1339"/>
      <c r="E66" s="1339"/>
      <c r="F66" s="1339"/>
      <c r="G66" s="1339"/>
      <c r="H66" s="1339"/>
      <c r="I66" s="1339"/>
      <c r="J66" s="1339"/>
      <c r="K66" s="1339"/>
      <c r="L66" s="1339"/>
      <c r="M66" s="1339"/>
      <c r="N66" s="1339"/>
      <c r="O66" s="1339"/>
      <c r="P66" s="1339"/>
      <c r="Q66" s="1339"/>
      <c r="R66" s="1339"/>
      <c r="S66" s="1339"/>
      <c r="T66" s="1339"/>
      <c r="U66" s="1339"/>
      <c r="V66" s="1339"/>
      <c r="W66" s="365" t="e">
        <f>#REF!</f>
        <v>#REF!</v>
      </c>
      <c r="X66" s="365" t="e">
        <f>#REF!</f>
        <v>#REF!</v>
      </c>
      <c r="Y66" s="365" t="e">
        <f>#REF!</f>
        <v>#REF!</v>
      </c>
      <c r="Z66" s="365" t="e">
        <f>#REF!</f>
        <v>#REF!</v>
      </c>
      <c r="AA66" s="365" t="e">
        <f>#REF!</f>
        <v>#REF!</v>
      </c>
      <c r="AB66" s="364" t="e">
        <f>#REF!</f>
        <v>#REF!</v>
      </c>
      <c r="AC66" s="364" t="e">
        <f>#REF!</f>
        <v>#REF!</v>
      </c>
      <c r="AD66" s="364" t="e">
        <f>#REF!</f>
        <v>#REF!</v>
      </c>
      <c r="AE66" s="364" t="e">
        <f>#REF!</f>
        <v>#REF!</v>
      </c>
      <c r="AF66" s="364" t="e">
        <f>#REF!</f>
        <v>#REF!</v>
      </c>
      <c r="AG66" s="313" t="e">
        <f>#REF!</f>
        <v>#REF!</v>
      </c>
    </row>
    <row r="67" spans="1:46" ht="25.5" customHeight="1">
      <c r="A67" s="230" t="e">
        <f>#REF!</f>
        <v>#REF!</v>
      </c>
      <c r="B67" s="879" t="e">
        <f>#REF!</f>
        <v>#REF!</v>
      </c>
      <c r="C67" s="879"/>
      <c r="D67" s="879"/>
      <c r="E67" s="879"/>
      <c r="F67" s="879"/>
      <c r="G67" s="879"/>
      <c r="H67" s="879"/>
      <c r="I67" s="879"/>
      <c r="J67" s="879"/>
      <c r="K67" s="879"/>
      <c r="L67" s="363" t="e">
        <f>#REF!</f>
        <v>#REF!</v>
      </c>
      <c r="M67" s="1702" t="e">
        <f>#REF!</f>
        <v>#REF!</v>
      </c>
      <c r="N67" s="1703"/>
      <c r="O67" s="1703"/>
      <c r="P67" s="1703"/>
      <c r="Q67" s="1703"/>
      <c r="R67" s="1703"/>
      <c r="S67" s="1703"/>
      <c r="T67" s="1703"/>
      <c r="U67" s="1703"/>
      <c r="V67" s="1703"/>
      <c r="W67" s="1703"/>
      <c r="X67" s="1789" t="e">
        <f>#REF!</f>
        <v>#REF!</v>
      </c>
      <c r="Y67" s="1789"/>
      <c r="Z67" s="1789"/>
      <c r="AA67" s="1789"/>
      <c r="AB67" s="1789"/>
      <c r="AC67" s="1789"/>
      <c r="AD67" s="1789"/>
      <c r="AE67" s="1789"/>
      <c r="AF67" s="1789"/>
      <c r="AG67" s="237" t="e">
        <f>#REF!</f>
        <v>#REF!</v>
      </c>
    </row>
    <row r="68" spans="1:46" ht="25.5" customHeight="1">
      <c r="A68" s="230" t="e">
        <f>#REF!</f>
        <v>#REF!</v>
      </c>
      <c r="B68" s="879" t="e">
        <f>#REF!</f>
        <v>#REF!</v>
      </c>
      <c r="C68" s="879"/>
      <c r="D68" s="879"/>
      <c r="E68" s="879"/>
      <c r="F68" s="879"/>
      <c r="G68" s="879"/>
      <c r="H68" s="879"/>
      <c r="I68" s="879"/>
      <c r="J68" s="879"/>
      <c r="K68" s="879"/>
      <c r="L68" s="363" t="e">
        <f>#REF!</f>
        <v>#REF!</v>
      </c>
      <c r="M68" s="1702" t="e">
        <f>#REF!</f>
        <v>#REF!</v>
      </c>
      <c r="N68" s="1703"/>
      <c r="O68" s="1703"/>
      <c r="P68" s="1703"/>
      <c r="Q68" s="1703"/>
      <c r="R68" s="1703"/>
      <c r="S68" s="1703"/>
      <c r="T68" s="1703"/>
      <c r="U68" s="1703"/>
      <c r="V68" s="1703"/>
      <c r="W68" s="1703"/>
      <c r="X68" s="1789" t="e">
        <f>#REF!</f>
        <v>#REF!</v>
      </c>
      <c r="Y68" s="1789"/>
      <c r="Z68" s="1789"/>
      <c r="AA68" s="1789"/>
      <c r="AB68" s="1789"/>
      <c r="AC68" s="1789"/>
      <c r="AD68" s="1789"/>
      <c r="AE68" s="1789"/>
      <c r="AF68" s="1789"/>
      <c r="AG68" s="237" t="e">
        <f>#REF!</f>
        <v>#REF!</v>
      </c>
      <c r="AI68" s="340"/>
      <c r="AJ68" s="340"/>
      <c r="AK68" s="340"/>
      <c r="AL68" s="340"/>
      <c r="AM68" s="340"/>
      <c r="AN68" s="340"/>
      <c r="AO68" s="340"/>
      <c r="AP68" s="340"/>
      <c r="AQ68" s="340"/>
      <c r="AR68" s="340"/>
      <c r="AS68" s="340"/>
      <c r="AT68" s="340"/>
    </row>
    <row r="69" spans="1:46" ht="25.5" customHeight="1">
      <c r="A69" s="359" t="e">
        <f>#REF!</f>
        <v>#REF!</v>
      </c>
      <c r="B69" s="1750" t="e">
        <f>#REF!</f>
        <v>#REF!</v>
      </c>
      <c r="C69" s="1750"/>
      <c r="D69" s="1750"/>
      <c r="E69" s="1750"/>
      <c r="F69" s="1750"/>
      <c r="G69" s="1750"/>
      <c r="H69" s="1750"/>
      <c r="I69" s="1750"/>
      <c r="J69" s="1750"/>
      <c r="K69" s="1750"/>
      <c r="L69" s="358" t="e">
        <f>#REF!</f>
        <v>#REF!</v>
      </c>
      <c r="M69" s="439" t="e">
        <f>#REF!</f>
        <v>#REF!</v>
      </c>
      <c r="N69" s="439" t="e">
        <f>#REF!</f>
        <v>#REF!</v>
      </c>
      <c r="O69" s="439" t="e">
        <f>#REF!</f>
        <v>#REF!</v>
      </c>
      <c r="P69" s="358" t="e">
        <f>#REF!</f>
        <v>#REF!</v>
      </c>
      <c r="Q69" s="358" t="e">
        <f>#REF!</f>
        <v>#REF!</v>
      </c>
      <c r="R69" s="358" t="e">
        <f>#REF!</f>
        <v>#REF!</v>
      </c>
      <c r="S69" s="358" t="e">
        <f>#REF!</f>
        <v>#REF!</v>
      </c>
      <c r="T69" s="371" t="e">
        <f>#REF!</f>
        <v>#REF!</v>
      </c>
      <c r="U69" s="371" t="e">
        <f>#REF!</f>
        <v>#REF!</v>
      </c>
      <c r="V69" s="371" t="e">
        <f>#REF!</f>
        <v>#REF!</v>
      </c>
      <c r="W69" s="371" t="e">
        <f>#REF!</f>
        <v>#REF!</v>
      </c>
      <c r="X69" s="371" t="e">
        <f>#REF!</f>
        <v>#REF!</v>
      </c>
      <c r="Y69" s="371" t="e">
        <f>#REF!</f>
        <v>#REF!</v>
      </c>
      <c r="Z69" s="371" t="e">
        <f>#REF!</f>
        <v>#REF!</v>
      </c>
      <c r="AA69" s="371" t="e">
        <f>#REF!</f>
        <v>#REF!</v>
      </c>
      <c r="AB69" s="358" t="e">
        <f>#REF!</f>
        <v>#REF!</v>
      </c>
      <c r="AC69" s="358" t="e">
        <f>#REF!</f>
        <v>#REF!</v>
      </c>
      <c r="AD69" s="358" t="e">
        <f>#REF!</f>
        <v>#REF!</v>
      </c>
      <c r="AE69" s="358" t="e">
        <f>#REF!</f>
        <v>#REF!</v>
      </c>
      <c r="AF69" s="358" t="e">
        <f>#REF!</f>
        <v>#REF!</v>
      </c>
      <c r="AG69" s="357" t="e">
        <f>#REF!</f>
        <v>#REF!</v>
      </c>
      <c r="AI69" s="340"/>
      <c r="AJ69" s="340"/>
      <c r="AK69" s="340"/>
    </row>
    <row r="70" spans="1:46" ht="25.5" customHeight="1" thickBot="1">
      <c r="A70" s="1" t="e">
        <f>#REF!</f>
        <v>#REF!</v>
      </c>
      <c r="C70" s="5"/>
      <c r="D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20"/>
      <c r="AI70" s="340"/>
      <c r="AJ70" s="340"/>
      <c r="AK70" s="340"/>
    </row>
    <row r="71" spans="1:46" ht="25.5" customHeight="1">
      <c r="A71" s="843" t="e">
        <f>#REF!</f>
        <v>#REF!</v>
      </c>
      <c r="B71" s="844"/>
      <c r="C71" s="844"/>
      <c r="D71" s="844"/>
      <c r="E71" s="844"/>
      <c r="F71" s="844"/>
      <c r="G71" s="844"/>
      <c r="H71" s="844"/>
      <c r="I71" s="845"/>
      <c r="J71" s="1026" t="e">
        <f>#REF!</f>
        <v>#REF!</v>
      </c>
      <c r="K71" s="844"/>
      <c r="L71" s="844"/>
      <c r="M71" s="844"/>
      <c r="N71" s="844"/>
      <c r="O71" s="844"/>
      <c r="P71" s="844"/>
      <c r="Q71" s="844"/>
      <c r="R71" s="845"/>
      <c r="S71" s="1026" t="e">
        <f>#REF!</f>
        <v>#REF!</v>
      </c>
      <c r="T71" s="844"/>
      <c r="U71" s="844"/>
      <c r="V71" s="844"/>
      <c r="W71" s="844"/>
      <c r="X71" s="844"/>
      <c r="Y71" s="844"/>
      <c r="Z71" s="844"/>
      <c r="AA71" s="844"/>
      <c r="AB71" s="844"/>
      <c r="AC71" s="844"/>
      <c r="AD71" s="844"/>
      <c r="AE71" s="844"/>
      <c r="AF71" s="844"/>
      <c r="AG71" s="923"/>
    </row>
    <row r="72" spans="1:46" ht="25.5" customHeight="1">
      <c r="A72" s="230" t="e">
        <f>#REF!</f>
        <v>#REF!</v>
      </c>
      <c r="B72" s="807" t="e">
        <f>#REF!</f>
        <v>#REF!</v>
      </c>
      <c r="C72" s="807"/>
      <c r="D72" s="807"/>
      <c r="E72" s="807"/>
      <c r="F72" s="807"/>
      <c r="G72" s="807"/>
      <c r="H72" s="807"/>
      <c r="I72" s="231" t="e">
        <f>#REF!</f>
        <v>#REF!</v>
      </c>
      <c r="J72" s="1739" t="e">
        <f>#REF!</f>
        <v>#REF!</v>
      </c>
      <c r="K72" s="1740"/>
      <c r="L72" s="1740"/>
      <c r="M72" s="1740"/>
      <c r="N72" s="1740"/>
      <c r="O72" s="1740"/>
      <c r="P72" s="1740"/>
      <c r="Q72" s="1740"/>
      <c r="R72" s="1741"/>
      <c r="S72" s="1742" t="e">
        <f>#REF!</f>
        <v>#REF!</v>
      </c>
      <c r="T72" s="1743"/>
      <c r="U72" s="1743"/>
      <c r="V72" s="1743"/>
      <c r="W72" s="1743"/>
      <c r="X72" s="1743"/>
      <c r="Y72" s="1743"/>
      <c r="Z72" s="1743"/>
      <c r="AA72" s="1743"/>
      <c r="AB72" s="1743"/>
      <c r="AC72" s="1743"/>
      <c r="AD72" s="1743"/>
      <c r="AE72" s="1743"/>
      <c r="AF72" s="1743"/>
      <c r="AG72" s="1744"/>
    </row>
    <row r="73" spans="1:46" ht="25.5" customHeight="1">
      <c r="A73" s="230" t="e">
        <f>#REF!</f>
        <v>#REF!</v>
      </c>
      <c r="B73" s="807" t="e">
        <f>#REF!</f>
        <v>#REF!</v>
      </c>
      <c r="C73" s="807"/>
      <c r="D73" s="807"/>
      <c r="E73" s="807"/>
      <c r="F73" s="807"/>
      <c r="G73" s="807"/>
      <c r="H73" s="807"/>
      <c r="I73" s="231" t="e">
        <f>#REF!</f>
        <v>#REF!</v>
      </c>
      <c r="J73" s="1739" t="e">
        <f>#REF!</f>
        <v>#REF!</v>
      </c>
      <c r="K73" s="1740"/>
      <c r="L73" s="1740"/>
      <c r="M73" s="1740"/>
      <c r="N73" s="1740"/>
      <c r="O73" s="1740"/>
      <c r="P73" s="1740"/>
      <c r="Q73" s="1740"/>
      <c r="R73" s="1741"/>
      <c r="S73" s="1742" t="e">
        <f>#REF!</f>
        <v>#REF!</v>
      </c>
      <c r="T73" s="1743"/>
      <c r="U73" s="1743"/>
      <c r="V73" s="1743"/>
      <c r="W73" s="1743"/>
      <c r="X73" s="1743"/>
      <c r="Y73" s="1743"/>
      <c r="Z73" s="1743"/>
      <c r="AA73" s="1743"/>
      <c r="AB73" s="1743"/>
      <c r="AC73" s="1743"/>
      <c r="AD73" s="1743"/>
      <c r="AE73" s="1743"/>
      <c r="AF73" s="1743"/>
      <c r="AG73" s="1744"/>
    </row>
    <row r="74" spans="1:46" ht="25.5" customHeight="1">
      <c r="A74" s="230" t="e">
        <f>#REF!</f>
        <v>#REF!</v>
      </c>
      <c r="B74" s="807" t="e">
        <f>#REF!</f>
        <v>#REF!</v>
      </c>
      <c r="C74" s="807"/>
      <c r="D74" s="807"/>
      <c r="E74" s="807"/>
      <c r="F74" s="807"/>
      <c r="G74" s="807"/>
      <c r="H74" s="807"/>
      <c r="I74" s="231" t="e">
        <f>#REF!</f>
        <v>#REF!</v>
      </c>
      <c r="J74" s="1745" t="e">
        <f>#REF!</f>
        <v>#REF!</v>
      </c>
      <c r="K74" s="1746"/>
      <c r="L74" s="1746"/>
      <c r="M74" s="1746"/>
      <c r="N74" s="1746"/>
      <c r="O74" s="1746"/>
      <c r="P74" s="1746"/>
      <c r="Q74" s="1746"/>
      <c r="R74" s="1747"/>
      <c r="S74" s="1742" t="e">
        <f>#REF!</f>
        <v>#REF!</v>
      </c>
      <c r="T74" s="1743"/>
      <c r="U74" s="1743"/>
      <c r="V74" s="1743"/>
      <c r="W74" s="1743"/>
      <c r="X74" s="1743"/>
      <c r="Y74" s="1743"/>
      <c r="Z74" s="1743"/>
      <c r="AA74" s="1743"/>
      <c r="AB74" s="1743"/>
      <c r="AC74" s="1743"/>
      <c r="AD74" s="1743"/>
      <c r="AE74" s="1743"/>
      <c r="AF74" s="1743"/>
      <c r="AG74" s="1744"/>
    </row>
    <row r="75" spans="1:46" ht="25.5" customHeight="1">
      <c r="A75" s="230" t="e">
        <f>#REF!</f>
        <v>#REF!</v>
      </c>
      <c r="B75" s="807" t="e">
        <f>#REF!</f>
        <v>#REF!</v>
      </c>
      <c r="C75" s="807"/>
      <c r="D75" s="807"/>
      <c r="E75" s="807"/>
      <c r="F75" s="807"/>
      <c r="G75" s="807"/>
      <c r="H75" s="807"/>
      <c r="I75" s="231" t="e">
        <f>#REF!</f>
        <v>#REF!</v>
      </c>
      <c r="J75" s="1739" t="e">
        <f>#REF!</f>
        <v>#REF!</v>
      </c>
      <c r="K75" s="1740"/>
      <c r="L75" s="1740"/>
      <c r="M75" s="1740"/>
      <c r="N75" s="1740"/>
      <c r="O75" s="1740"/>
      <c r="P75" s="1740"/>
      <c r="Q75" s="1740"/>
      <c r="R75" s="1741"/>
      <c r="S75" s="1742" t="e">
        <f>#REF!</f>
        <v>#REF!</v>
      </c>
      <c r="T75" s="1743"/>
      <c r="U75" s="1743"/>
      <c r="V75" s="1743"/>
      <c r="W75" s="1743"/>
      <c r="X75" s="1743"/>
      <c r="Y75" s="1743"/>
      <c r="Z75" s="1743"/>
      <c r="AA75" s="1743"/>
      <c r="AB75" s="1743"/>
      <c r="AC75" s="1743"/>
      <c r="AD75" s="1743"/>
      <c r="AE75" s="1743"/>
      <c r="AF75" s="1743"/>
      <c r="AG75" s="1744"/>
      <c r="AI75" s="1" t="e">
        <f>SUM(L71:S75)</f>
        <v>#REF!</v>
      </c>
    </row>
    <row r="76" spans="1:46" ht="25.5" customHeight="1">
      <c r="A76" s="230" t="e">
        <f>#REF!</f>
        <v>#REF!</v>
      </c>
      <c r="B76" s="807" t="e">
        <f>#REF!</f>
        <v>#REF!</v>
      </c>
      <c r="C76" s="807"/>
      <c r="D76" s="807"/>
      <c r="E76" s="807"/>
      <c r="F76" s="807"/>
      <c r="G76" s="807"/>
      <c r="H76" s="807"/>
      <c r="I76" s="231" t="e">
        <f>#REF!</f>
        <v>#REF!</v>
      </c>
      <c r="J76" s="1745" t="e">
        <f>#REF!</f>
        <v>#REF!</v>
      </c>
      <c r="K76" s="1746"/>
      <c r="L76" s="1746"/>
      <c r="M76" s="1746"/>
      <c r="N76" s="1746"/>
      <c r="O76" s="1746"/>
      <c r="P76" s="1746"/>
      <c r="Q76" s="1746"/>
      <c r="R76" s="1747"/>
      <c r="S76" s="1742" t="e">
        <f>#REF!</f>
        <v>#REF!</v>
      </c>
      <c r="T76" s="1743"/>
      <c r="U76" s="1743"/>
      <c r="V76" s="1743"/>
      <c r="W76" s="1743"/>
      <c r="X76" s="1743"/>
      <c r="Y76" s="1743"/>
      <c r="Z76" s="1743"/>
      <c r="AA76" s="1743"/>
      <c r="AB76" s="1743"/>
      <c r="AC76" s="1743"/>
      <c r="AD76" s="1743"/>
      <c r="AE76" s="1743"/>
      <c r="AF76" s="1743"/>
      <c r="AG76" s="1744"/>
    </row>
    <row r="77" spans="1:46" ht="25.5" customHeight="1" thickBot="1">
      <c r="A77" s="931" t="e">
        <f>#REF!</f>
        <v>#REF!</v>
      </c>
      <c r="B77" s="932"/>
      <c r="C77" s="932"/>
      <c r="D77" s="932"/>
      <c r="E77" s="932"/>
      <c r="F77" s="932"/>
      <c r="G77" s="932"/>
      <c r="H77" s="932"/>
      <c r="I77" s="933"/>
      <c r="J77" s="1751" t="e">
        <f>#REF!</f>
        <v>#REF!</v>
      </c>
      <c r="K77" s="1752"/>
      <c r="L77" s="1752"/>
      <c r="M77" s="1752"/>
      <c r="N77" s="1752"/>
      <c r="O77" s="1752"/>
      <c r="P77" s="1752"/>
      <c r="Q77" s="1752"/>
      <c r="R77" s="1753"/>
      <c r="S77" s="1052" t="e">
        <f>#REF!</f>
        <v>#REF!</v>
      </c>
      <c r="T77" s="1053"/>
      <c r="U77" s="1053"/>
      <c r="V77" s="1053"/>
      <c r="W77" s="1053"/>
      <c r="X77" s="1053"/>
      <c r="Y77" s="1053"/>
      <c r="Z77" s="1053"/>
      <c r="AA77" s="1053"/>
      <c r="AB77" s="1053"/>
      <c r="AC77" s="1053"/>
      <c r="AD77" s="1053"/>
      <c r="AE77" s="1053"/>
      <c r="AF77" s="1053"/>
      <c r="AG77" s="1054"/>
    </row>
    <row r="78" spans="1:46" ht="25.5" customHeight="1">
      <c r="A78" s="1" t="e">
        <f>#REF!</f>
        <v>#REF!</v>
      </c>
      <c r="B78" s="1" t="e">
        <f>#REF!</f>
        <v>#REF!</v>
      </c>
      <c r="C78" s="1" t="e">
        <f>#REF!</f>
        <v>#REF!</v>
      </c>
      <c r="D78" s="1" t="e">
        <f>#REF!</f>
        <v>#REF!</v>
      </c>
      <c r="E78" s="1" t="e">
        <f>#REF!</f>
        <v>#REF!</v>
      </c>
      <c r="F78" s="1" t="e">
        <f>#REF!</f>
        <v>#REF!</v>
      </c>
      <c r="G78" s="1" t="e">
        <f>#REF!</f>
        <v>#REF!</v>
      </c>
      <c r="H78" s="1" t="e">
        <f>#REF!</f>
        <v>#REF!</v>
      </c>
      <c r="I78" s="1" t="e">
        <f>#REF!</f>
        <v>#REF!</v>
      </c>
      <c r="J78" s="1" t="e">
        <f>#REF!</f>
        <v>#REF!</v>
      </c>
      <c r="K78" s="1" t="e">
        <f>#REF!</f>
        <v>#REF!</v>
      </c>
      <c r="L78" s="1" t="e">
        <f>#REF!</f>
        <v>#REF!</v>
      </c>
      <c r="M78" s="1" t="e">
        <f>#REF!</f>
        <v>#REF!</v>
      </c>
      <c r="N78" s="1" t="e">
        <f>#REF!</f>
        <v>#REF!</v>
      </c>
      <c r="O78" s="1" t="e">
        <f>#REF!</f>
        <v>#REF!</v>
      </c>
      <c r="P78" s="1" t="e">
        <f>#REF!</f>
        <v>#REF!</v>
      </c>
      <c r="Q78" s="1" t="e">
        <f>#REF!</f>
        <v>#REF!</v>
      </c>
      <c r="R78" s="1" t="e">
        <f>#REF!</f>
        <v>#REF!</v>
      </c>
      <c r="S78" s="1" t="e">
        <f>#REF!</f>
        <v>#REF!</v>
      </c>
      <c r="T78" s="1" t="e">
        <f>#REF!</f>
        <v>#REF!</v>
      </c>
      <c r="U78" s="1" t="e">
        <f>#REF!</f>
        <v>#REF!</v>
      </c>
      <c r="V78" s="1" t="e">
        <f>#REF!</f>
        <v>#REF!</v>
      </c>
      <c r="W78" s="1" t="e">
        <f>#REF!</f>
        <v>#REF!</v>
      </c>
      <c r="X78" s="1" t="e">
        <f>#REF!</f>
        <v>#REF!</v>
      </c>
      <c r="Y78" s="1" t="e">
        <f>#REF!</f>
        <v>#REF!</v>
      </c>
      <c r="Z78" s="1" t="e">
        <f>#REF!</f>
        <v>#REF!</v>
      </c>
      <c r="AA78" s="1" t="e">
        <f>#REF!</f>
        <v>#REF!</v>
      </c>
      <c r="AB78" s="1" t="e">
        <f>#REF!</f>
        <v>#REF!</v>
      </c>
      <c r="AC78" s="1" t="e">
        <f>#REF!</f>
        <v>#REF!</v>
      </c>
      <c r="AD78" s="1" t="e">
        <f>#REF!</f>
        <v>#REF!</v>
      </c>
      <c r="AE78" s="1" t="e">
        <f>#REF!</f>
        <v>#REF!</v>
      </c>
      <c r="AF78" s="1" t="e">
        <f>#REF!</f>
        <v>#REF!</v>
      </c>
      <c r="AG78" s="1" t="e">
        <f>#REF!</f>
        <v>#REF!</v>
      </c>
      <c r="AI78" s="340"/>
      <c r="AJ78" s="340"/>
      <c r="AK78" s="340"/>
    </row>
    <row r="79" spans="1:46" ht="25.5" customHeight="1" thickBot="1">
      <c r="A79" s="1" t="e">
        <f>#REF!</f>
        <v>#REF!</v>
      </c>
      <c r="J79" s="1"/>
      <c r="Y79" s="1" t="e">
        <f>#REF!</f>
        <v>#REF!</v>
      </c>
      <c r="Z79" s="1" t="e">
        <f>#REF!</f>
        <v>#REF!</v>
      </c>
      <c r="AA79" s="1" t="e">
        <f>#REF!</f>
        <v>#REF!</v>
      </c>
      <c r="AG79" s="20" t="e">
        <f>#REF!</f>
        <v>#REF!</v>
      </c>
      <c r="AI79" s="340"/>
      <c r="AJ79" s="340"/>
      <c r="AK79" s="340"/>
    </row>
    <row r="80" spans="1:46" ht="25.5" customHeight="1">
      <c r="A80" s="924" t="e">
        <f>#REF!</f>
        <v>#REF!</v>
      </c>
      <c r="B80" s="925"/>
      <c r="C80" s="925"/>
      <c r="D80" s="925"/>
      <c r="E80" s="925"/>
      <c r="F80" s="1026" t="e">
        <f>#REF!</f>
        <v>#REF!</v>
      </c>
      <c r="G80" s="844"/>
      <c r="H80" s="844"/>
      <c r="I80" s="844"/>
      <c r="J80" s="845"/>
      <c r="K80" s="925" t="e">
        <f>#REF!</f>
        <v>#REF!</v>
      </c>
      <c r="L80" s="925"/>
      <c r="M80" s="925"/>
      <c r="N80" s="925"/>
      <c r="O80" s="925"/>
      <c r="P80" s="925"/>
      <c r="Q80" s="925"/>
      <c r="R80" s="925" t="e">
        <f>#REF!</f>
        <v>#REF!</v>
      </c>
      <c r="S80" s="925"/>
      <c r="T80" s="925"/>
      <c r="U80" s="925"/>
      <c r="V80" s="925"/>
      <c r="W80" s="925"/>
      <c r="X80" s="925"/>
      <c r="Y80" s="925" t="e">
        <f>#REF!</f>
        <v>#REF!</v>
      </c>
      <c r="Z80" s="925"/>
      <c r="AA80" s="925"/>
      <c r="AB80" s="925"/>
      <c r="AC80" s="925"/>
      <c r="AD80" s="925"/>
      <c r="AE80" s="925"/>
      <c r="AF80" s="925"/>
      <c r="AG80" s="1009"/>
    </row>
    <row r="81" spans="1:35" ht="25.5" customHeight="1">
      <c r="A81" s="1790" t="e">
        <f>#REF!</f>
        <v>#REF!</v>
      </c>
      <c r="B81" s="1791"/>
      <c r="C81" s="1791"/>
      <c r="D81" s="1791"/>
      <c r="E81" s="1791"/>
      <c r="F81" s="1760" t="e">
        <f>#REF!</f>
        <v>#REF!</v>
      </c>
      <c r="G81" s="1758"/>
      <c r="H81" s="1758"/>
      <c r="I81" s="1758"/>
      <c r="J81" s="1759"/>
      <c r="K81" s="1792" t="e">
        <f>#REF!</f>
        <v>#REF!</v>
      </c>
      <c r="L81" s="1792"/>
      <c r="M81" s="1792"/>
      <c r="N81" s="1792"/>
      <c r="O81" s="1792"/>
      <c r="P81" s="1792"/>
      <c r="Q81" s="1792"/>
      <c r="R81" s="1792" t="e">
        <f>#REF!</f>
        <v>#REF!</v>
      </c>
      <c r="S81" s="1792"/>
      <c r="T81" s="1792"/>
      <c r="U81" s="1792"/>
      <c r="V81" s="1792"/>
      <c r="W81" s="1792"/>
      <c r="X81" s="1792"/>
      <c r="Y81" s="1742" t="e">
        <f>#REF!</f>
        <v>#REF!</v>
      </c>
      <c r="Z81" s="1743"/>
      <c r="AA81" s="1743"/>
      <c r="AB81" s="1743"/>
      <c r="AC81" s="1743"/>
      <c r="AD81" s="1743"/>
      <c r="AE81" s="1743"/>
      <c r="AF81" s="1743"/>
      <c r="AG81" s="1744"/>
    </row>
    <row r="82" spans="1:35" ht="25.5" customHeight="1">
      <c r="A82" s="1790" t="e">
        <f>#REF!</f>
        <v>#REF!</v>
      </c>
      <c r="B82" s="1791"/>
      <c r="C82" s="1791"/>
      <c r="D82" s="1791"/>
      <c r="E82" s="1791"/>
      <c r="F82" s="1760" t="e">
        <f>#REF!</f>
        <v>#REF!</v>
      </c>
      <c r="G82" s="1758"/>
      <c r="H82" s="1758"/>
      <c r="I82" s="1758"/>
      <c r="J82" s="1759"/>
      <c r="K82" s="1792" t="e">
        <f>#REF!</f>
        <v>#REF!</v>
      </c>
      <c r="L82" s="1792"/>
      <c r="M82" s="1792"/>
      <c r="N82" s="1792"/>
      <c r="O82" s="1792"/>
      <c r="P82" s="1792"/>
      <c r="Q82" s="1792"/>
      <c r="R82" s="1792" t="e">
        <f>#REF!</f>
        <v>#REF!</v>
      </c>
      <c r="S82" s="1792"/>
      <c r="T82" s="1792"/>
      <c r="U82" s="1792"/>
      <c r="V82" s="1792"/>
      <c r="W82" s="1792"/>
      <c r="X82" s="1792"/>
      <c r="Y82" s="1793" t="e">
        <f>#REF!</f>
        <v>#REF!</v>
      </c>
      <c r="Z82" s="1793"/>
      <c r="AA82" s="1793"/>
      <c r="AB82" s="1793"/>
      <c r="AC82" s="1793"/>
      <c r="AD82" s="1793"/>
      <c r="AE82" s="1793"/>
      <c r="AF82" s="1793"/>
      <c r="AG82" s="1794"/>
    </row>
    <row r="83" spans="1:35" ht="25.5" customHeight="1">
      <c r="A83" s="1790" t="e">
        <f>#REF!</f>
        <v>#REF!</v>
      </c>
      <c r="B83" s="1791"/>
      <c r="C83" s="1791"/>
      <c r="D83" s="1791"/>
      <c r="E83" s="1791"/>
      <c r="F83" s="1760" t="e">
        <f>#REF!</f>
        <v>#REF!</v>
      </c>
      <c r="G83" s="1758"/>
      <c r="H83" s="1758"/>
      <c r="I83" s="1758"/>
      <c r="J83" s="1759"/>
      <c r="K83" s="1792" t="e">
        <f>#REF!</f>
        <v>#REF!</v>
      </c>
      <c r="L83" s="1792"/>
      <c r="M83" s="1792"/>
      <c r="N83" s="1792"/>
      <c r="O83" s="1792"/>
      <c r="P83" s="1792"/>
      <c r="Q83" s="1792"/>
      <c r="R83" s="1792" t="e">
        <f>#REF!</f>
        <v>#REF!</v>
      </c>
      <c r="S83" s="1792"/>
      <c r="T83" s="1792"/>
      <c r="U83" s="1792"/>
      <c r="V83" s="1792"/>
      <c r="W83" s="1792"/>
      <c r="X83" s="1792"/>
      <c r="Y83" s="1793" t="e">
        <f>#REF!</f>
        <v>#REF!</v>
      </c>
      <c r="Z83" s="1793"/>
      <c r="AA83" s="1793"/>
      <c r="AB83" s="1793"/>
      <c r="AC83" s="1793"/>
      <c r="AD83" s="1793"/>
      <c r="AE83" s="1793"/>
      <c r="AF83" s="1793"/>
      <c r="AG83" s="1794"/>
    </row>
    <row r="84" spans="1:35" ht="25.5" customHeight="1">
      <c r="A84" s="1790" t="e">
        <f>#REF!</f>
        <v>#REF!</v>
      </c>
      <c r="B84" s="1791"/>
      <c r="C84" s="1791"/>
      <c r="D84" s="1791"/>
      <c r="E84" s="1791"/>
      <c r="F84" s="1760" t="e">
        <f>#REF!</f>
        <v>#REF!</v>
      </c>
      <c r="G84" s="1758"/>
      <c r="H84" s="1758"/>
      <c r="I84" s="1758"/>
      <c r="J84" s="1759"/>
      <c r="K84" s="1792" t="e">
        <f>#REF!</f>
        <v>#REF!</v>
      </c>
      <c r="L84" s="1792"/>
      <c r="M84" s="1792"/>
      <c r="N84" s="1792"/>
      <c r="O84" s="1792"/>
      <c r="P84" s="1792"/>
      <c r="Q84" s="1792"/>
      <c r="R84" s="1792" t="e">
        <f>#REF!</f>
        <v>#REF!</v>
      </c>
      <c r="S84" s="1792"/>
      <c r="T84" s="1792"/>
      <c r="U84" s="1792"/>
      <c r="V84" s="1792"/>
      <c r="W84" s="1792"/>
      <c r="X84" s="1792"/>
      <c r="Y84" s="1793" t="e">
        <f>#REF!</f>
        <v>#REF!</v>
      </c>
      <c r="Z84" s="1793"/>
      <c r="AA84" s="1793"/>
      <c r="AB84" s="1793"/>
      <c r="AC84" s="1793"/>
      <c r="AD84" s="1793"/>
      <c r="AE84" s="1793"/>
      <c r="AF84" s="1793"/>
      <c r="AG84" s="1794"/>
      <c r="AI84" s="1" t="e">
        <f>SUM(L80:S84)</f>
        <v>#REF!</v>
      </c>
    </row>
    <row r="85" spans="1:35" ht="25.5" customHeight="1" thickBot="1">
      <c r="A85" s="931" t="e">
        <f>#REF!</f>
        <v>#REF!</v>
      </c>
      <c r="B85" s="932"/>
      <c r="C85" s="932"/>
      <c r="D85" s="932"/>
      <c r="E85" s="932"/>
      <c r="F85" s="932"/>
      <c r="G85" s="932"/>
      <c r="H85" s="932"/>
      <c r="I85" s="932"/>
      <c r="J85" s="933"/>
      <c r="K85" s="1795" t="e">
        <f>#REF!</f>
        <v>#REF!</v>
      </c>
      <c r="L85" s="1795"/>
      <c r="M85" s="1795"/>
      <c r="N85" s="1795"/>
      <c r="O85" s="1795"/>
      <c r="P85" s="1795"/>
      <c r="Q85" s="1795"/>
      <c r="R85" s="1795" t="e">
        <f>#REF!</f>
        <v>#REF!</v>
      </c>
      <c r="S85" s="1795"/>
      <c r="T85" s="1795"/>
      <c r="U85" s="1795"/>
      <c r="V85" s="1795"/>
      <c r="W85" s="1795"/>
      <c r="X85" s="1795"/>
      <c r="Y85" s="994" t="e">
        <f>#REF!</f>
        <v>#REF!</v>
      </c>
      <c r="Z85" s="994"/>
      <c r="AA85" s="994"/>
      <c r="AB85" s="994"/>
      <c r="AC85" s="994"/>
      <c r="AD85" s="994"/>
      <c r="AE85" s="994"/>
      <c r="AF85" s="994"/>
      <c r="AG85" s="995"/>
    </row>
    <row r="86" spans="1:35" ht="25.5" customHeight="1">
      <c r="A86" s="1338" t="e">
        <f>#REF!</f>
        <v>#REF!</v>
      </c>
      <c r="B86" s="1339"/>
      <c r="C86" s="1339"/>
      <c r="D86" s="1339"/>
      <c r="E86" s="1339"/>
      <c r="F86" s="1339"/>
      <c r="G86" s="1339"/>
      <c r="H86" s="1339"/>
      <c r="I86" s="1339"/>
      <c r="J86" s="1339"/>
      <c r="K86" s="1339"/>
      <c r="L86" s="1339"/>
      <c r="M86" s="1339"/>
      <c r="N86" s="1339"/>
      <c r="O86" s="1339"/>
      <c r="P86" s="1339"/>
      <c r="Q86" s="1339"/>
      <c r="R86" s="1339"/>
      <c r="S86" s="1339"/>
      <c r="T86" s="1339"/>
      <c r="U86" s="1339"/>
      <c r="V86" s="1339"/>
      <c r="W86" s="303" t="e">
        <f>#REF!</f>
        <v>#REF!</v>
      </c>
      <c r="X86" s="303" t="e">
        <f>#REF!</f>
        <v>#REF!</v>
      </c>
      <c r="Y86" s="303" t="e">
        <f>#REF!</f>
        <v>#REF!</v>
      </c>
      <c r="Z86" s="303" t="e">
        <f>#REF!</f>
        <v>#REF!</v>
      </c>
      <c r="AA86" s="303" t="e">
        <f>#REF!</f>
        <v>#REF!</v>
      </c>
      <c r="AB86" s="303" t="e">
        <f>#REF!</f>
        <v>#REF!</v>
      </c>
      <c r="AC86" s="303" t="e">
        <f>#REF!</f>
        <v>#REF!</v>
      </c>
      <c r="AD86" s="303" t="e">
        <f>#REF!</f>
        <v>#REF!</v>
      </c>
      <c r="AE86" s="303" t="e">
        <f>#REF!</f>
        <v>#REF!</v>
      </c>
      <c r="AF86" s="303" t="e">
        <f>#REF!</f>
        <v>#REF!</v>
      </c>
      <c r="AG86" s="342" t="e">
        <f>#REF!</f>
        <v>#REF!</v>
      </c>
    </row>
    <row r="87" spans="1:35" ht="25.5" customHeight="1">
      <c r="A87" s="1682" t="e">
        <f>#REF!</f>
        <v>#REF!</v>
      </c>
      <c r="B87" s="1683"/>
      <c r="C87" s="1683"/>
      <c r="D87" s="1683"/>
      <c r="E87" s="1683"/>
      <c r="F87" s="1683"/>
      <c r="G87" s="1683"/>
      <c r="H87" s="1683"/>
      <c r="I87" s="1683"/>
      <c r="J87" s="1683"/>
      <c r="K87" s="1683"/>
      <c r="L87" s="1683"/>
      <c r="M87" s="1683"/>
      <c r="N87" s="1683"/>
      <c r="O87" s="1683"/>
      <c r="P87" s="1683"/>
      <c r="Q87" s="1683"/>
      <c r="R87" s="1683"/>
      <c r="S87" s="1683"/>
      <c r="T87" s="1683"/>
      <c r="U87" s="1683"/>
      <c r="V87" s="1683"/>
      <c r="W87" s="1683"/>
      <c r="X87" s="1683"/>
      <c r="Y87" s="1683"/>
      <c r="Z87" s="1683"/>
      <c r="AA87" s="1683"/>
      <c r="AB87" s="1683"/>
      <c r="AC87" s="1683"/>
      <c r="AD87" s="1683"/>
      <c r="AE87" s="1683"/>
      <c r="AF87" s="1683"/>
      <c r="AG87" s="1684"/>
    </row>
    <row r="88" spans="1:35" ht="25.5" customHeight="1">
      <c r="A88" s="1682"/>
      <c r="B88" s="1683"/>
      <c r="C88" s="1683"/>
      <c r="D88" s="1683"/>
      <c r="E88" s="1683"/>
      <c r="F88" s="1683"/>
      <c r="G88" s="1683"/>
      <c r="H88" s="1683"/>
      <c r="I88" s="1683"/>
      <c r="J88" s="1683"/>
      <c r="K88" s="1683"/>
      <c r="L88" s="1683"/>
      <c r="M88" s="1683"/>
      <c r="N88" s="1683"/>
      <c r="O88" s="1683"/>
      <c r="P88" s="1683"/>
      <c r="Q88" s="1683"/>
      <c r="R88" s="1683"/>
      <c r="S88" s="1683"/>
      <c r="T88" s="1683"/>
      <c r="U88" s="1683"/>
      <c r="V88" s="1683"/>
      <c r="W88" s="1683"/>
      <c r="X88" s="1683"/>
      <c r="Y88" s="1683"/>
      <c r="Z88" s="1683"/>
      <c r="AA88" s="1683"/>
      <c r="AB88" s="1683"/>
      <c r="AC88" s="1683"/>
      <c r="AD88" s="1683"/>
      <c r="AE88" s="1683"/>
      <c r="AF88" s="1683"/>
      <c r="AG88" s="1684"/>
    </row>
    <row r="89" spans="1:35" ht="25.5" customHeight="1" thickBot="1">
      <c r="A89" s="1685"/>
      <c r="B89" s="1686"/>
      <c r="C89" s="1686"/>
      <c r="D89" s="1686"/>
      <c r="E89" s="1686"/>
      <c r="F89" s="1686"/>
      <c r="G89" s="1686"/>
      <c r="H89" s="1686"/>
      <c r="I89" s="1686"/>
      <c r="J89" s="1686"/>
      <c r="K89" s="1686"/>
      <c r="L89" s="1686"/>
      <c r="M89" s="1686"/>
      <c r="N89" s="1686"/>
      <c r="O89" s="1686"/>
      <c r="P89" s="1686"/>
      <c r="Q89" s="1686"/>
      <c r="R89" s="1686"/>
      <c r="S89" s="1686"/>
      <c r="T89" s="1686"/>
      <c r="U89" s="1686"/>
      <c r="V89" s="1686"/>
      <c r="W89" s="1686"/>
      <c r="X89" s="1686"/>
      <c r="Y89" s="1686"/>
      <c r="Z89" s="1686"/>
      <c r="AA89" s="1686"/>
      <c r="AB89" s="1686"/>
      <c r="AC89" s="1686"/>
      <c r="AD89" s="1686"/>
      <c r="AE89" s="1686"/>
      <c r="AF89" s="1686"/>
      <c r="AG89" s="1687"/>
    </row>
    <row r="90" spans="1:35" ht="25.5" customHeight="1">
      <c r="A90" s="1338" t="e">
        <f>#REF!</f>
        <v>#REF!</v>
      </c>
      <c r="B90" s="1339"/>
      <c r="C90" s="1339"/>
      <c r="D90" s="1339"/>
      <c r="E90" s="1339"/>
      <c r="F90" s="1339"/>
      <c r="G90" s="1339"/>
      <c r="H90" s="1339"/>
      <c r="I90" s="1339"/>
      <c r="J90" s="1339"/>
      <c r="K90" s="1339"/>
      <c r="L90" s="1339"/>
      <c r="M90" s="1339"/>
      <c r="N90" s="1339"/>
      <c r="O90" s="1339"/>
      <c r="P90" s="1339"/>
      <c r="Q90" s="1339"/>
      <c r="R90" s="1339"/>
      <c r="S90" s="1339"/>
      <c r="T90" s="1339"/>
      <c r="U90" s="1339"/>
      <c r="V90" s="1339"/>
      <c r="W90" s="1339"/>
      <c r="X90" s="1339"/>
      <c r="Y90" s="1339"/>
      <c r="Z90" s="1339"/>
      <c r="AA90" s="1339"/>
      <c r="AB90" s="1339"/>
      <c r="AC90" s="1339"/>
      <c r="AD90" s="1339"/>
      <c r="AE90" s="1339"/>
      <c r="AF90" s="1339"/>
      <c r="AG90" s="342" t="e">
        <f>#REF!</f>
        <v>#REF!</v>
      </c>
    </row>
    <row r="91" spans="1:35" ht="25.5" customHeight="1">
      <c r="A91" s="351" t="e">
        <f>#REF!</f>
        <v>#REF!</v>
      </c>
      <c r="B91" s="1343" t="e">
        <f>#REF!</f>
        <v>#REF!</v>
      </c>
      <c r="C91" s="1343"/>
      <c r="D91" s="1343"/>
      <c r="E91" s="1343"/>
      <c r="F91" s="1343"/>
      <c r="G91" s="1343"/>
      <c r="H91" s="1343"/>
      <c r="I91" s="1343"/>
      <c r="J91" s="1343"/>
      <c r="K91" s="1343"/>
      <c r="L91" s="1343"/>
      <c r="M91" s="1343"/>
      <c r="N91" s="1343"/>
      <c r="O91" s="1343"/>
      <c r="P91" s="1343"/>
      <c r="Q91" s="1343"/>
      <c r="R91" s="1343"/>
      <c r="S91" s="1343"/>
      <c r="T91" s="1343"/>
      <c r="U91" s="1343"/>
      <c r="V91" s="1343"/>
      <c r="W91" s="1343"/>
      <c r="X91" s="1343"/>
      <c r="Y91" s="1343"/>
      <c r="Z91" s="1343"/>
      <c r="AA91" s="1343"/>
      <c r="AB91" s="1343"/>
      <c r="AC91" s="1343"/>
      <c r="AD91" s="1343"/>
      <c r="AE91" s="1343"/>
      <c r="AF91" s="1343"/>
      <c r="AG91" s="298" t="e">
        <f>#REF!</f>
        <v>#REF!</v>
      </c>
    </row>
    <row r="92" spans="1:35" ht="25.5" customHeight="1">
      <c r="A92" s="1682" t="e">
        <f>#REF!</f>
        <v>#REF!</v>
      </c>
      <c r="B92" s="1683"/>
      <c r="C92" s="1683"/>
      <c r="D92" s="1683"/>
      <c r="E92" s="1683"/>
      <c r="F92" s="1683"/>
      <c r="G92" s="1683"/>
      <c r="H92" s="1683"/>
      <c r="I92" s="1683"/>
      <c r="J92" s="1683"/>
      <c r="K92" s="1683"/>
      <c r="L92" s="1683"/>
      <c r="M92" s="1683"/>
      <c r="N92" s="1683"/>
      <c r="O92" s="1683"/>
      <c r="P92" s="1683"/>
      <c r="Q92" s="1683"/>
      <c r="R92" s="1683"/>
      <c r="S92" s="1683"/>
      <c r="T92" s="1683"/>
      <c r="U92" s="1683"/>
      <c r="V92" s="1683"/>
      <c r="W92" s="1683"/>
      <c r="X92" s="1683"/>
      <c r="Y92" s="1683"/>
      <c r="Z92" s="1683"/>
      <c r="AA92" s="1683"/>
      <c r="AB92" s="1683"/>
      <c r="AC92" s="1683"/>
      <c r="AD92" s="1683"/>
      <c r="AE92" s="1683"/>
      <c r="AF92" s="1683"/>
      <c r="AG92" s="1684"/>
    </row>
    <row r="93" spans="1:35" ht="25.5" customHeight="1" thickBot="1">
      <c r="A93" s="1685"/>
      <c r="B93" s="1686"/>
      <c r="C93" s="1686"/>
      <c r="D93" s="1686"/>
      <c r="E93" s="1686"/>
      <c r="F93" s="1686"/>
      <c r="G93" s="1686"/>
      <c r="H93" s="1686"/>
      <c r="I93" s="1686"/>
      <c r="J93" s="1686"/>
      <c r="K93" s="1686"/>
      <c r="L93" s="1686"/>
      <c r="M93" s="1686"/>
      <c r="N93" s="1686"/>
      <c r="O93" s="1686"/>
      <c r="P93" s="1686"/>
      <c r="Q93" s="1686"/>
      <c r="R93" s="1686"/>
      <c r="S93" s="1686"/>
      <c r="T93" s="1686"/>
      <c r="U93" s="1686"/>
      <c r="V93" s="1686"/>
      <c r="W93" s="1686"/>
      <c r="X93" s="1686"/>
      <c r="Y93" s="1686"/>
      <c r="Z93" s="1686"/>
      <c r="AA93" s="1686"/>
      <c r="AB93" s="1686"/>
      <c r="AC93" s="1686"/>
      <c r="AD93" s="1686"/>
      <c r="AE93" s="1686"/>
      <c r="AF93" s="1686"/>
      <c r="AG93" s="1687"/>
    </row>
    <row r="94" spans="1:35" ht="25.5" customHeight="1">
      <c r="A94" s="1338" t="e">
        <f>#REF!</f>
        <v>#REF!</v>
      </c>
      <c r="B94" s="1339"/>
      <c r="C94" s="1339"/>
      <c r="D94" s="1339"/>
      <c r="E94" s="1339"/>
      <c r="F94" s="1339"/>
      <c r="G94" s="1339"/>
      <c r="H94" s="1339"/>
      <c r="I94" s="1339"/>
      <c r="J94" s="1339"/>
      <c r="K94" s="1339"/>
      <c r="L94" s="1339"/>
      <c r="M94" s="1339"/>
      <c r="N94" s="1339"/>
      <c r="O94" s="1339"/>
      <c r="P94" s="1339"/>
      <c r="Q94" s="1339"/>
      <c r="R94" s="1339"/>
      <c r="S94" s="1339"/>
      <c r="T94" s="1339"/>
      <c r="U94" s="1339"/>
      <c r="V94" s="1339"/>
      <c r="W94" s="1339"/>
      <c r="X94" s="1339"/>
      <c r="Y94" s="1339"/>
      <c r="Z94" s="1339"/>
      <c r="AA94" s="303" t="e">
        <f>#REF!</f>
        <v>#REF!</v>
      </c>
      <c r="AB94" s="303" t="e">
        <f>#REF!</f>
        <v>#REF!</v>
      </c>
      <c r="AC94" s="303" t="e">
        <f>#REF!</f>
        <v>#REF!</v>
      </c>
      <c r="AD94" s="303" t="e">
        <f>#REF!</f>
        <v>#REF!</v>
      </c>
      <c r="AE94" s="303" t="e">
        <f>#REF!</f>
        <v>#REF!</v>
      </c>
      <c r="AF94" s="303" t="e">
        <f>#REF!</f>
        <v>#REF!</v>
      </c>
      <c r="AG94" s="342" t="e">
        <f>#REF!</f>
        <v>#REF!</v>
      </c>
    </row>
    <row r="95" spans="1:35" ht="25.5" customHeight="1">
      <c r="A95" s="1682" t="e">
        <f>#REF!</f>
        <v>#REF!</v>
      </c>
      <c r="B95" s="1683"/>
      <c r="C95" s="1683"/>
      <c r="D95" s="1683"/>
      <c r="E95" s="1683"/>
      <c r="F95" s="1683"/>
      <c r="G95" s="1683"/>
      <c r="H95" s="1683"/>
      <c r="I95" s="1683"/>
      <c r="J95" s="1683"/>
      <c r="K95" s="1683"/>
      <c r="L95" s="1683"/>
      <c r="M95" s="1683"/>
      <c r="N95" s="1683"/>
      <c r="O95" s="1683"/>
      <c r="P95" s="1683"/>
      <c r="Q95" s="1683"/>
      <c r="R95" s="1683"/>
      <c r="S95" s="1683"/>
      <c r="T95" s="1683"/>
      <c r="U95" s="1683"/>
      <c r="V95" s="1683"/>
      <c r="W95" s="1683"/>
      <c r="X95" s="1683"/>
      <c r="Y95" s="1683"/>
      <c r="Z95" s="1683"/>
      <c r="AA95" s="1683"/>
      <c r="AB95" s="1683"/>
      <c r="AC95" s="1683"/>
      <c r="AD95" s="1683"/>
      <c r="AE95" s="1683"/>
      <c r="AF95" s="1683"/>
      <c r="AG95" s="1684"/>
    </row>
    <row r="96" spans="1:35" ht="25.5" customHeight="1" thickBot="1">
      <c r="A96" s="1685"/>
      <c r="B96" s="1686"/>
      <c r="C96" s="1686"/>
      <c r="D96" s="1686"/>
      <c r="E96" s="1686"/>
      <c r="F96" s="1686"/>
      <c r="G96" s="1686"/>
      <c r="H96" s="1686"/>
      <c r="I96" s="1686"/>
      <c r="J96" s="1686"/>
      <c r="K96" s="1686"/>
      <c r="L96" s="1686"/>
      <c r="M96" s="1686"/>
      <c r="N96" s="1686"/>
      <c r="O96" s="1686"/>
      <c r="P96" s="1686"/>
      <c r="Q96" s="1686"/>
      <c r="R96" s="1686"/>
      <c r="S96" s="1686"/>
      <c r="T96" s="1686"/>
      <c r="U96" s="1686"/>
      <c r="V96" s="1686"/>
      <c r="W96" s="1686"/>
      <c r="X96" s="1686"/>
      <c r="Y96" s="1686"/>
      <c r="Z96" s="1686"/>
      <c r="AA96" s="1686"/>
      <c r="AB96" s="1686"/>
      <c r="AC96" s="1686"/>
      <c r="AD96" s="1686"/>
      <c r="AE96" s="1686"/>
      <c r="AF96" s="1686"/>
      <c r="AG96" s="1687"/>
    </row>
    <row r="97" spans="1:35" ht="25.5" customHeight="1">
      <c r="A97" s="1338" t="e">
        <f>#REF!</f>
        <v>#REF!</v>
      </c>
      <c r="B97" s="1339"/>
      <c r="C97" s="1339"/>
      <c r="D97" s="1339"/>
      <c r="E97" s="1339"/>
      <c r="F97" s="1339"/>
      <c r="G97" s="1339"/>
      <c r="H97" s="1339"/>
      <c r="I97" s="1339"/>
      <c r="J97" s="1339"/>
      <c r="K97" s="1339"/>
      <c r="L97" s="1339"/>
      <c r="M97" s="1339"/>
      <c r="N97" s="1339"/>
      <c r="O97" s="1339"/>
      <c r="P97" s="1339"/>
      <c r="Q97" s="1339"/>
      <c r="R97" s="1339"/>
      <c r="S97" s="1339"/>
      <c r="T97" s="1339"/>
      <c r="U97" s="1339"/>
      <c r="V97" s="1339"/>
      <c r="W97" s="1339"/>
      <c r="X97" s="1339"/>
      <c r="Y97" s="1339"/>
      <c r="Z97" s="1339"/>
      <c r="AA97" s="350" t="e">
        <f>#REF!</f>
        <v>#REF!</v>
      </c>
      <c r="AB97" s="350" t="e">
        <f>#REF!</f>
        <v>#REF!</v>
      </c>
      <c r="AC97" s="350" t="e">
        <f>#REF!</f>
        <v>#REF!</v>
      </c>
      <c r="AD97" s="350" t="e">
        <f>#REF!</f>
        <v>#REF!</v>
      </c>
      <c r="AE97" s="350" t="e">
        <f>#REF!</f>
        <v>#REF!</v>
      </c>
      <c r="AF97" s="350" t="e">
        <f>#REF!</f>
        <v>#REF!</v>
      </c>
      <c r="AG97" s="349" t="e">
        <f>#REF!</f>
        <v>#REF!</v>
      </c>
    </row>
    <row r="98" spans="1:35" ht="25.5" customHeight="1">
      <c r="A98" s="348" t="e">
        <f>#REF!</f>
        <v>#REF!</v>
      </c>
      <c r="B98" s="1343" t="e">
        <f>#REF!</f>
        <v>#REF!</v>
      </c>
      <c r="C98" s="1343"/>
      <c r="D98" s="1343"/>
      <c r="E98" s="1343"/>
      <c r="F98" s="1343"/>
      <c r="G98" s="1343"/>
      <c r="H98" s="1343"/>
      <c r="I98" s="1343"/>
      <c r="J98" s="1343"/>
      <c r="K98" s="1343"/>
      <c r="L98" s="1343"/>
      <c r="M98" s="1343"/>
      <c r="N98" s="1343"/>
      <c r="O98" s="1343"/>
      <c r="P98" s="1343"/>
      <c r="Q98" s="1343"/>
      <c r="R98" s="1343"/>
      <c r="S98" s="1343"/>
      <c r="T98" s="1343"/>
      <c r="U98" s="1343"/>
      <c r="V98" s="1343"/>
      <c r="W98" s="1343"/>
      <c r="X98" s="1343"/>
      <c r="Y98" s="1343"/>
      <c r="Z98" s="1343"/>
      <c r="AA98" s="1343"/>
      <c r="AB98" s="1343"/>
      <c r="AC98" s="1343"/>
      <c r="AD98" s="1343"/>
      <c r="AE98" s="1343"/>
      <c r="AF98" s="1343"/>
      <c r="AG98" s="347" t="e">
        <f>#REF!</f>
        <v>#REF!</v>
      </c>
    </row>
    <row r="99" spans="1:35" ht="25.5" customHeight="1">
      <c r="A99" s="1682" t="e">
        <f>#REF!</f>
        <v>#REF!</v>
      </c>
      <c r="B99" s="1683"/>
      <c r="C99" s="1683"/>
      <c r="D99" s="1683"/>
      <c r="E99" s="1683"/>
      <c r="F99" s="1683"/>
      <c r="G99" s="1683"/>
      <c r="H99" s="1683"/>
      <c r="I99" s="1683"/>
      <c r="J99" s="1683"/>
      <c r="K99" s="1683"/>
      <c r="L99" s="1683"/>
      <c r="M99" s="1683"/>
      <c r="N99" s="1683"/>
      <c r="O99" s="1683"/>
      <c r="P99" s="1683"/>
      <c r="Q99" s="1683"/>
      <c r="R99" s="1683"/>
      <c r="S99" s="1683"/>
      <c r="T99" s="1683"/>
      <c r="U99" s="1683"/>
      <c r="V99" s="1683"/>
      <c r="W99" s="1683"/>
      <c r="X99" s="1683"/>
      <c r="Y99" s="1683"/>
      <c r="Z99" s="1683"/>
      <c r="AA99" s="1683"/>
      <c r="AB99" s="1683"/>
      <c r="AC99" s="1683"/>
      <c r="AD99" s="1683"/>
      <c r="AE99" s="1683"/>
      <c r="AF99" s="1683"/>
      <c r="AG99" s="1684"/>
    </row>
    <row r="100" spans="1:35" ht="25.5" customHeight="1">
      <c r="A100" s="1682"/>
      <c r="B100" s="1683"/>
      <c r="C100" s="1683"/>
      <c r="D100" s="1683"/>
      <c r="E100" s="1683"/>
      <c r="F100" s="1683"/>
      <c r="G100" s="1683"/>
      <c r="H100" s="1683"/>
      <c r="I100" s="1683"/>
      <c r="J100" s="1683"/>
      <c r="K100" s="1683"/>
      <c r="L100" s="1683"/>
      <c r="M100" s="1683"/>
      <c r="N100" s="1683"/>
      <c r="O100" s="1683"/>
      <c r="P100" s="1683"/>
      <c r="Q100" s="1683"/>
      <c r="R100" s="1683"/>
      <c r="S100" s="1683"/>
      <c r="T100" s="1683"/>
      <c r="U100" s="1683"/>
      <c r="V100" s="1683"/>
      <c r="W100" s="1683"/>
      <c r="X100" s="1683"/>
      <c r="Y100" s="1683"/>
      <c r="Z100" s="1683"/>
      <c r="AA100" s="1683"/>
      <c r="AB100" s="1683"/>
      <c r="AC100" s="1683"/>
      <c r="AD100" s="1683"/>
      <c r="AE100" s="1683"/>
      <c r="AF100" s="1683"/>
      <c r="AG100" s="1684"/>
    </row>
    <row r="101" spans="1:35" ht="25.5" customHeight="1" thickBot="1">
      <c r="A101" s="1685"/>
      <c r="B101" s="1686"/>
      <c r="C101" s="1686"/>
      <c r="D101" s="1686"/>
      <c r="E101" s="1686"/>
      <c r="F101" s="1686"/>
      <c r="G101" s="1686"/>
      <c r="H101" s="1686"/>
      <c r="I101" s="1686"/>
      <c r="J101" s="1686"/>
      <c r="K101" s="1686"/>
      <c r="L101" s="1686"/>
      <c r="M101" s="1686"/>
      <c r="N101" s="1686"/>
      <c r="O101" s="1686"/>
      <c r="P101" s="1686"/>
      <c r="Q101" s="1686"/>
      <c r="R101" s="1686"/>
      <c r="S101" s="1686"/>
      <c r="T101" s="1686"/>
      <c r="U101" s="1686"/>
      <c r="V101" s="1686"/>
      <c r="W101" s="1686"/>
      <c r="X101" s="1686"/>
      <c r="Y101" s="1686"/>
      <c r="Z101" s="1686"/>
      <c r="AA101" s="1686"/>
      <c r="AB101" s="1686"/>
      <c r="AC101" s="1686"/>
      <c r="AD101" s="1686"/>
      <c r="AE101" s="1686"/>
      <c r="AF101" s="1686"/>
      <c r="AG101" s="1687"/>
    </row>
    <row r="102" spans="1:35" ht="25.5" customHeight="1">
      <c r="A102" s="1335" t="e">
        <f>#REF!</f>
        <v>#REF!</v>
      </c>
      <c r="B102" s="1336"/>
      <c r="C102" s="1336"/>
      <c r="D102" s="1336"/>
      <c r="E102" s="1336"/>
      <c r="F102" s="1336"/>
      <c r="G102" s="1336"/>
      <c r="H102" s="1336"/>
      <c r="I102" s="1336"/>
      <c r="J102" s="1336"/>
      <c r="K102" s="1336"/>
      <c r="L102" s="1336"/>
      <c r="M102" s="1336"/>
      <c r="N102" s="1336"/>
      <c r="O102" s="1336"/>
      <c r="P102" s="1336"/>
      <c r="Q102" s="1336"/>
      <c r="R102" s="1336"/>
      <c r="S102" s="1336"/>
      <c r="T102" s="1336"/>
      <c r="U102" s="1336"/>
      <c r="V102" s="1336"/>
      <c r="W102" s="1336"/>
      <c r="X102" s="1336"/>
      <c r="Y102" s="1336"/>
      <c r="Z102" s="1336"/>
      <c r="AA102" s="1336"/>
      <c r="AB102" s="1336"/>
      <c r="AC102" s="1336"/>
      <c r="AD102" s="1336"/>
      <c r="AE102" s="1336"/>
      <c r="AF102" s="1336"/>
      <c r="AG102" s="1337"/>
    </row>
    <row r="103" spans="1:35" ht="25.5" customHeight="1">
      <c r="A103" s="346" t="e">
        <f>#REF!</f>
        <v>#REF!</v>
      </c>
      <c r="B103" s="345"/>
      <c r="C103" s="345"/>
      <c r="D103" s="345"/>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c r="AG103" s="344" t="e">
        <f>#REF!</f>
        <v>#REF!</v>
      </c>
    </row>
    <row r="104" spans="1:35" ht="25.5" customHeight="1">
      <c r="A104" s="1796" t="e">
        <f>#REF!</f>
        <v>#REF!</v>
      </c>
      <c r="B104" s="1796"/>
      <c r="C104" s="453" t="e">
        <f>#REF!</f>
        <v>#REF!</v>
      </c>
      <c r="D104" s="456"/>
      <c r="E104" s="453"/>
      <c r="F104" s="1796" t="e">
        <f>#REF!</f>
        <v>#REF!</v>
      </c>
      <c r="G104" s="1796"/>
      <c r="H104" s="453" t="e">
        <f>#REF!</f>
        <v>#REF!</v>
      </c>
      <c r="I104" s="456"/>
      <c r="J104" s="453"/>
      <c r="K104" s="453"/>
      <c r="L104" s="453"/>
      <c r="M104" s="453"/>
      <c r="N104" s="453"/>
      <c r="O104" s="453"/>
      <c r="P104" s="457"/>
      <c r="Q104" s="457"/>
      <c r="R104" s="457"/>
      <c r="S104" s="457"/>
      <c r="T104" s="457"/>
      <c r="U104" s="457"/>
      <c r="V104" s="457"/>
      <c r="W104" s="457"/>
      <c r="X104" s="458"/>
      <c r="Y104" s="453"/>
      <c r="Z104" s="458"/>
      <c r="AA104" s="458"/>
      <c r="AB104" s="459"/>
      <c r="AC104" s="459"/>
      <c r="AD104" s="459"/>
      <c r="AE104" s="459"/>
      <c r="AF104" s="459"/>
      <c r="AG104" s="459"/>
    </row>
    <row r="105" spans="1:35" ht="25.5" customHeight="1" thickBot="1">
      <c r="A105" s="238" t="e">
        <f>#REF!</f>
        <v>#REF!</v>
      </c>
      <c r="B105" s="1457" t="e">
        <f>#REF!</f>
        <v>#REF!</v>
      </c>
      <c r="C105" s="1457"/>
      <c r="D105" s="1457"/>
      <c r="E105" s="1457"/>
      <c r="F105" s="1457"/>
      <c r="G105" s="1457"/>
      <c r="H105" s="343" t="e">
        <f>#REF!</f>
        <v>#REF!</v>
      </c>
      <c r="I105" s="1714" t="e">
        <f>#REF!</f>
        <v>#REF!</v>
      </c>
      <c r="J105" s="1715"/>
      <c r="K105" s="1715"/>
      <c r="L105" s="1715"/>
      <c r="M105" s="1715"/>
      <c r="N105" s="1715"/>
      <c r="O105" s="1715"/>
      <c r="P105" s="1715"/>
      <c r="Q105" s="1715"/>
      <c r="R105" s="1715"/>
      <c r="S105" s="1715"/>
      <c r="T105" s="1715"/>
      <c r="U105" s="1715"/>
      <c r="V105" s="1715"/>
      <c r="W105" s="1715"/>
      <c r="X105" s="1715"/>
      <c r="Y105" s="1715"/>
      <c r="Z105" s="1715"/>
      <c r="AA105" s="1715"/>
      <c r="AB105" s="1715"/>
      <c r="AC105" s="1715"/>
      <c r="AD105" s="1715"/>
      <c r="AE105" s="1715"/>
      <c r="AF105" s="1715"/>
      <c r="AG105" s="1716"/>
      <c r="AI105" s="340" t="s">
        <v>296</v>
      </c>
    </row>
    <row r="106" spans="1:35" ht="25.5" customHeight="1">
      <c r="A106" s="228" t="e">
        <f>#REF!</f>
        <v>#REF!</v>
      </c>
      <c r="B106" s="303"/>
      <c r="C106" s="303"/>
      <c r="D106" s="303"/>
      <c r="E106" s="303"/>
      <c r="F106" s="303"/>
      <c r="G106" s="303"/>
      <c r="H106" s="303"/>
      <c r="I106" s="303"/>
      <c r="J106" s="303"/>
      <c r="K106" s="303"/>
      <c r="L106" s="303"/>
      <c r="M106" s="303"/>
      <c r="N106" s="303"/>
      <c r="O106" s="303"/>
      <c r="P106" s="303"/>
      <c r="Q106" s="303"/>
      <c r="R106" s="303"/>
      <c r="S106" s="303"/>
      <c r="T106" s="303"/>
      <c r="U106" s="303" t="e">
        <f>#REF!</f>
        <v>#REF!</v>
      </c>
      <c r="V106" s="303" t="e">
        <f>#REF!</f>
        <v>#REF!</v>
      </c>
      <c r="W106" s="303" t="e">
        <f>#REF!</f>
        <v>#REF!</v>
      </c>
      <c r="X106" s="303" t="e">
        <f>#REF!</f>
        <v>#REF!</v>
      </c>
      <c r="Y106" s="303" t="e">
        <f>#REF!</f>
        <v>#REF!</v>
      </c>
      <c r="Z106" s="303" t="e">
        <f>#REF!</f>
        <v>#REF!</v>
      </c>
      <c r="AA106" s="303" t="e">
        <f>#REF!</f>
        <v>#REF!</v>
      </c>
      <c r="AB106" s="303" t="e">
        <f>#REF!</f>
        <v>#REF!</v>
      </c>
      <c r="AC106" s="303" t="e">
        <f>#REF!</f>
        <v>#REF!</v>
      </c>
      <c r="AD106" s="303" t="e">
        <f>#REF!</f>
        <v>#REF!</v>
      </c>
      <c r="AE106" s="303" t="e">
        <f>#REF!</f>
        <v>#REF!</v>
      </c>
      <c r="AF106" s="303" t="e">
        <f>#REF!</f>
        <v>#REF!</v>
      </c>
      <c r="AG106" s="342" t="e">
        <f>#REF!</f>
        <v>#REF!</v>
      </c>
      <c r="AI106" s="340" t="s">
        <v>295</v>
      </c>
    </row>
    <row r="107" spans="1:35" ht="25.5" customHeight="1">
      <c r="A107" s="297" t="e">
        <f>#REF!</f>
        <v>#REF!</v>
      </c>
      <c r="B107" s="879" t="e">
        <f>#REF!</f>
        <v>#REF!</v>
      </c>
      <c r="C107" s="879"/>
      <c r="D107" s="879"/>
      <c r="E107" s="879"/>
      <c r="F107" s="879"/>
      <c r="G107" s="879"/>
      <c r="H107" s="879"/>
      <c r="I107" s="879"/>
      <c r="J107" s="879"/>
      <c r="K107" s="244" t="e">
        <f>#REF!</f>
        <v>#REF!</v>
      </c>
      <c r="L107" s="1648" t="e">
        <f>#REF!</f>
        <v>#REF!</v>
      </c>
      <c r="M107" s="1649"/>
      <c r="N107" s="1649"/>
      <c r="O107" s="1649"/>
      <c r="P107" s="1649"/>
      <c r="Q107" s="1649"/>
      <c r="R107" s="1649"/>
      <c r="S107" s="1649"/>
      <c r="T107" s="1649"/>
      <c r="U107" s="1649"/>
      <c r="V107" s="1649"/>
      <c r="W107" s="1649"/>
      <c r="X107" s="1649"/>
      <c r="Y107" s="1649"/>
      <c r="Z107" s="1649"/>
      <c r="AA107" s="1649"/>
      <c r="AB107" s="1649"/>
      <c r="AC107" s="1649"/>
      <c r="AD107" s="1649"/>
      <c r="AE107" s="1649"/>
      <c r="AF107" s="1649"/>
      <c r="AG107" s="1650"/>
      <c r="AI107" s="340" t="s">
        <v>294</v>
      </c>
    </row>
    <row r="108" spans="1:35" ht="25.5" customHeight="1">
      <c r="A108" s="230" t="e">
        <f>#REF!</f>
        <v>#REF!</v>
      </c>
      <c r="B108" s="879" t="e">
        <f>#REF!</f>
        <v>#REF!</v>
      </c>
      <c r="C108" s="879"/>
      <c r="D108" s="879"/>
      <c r="E108" s="879"/>
      <c r="F108" s="879"/>
      <c r="G108" s="879"/>
      <c r="H108" s="879"/>
      <c r="I108" s="879"/>
      <c r="J108" s="879"/>
      <c r="K108" s="236" t="e">
        <f>#REF!</f>
        <v>#REF!</v>
      </c>
      <c r="L108" s="1648" t="e">
        <f>#REF!</f>
        <v>#REF!</v>
      </c>
      <c r="M108" s="1649"/>
      <c r="N108" s="1649"/>
      <c r="O108" s="1649"/>
      <c r="P108" s="1649"/>
      <c r="Q108" s="1649"/>
      <c r="R108" s="1649"/>
      <c r="S108" s="1649"/>
      <c r="T108" s="1649"/>
      <c r="U108" s="1649"/>
      <c r="V108" s="1649"/>
      <c r="W108" s="1649"/>
      <c r="X108" s="1649"/>
      <c r="Y108" s="1649"/>
      <c r="Z108" s="1649"/>
      <c r="AA108" s="1649"/>
      <c r="AB108" s="1649"/>
      <c r="AC108" s="1649"/>
      <c r="AD108" s="1649"/>
      <c r="AE108" s="1649"/>
      <c r="AF108" s="1649"/>
      <c r="AG108" s="1650"/>
      <c r="AI108" s="340" t="s">
        <v>293</v>
      </c>
    </row>
    <row r="109" spans="1:35" ht="25.5" customHeight="1">
      <c r="A109" s="230" t="e">
        <f>#REF!</f>
        <v>#REF!</v>
      </c>
      <c r="B109" s="879" t="e">
        <f>#REF!</f>
        <v>#REF!</v>
      </c>
      <c r="C109" s="879"/>
      <c r="D109" s="879"/>
      <c r="E109" s="879"/>
      <c r="F109" s="879"/>
      <c r="G109" s="879"/>
      <c r="H109" s="879"/>
      <c r="I109" s="879"/>
      <c r="J109" s="879"/>
      <c r="K109" s="236" t="e">
        <f>#REF!</f>
        <v>#REF!</v>
      </c>
      <c r="L109" s="1782" t="e">
        <f>#REF!</f>
        <v>#REF!</v>
      </c>
      <c r="M109" s="1770"/>
      <c r="N109" s="436" t="e">
        <f>#REF!</f>
        <v>#REF!</v>
      </c>
      <c r="O109" s="436"/>
      <c r="P109" s="436"/>
      <c r="Q109" s="1770" t="e">
        <f>#REF!</f>
        <v>#REF!</v>
      </c>
      <c r="R109" s="1770"/>
      <c r="S109" s="436" t="e">
        <f>#REF!</f>
        <v>#REF!</v>
      </c>
      <c r="T109" s="461"/>
      <c r="U109" s="461" t="e">
        <f>#REF!</f>
        <v>#REF!</v>
      </c>
      <c r="V109" s="462" t="e">
        <f>#REF!</f>
        <v>#REF!</v>
      </c>
      <c r="W109" s="463"/>
      <c r="X109" s="463"/>
      <c r="Y109" s="463"/>
      <c r="Z109" s="463"/>
      <c r="AA109" s="463"/>
      <c r="AB109" s="436"/>
      <c r="AC109" s="436"/>
      <c r="AD109" s="436"/>
      <c r="AE109" s="436"/>
      <c r="AF109" s="436"/>
      <c r="AG109" s="464"/>
      <c r="AI109" s="340" t="s">
        <v>292</v>
      </c>
    </row>
    <row r="110" spans="1:35" ht="25.5" customHeight="1">
      <c r="A110" s="230" t="e">
        <f>#REF!</f>
        <v>#REF!</v>
      </c>
      <c r="B110" s="879" t="e">
        <f>#REF!</f>
        <v>#REF!</v>
      </c>
      <c r="C110" s="879"/>
      <c r="D110" s="879"/>
      <c r="E110" s="879"/>
      <c r="F110" s="879"/>
      <c r="G110" s="879"/>
      <c r="H110" s="879"/>
      <c r="I110" s="879"/>
      <c r="J110" s="879"/>
      <c r="K110" s="236" t="e">
        <f>#REF!</f>
        <v>#REF!</v>
      </c>
      <c r="L110" s="1773" t="e">
        <f>#REF!</f>
        <v>#REF!</v>
      </c>
      <c r="M110" s="1774"/>
      <c r="N110" s="1774"/>
      <c r="O110" s="1774"/>
      <c r="P110" s="1774"/>
      <c r="Q110" s="1774"/>
      <c r="R110" s="1774"/>
      <c r="S110" s="1774"/>
      <c r="T110" s="1774"/>
      <c r="U110" s="1774"/>
      <c r="V110" s="1774"/>
      <c r="W110" s="1774"/>
      <c r="X110" s="1774"/>
      <c r="Y110" s="1774"/>
      <c r="Z110" s="1774"/>
      <c r="AA110" s="1774"/>
      <c r="AB110" s="1774"/>
      <c r="AC110" s="1774"/>
      <c r="AD110" s="1774"/>
      <c r="AE110" s="1774"/>
      <c r="AF110" s="1774"/>
      <c r="AG110" s="1775"/>
      <c r="AI110" s="340" t="s">
        <v>291</v>
      </c>
    </row>
    <row r="111" spans="1:35" ht="25.5" customHeight="1">
      <c r="A111" s="263" t="e">
        <f>#REF!</f>
        <v>#REF!</v>
      </c>
      <c r="B111" s="885" t="e">
        <f>#REF!</f>
        <v>#REF!</v>
      </c>
      <c r="C111" s="885"/>
      <c r="D111" s="885"/>
      <c r="E111" s="885"/>
      <c r="F111" s="885"/>
      <c r="G111" s="885"/>
      <c r="H111" s="885"/>
      <c r="I111" s="885"/>
      <c r="J111" s="885"/>
      <c r="K111" s="264" t="e">
        <f>#REF!</f>
        <v>#REF!</v>
      </c>
      <c r="L111" s="1776" t="e">
        <f>#REF!</f>
        <v>#REF!</v>
      </c>
      <c r="M111" s="1777"/>
      <c r="N111" s="1777"/>
      <c r="O111" s="1777"/>
      <c r="P111" s="1777"/>
      <c r="Q111" s="1777"/>
      <c r="R111" s="1777"/>
      <c r="S111" s="1777"/>
      <c r="T111" s="1777"/>
      <c r="U111" s="1777"/>
      <c r="V111" s="1777"/>
      <c r="W111" s="1777"/>
      <c r="X111" s="1777"/>
      <c r="Y111" s="1777"/>
      <c r="Z111" s="1777"/>
      <c r="AA111" s="1777"/>
      <c r="AB111" s="1777"/>
      <c r="AC111" s="1777"/>
      <c r="AD111" s="1777"/>
      <c r="AE111" s="1777"/>
      <c r="AF111" s="1777"/>
      <c r="AG111" s="1778"/>
    </row>
    <row r="112" spans="1:35" ht="25.5" customHeight="1" thickBot="1">
      <c r="A112" s="265" t="e">
        <f>#REF!</f>
        <v>#REF!</v>
      </c>
      <c r="B112" s="875" t="e">
        <f>#REF!</f>
        <v>#REF!</v>
      </c>
      <c r="C112" s="875"/>
      <c r="D112" s="875"/>
      <c r="E112" s="875"/>
      <c r="F112" s="875"/>
      <c r="G112" s="875"/>
      <c r="H112" s="875"/>
      <c r="I112" s="875"/>
      <c r="J112" s="875"/>
      <c r="K112" s="266" t="e">
        <f>#REF!</f>
        <v>#REF!</v>
      </c>
      <c r="L112" s="1779" t="e">
        <f>#REF!</f>
        <v>#REF!</v>
      </c>
      <c r="M112" s="1780"/>
      <c r="N112" s="1780"/>
      <c r="O112" s="1780"/>
      <c r="P112" s="1780"/>
      <c r="Q112" s="1780"/>
      <c r="R112" s="1780"/>
      <c r="S112" s="1780"/>
      <c r="T112" s="1780"/>
      <c r="U112" s="1780"/>
      <c r="V112" s="1780"/>
      <c r="W112" s="1780"/>
      <c r="X112" s="1780"/>
      <c r="Y112" s="1780"/>
      <c r="Z112" s="1780"/>
      <c r="AA112" s="1780"/>
      <c r="AB112" s="1780"/>
      <c r="AC112" s="1780"/>
      <c r="AD112" s="1780"/>
      <c r="AE112" s="1780"/>
      <c r="AF112" s="1780"/>
      <c r="AG112" s="1781"/>
    </row>
    <row r="113" spans="1:69" s="27" customFormat="1" ht="32.25" customHeight="1">
      <c r="A113" s="27" t="e">
        <f>#REF!</f>
        <v>#REF!</v>
      </c>
      <c r="J113" s="28"/>
      <c r="K113" s="28"/>
    </row>
    <row r="114" spans="1:69" s="27" customFormat="1" ht="70.5" customHeight="1">
      <c r="A114" s="27" t="e">
        <f>#REF!</f>
        <v>#REF!</v>
      </c>
      <c r="B114" s="1771" t="e">
        <f>#REF!</f>
        <v>#REF!</v>
      </c>
      <c r="C114" s="1771"/>
      <c r="D114" s="1771"/>
      <c r="E114" s="1771"/>
      <c r="F114" s="1771"/>
      <c r="G114" s="1771"/>
      <c r="H114" s="1771"/>
      <c r="I114" s="1771"/>
      <c r="J114" s="1771"/>
      <c r="K114" s="1771"/>
      <c r="L114" s="1771"/>
      <c r="M114" s="1771"/>
      <c r="N114" s="1771"/>
      <c r="O114" s="1771"/>
      <c r="P114" s="1771"/>
      <c r="Q114" s="1771"/>
      <c r="R114" s="1771"/>
      <c r="S114" s="1771"/>
      <c r="T114" s="1771"/>
      <c r="U114" s="1771"/>
      <c r="V114" s="1771"/>
      <c r="W114" s="1771"/>
      <c r="X114" s="1771"/>
      <c r="Y114" s="1771"/>
      <c r="Z114" s="1771"/>
      <c r="AA114" s="1771"/>
      <c r="AB114" s="1771"/>
      <c r="AC114" s="1771"/>
      <c r="AD114" s="1771"/>
      <c r="AE114" s="1771"/>
      <c r="AF114" s="1771"/>
      <c r="AG114" s="27" t="e">
        <f>#REF!</f>
        <v>#REF!</v>
      </c>
      <c r="AV114" s="438"/>
      <c r="AW114" s="1"/>
      <c r="AX114" s="13"/>
      <c r="AY114" s="13"/>
      <c r="AZ114" s="13"/>
      <c r="BA114" s="13"/>
      <c r="BB114" s="438"/>
      <c r="BC114" s="1"/>
      <c r="BD114" s="13"/>
      <c r="BE114" s="13"/>
      <c r="BF114" s="13"/>
      <c r="BG114" s="13"/>
      <c r="BH114" s="13"/>
      <c r="BI114" s="13"/>
      <c r="BJ114" s="13"/>
      <c r="BK114" s="13"/>
      <c r="BL114" s="13"/>
      <c r="BM114" s="438"/>
      <c r="BN114" s="199"/>
      <c r="BO114" s="13"/>
      <c r="BP114" s="13"/>
      <c r="BQ114" s="13"/>
    </row>
    <row r="115" spans="1:69" s="27" customFormat="1" ht="78.75" customHeight="1">
      <c r="A115" s="27" t="e">
        <f>#REF!</f>
        <v>#REF!</v>
      </c>
      <c r="B115" s="1771"/>
      <c r="C115" s="1771"/>
      <c r="D115" s="1771"/>
      <c r="E115" s="1771"/>
      <c r="F115" s="1771"/>
      <c r="G115" s="1771"/>
      <c r="H115" s="1771"/>
      <c r="I115" s="1771"/>
      <c r="J115" s="1771"/>
      <c r="K115" s="1771"/>
      <c r="L115" s="1771"/>
      <c r="M115" s="1771"/>
      <c r="N115" s="1771"/>
      <c r="O115" s="1771"/>
      <c r="P115" s="1771"/>
      <c r="Q115" s="1771"/>
      <c r="R115" s="1771"/>
      <c r="S115" s="1771"/>
      <c r="T115" s="1771"/>
      <c r="U115" s="1771"/>
      <c r="V115" s="1771"/>
      <c r="W115" s="1771"/>
      <c r="X115" s="1771"/>
      <c r="Y115" s="1771"/>
      <c r="Z115" s="1771"/>
      <c r="AA115" s="1771"/>
      <c r="AB115" s="1771"/>
      <c r="AC115" s="1771"/>
      <c r="AD115" s="1771"/>
      <c r="AE115" s="1771"/>
      <c r="AF115" s="1771"/>
      <c r="AG115" s="27" t="e">
        <f>#REF!</f>
        <v>#REF!</v>
      </c>
      <c r="AV115" s="438"/>
      <c r="AW115" s="1"/>
      <c r="AX115" s="13"/>
      <c r="AY115" s="13"/>
      <c r="AZ115" s="13"/>
      <c r="BA115" s="13"/>
      <c r="BB115" s="438"/>
      <c r="BC115" s="1"/>
      <c r="BD115" s="13"/>
      <c r="BE115" s="13"/>
      <c r="BF115" s="13"/>
      <c r="BG115" s="13"/>
      <c r="BH115" s="13"/>
      <c r="BI115" s="13"/>
      <c r="BJ115" s="13"/>
      <c r="BK115" s="13"/>
      <c r="BL115" s="13"/>
      <c r="BM115" s="13"/>
      <c r="BN115" s="13"/>
      <c r="BO115" s="13"/>
      <c r="BP115" s="13"/>
      <c r="BQ115" s="13"/>
    </row>
    <row r="116" spans="1:69" ht="16.5" customHeight="1">
      <c r="A116" s="1" t="e">
        <f>#REF!</f>
        <v>#REF!</v>
      </c>
      <c r="B116" s="1" t="e">
        <f>#REF!</f>
        <v>#REF!</v>
      </c>
      <c r="C116" s="1" t="e">
        <f>#REF!</f>
        <v>#REF!</v>
      </c>
      <c r="D116" s="1" t="e">
        <f>#REF!</f>
        <v>#REF!</v>
      </c>
      <c r="E116" s="1" t="e">
        <f>#REF!</f>
        <v>#REF!</v>
      </c>
      <c r="F116" s="1" t="e">
        <f>#REF!</f>
        <v>#REF!</v>
      </c>
      <c r="G116" s="1" t="e">
        <f>#REF!</f>
        <v>#REF!</v>
      </c>
      <c r="H116" s="1" t="e">
        <f>#REF!</f>
        <v>#REF!</v>
      </c>
      <c r="I116" s="1" t="e">
        <f>#REF!</f>
        <v>#REF!</v>
      </c>
      <c r="J116" s="2" t="e">
        <f>#REF!</f>
        <v>#REF!</v>
      </c>
      <c r="K116" s="1" t="e">
        <f>#REF!</f>
        <v>#REF!</v>
      </c>
      <c r="L116" s="1" t="e">
        <f>#REF!</f>
        <v>#REF!</v>
      </c>
      <c r="M116" s="1" t="e">
        <f>#REF!</f>
        <v>#REF!</v>
      </c>
      <c r="N116" s="1" t="e">
        <f>#REF!</f>
        <v>#REF!</v>
      </c>
      <c r="O116" s="1" t="e">
        <f>#REF!</f>
        <v>#REF!</v>
      </c>
      <c r="P116" s="1" t="e">
        <f>#REF!</f>
        <v>#REF!</v>
      </c>
      <c r="Q116" s="1" t="e">
        <f>#REF!</f>
        <v>#REF!</v>
      </c>
      <c r="R116" s="1" t="e">
        <f>#REF!</f>
        <v>#REF!</v>
      </c>
      <c r="S116" s="1" t="e">
        <f>#REF!</f>
        <v>#REF!</v>
      </c>
      <c r="T116" s="1" t="e">
        <f>#REF!</f>
        <v>#REF!</v>
      </c>
      <c r="U116" s="1" t="e">
        <f>#REF!</f>
        <v>#REF!</v>
      </c>
      <c r="V116" s="1" t="e">
        <f>#REF!</f>
        <v>#REF!</v>
      </c>
      <c r="W116" s="1" t="e">
        <f>#REF!</f>
        <v>#REF!</v>
      </c>
      <c r="X116" s="1" t="e">
        <f>#REF!</f>
        <v>#REF!</v>
      </c>
      <c r="Y116" s="1" t="e">
        <f>#REF!</f>
        <v>#REF!</v>
      </c>
      <c r="Z116" s="1" t="e">
        <f>#REF!</f>
        <v>#REF!</v>
      </c>
      <c r="AA116" s="1" t="e">
        <f>#REF!</f>
        <v>#REF!</v>
      </c>
      <c r="AB116" s="1" t="e">
        <f>#REF!</f>
        <v>#REF!</v>
      </c>
      <c r="AC116" s="1" t="e">
        <f>#REF!</f>
        <v>#REF!</v>
      </c>
      <c r="AD116" s="1" t="e">
        <f>#REF!</f>
        <v>#REF!</v>
      </c>
      <c r="AE116" s="1" t="e">
        <f>#REF!</f>
        <v>#REF!</v>
      </c>
      <c r="AF116" s="1" t="e">
        <f>#REF!</f>
        <v>#REF!</v>
      </c>
      <c r="AG116" s="1" t="e">
        <f>#REF!</f>
        <v>#REF!</v>
      </c>
    </row>
  </sheetData>
  <mergeCells count="213">
    <mergeCell ref="B114:AF115"/>
    <mergeCell ref="B110:J110"/>
    <mergeCell ref="L110:AG110"/>
    <mergeCell ref="B111:J111"/>
    <mergeCell ref="L111:AG111"/>
    <mergeCell ref="B112:J112"/>
    <mergeCell ref="L112:AG112"/>
    <mergeCell ref="B107:J107"/>
    <mergeCell ref="L107:AG107"/>
    <mergeCell ref="B108:J108"/>
    <mergeCell ref="L108:AG108"/>
    <mergeCell ref="B109:J109"/>
    <mergeCell ref="L109:M109"/>
    <mergeCell ref="Q109:R109"/>
    <mergeCell ref="B98:AF98"/>
    <mergeCell ref="A99:AG101"/>
    <mergeCell ref="A102:AG102"/>
    <mergeCell ref="A104:B104"/>
    <mergeCell ref="F104:G104"/>
    <mergeCell ref="B105:G105"/>
    <mergeCell ref="I105:AG105"/>
    <mergeCell ref="A90:AF90"/>
    <mergeCell ref="B91:AF91"/>
    <mergeCell ref="A92:AG93"/>
    <mergeCell ref="A94:Z94"/>
    <mergeCell ref="A95:AG96"/>
    <mergeCell ref="A97:Z97"/>
    <mergeCell ref="A85:J85"/>
    <mergeCell ref="K85:Q85"/>
    <mergeCell ref="R85:X85"/>
    <mergeCell ref="Y85:AG85"/>
    <mergeCell ref="A86:V86"/>
    <mergeCell ref="A87:AG89"/>
    <mergeCell ref="A83:E83"/>
    <mergeCell ref="F83:J83"/>
    <mergeCell ref="K83:Q83"/>
    <mergeCell ref="R83:X83"/>
    <mergeCell ref="Y83:AG83"/>
    <mergeCell ref="A84:E84"/>
    <mergeCell ref="F84:J84"/>
    <mergeCell ref="K84:Q84"/>
    <mergeCell ref="R84:X84"/>
    <mergeCell ref="Y84:AG84"/>
    <mergeCell ref="A81:E81"/>
    <mergeCell ref="F81:J81"/>
    <mergeCell ref="K81:Q81"/>
    <mergeCell ref="R81:X81"/>
    <mergeCell ref="Y81:AG81"/>
    <mergeCell ref="A82:E82"/>
    <mergeCell ref="F82:J82"/>
    <mergeCell ref="K82:Q82"/>
    <mergeCell ref="R82:X82"/>
    <mergeCell ref="Y82:AG82"/>
    <mergeCell ref="A77:I77"/>
    <mergeCell ref="J77:R77"/>
    <mergeCell ref="S77:AG77"/>
    <mergeCell ref="A80:E80"/>
    <mergeCell ref="F80:J80"/>
    <mergeCell ref="K80:Q80"/>
    <mergeCell ref="R80:X80"/>
    <mergeCell ref="Y80:AG80"/>
    <mergeCell ref="B75:H75"/>
    <mergeCell ref="J75:R75"/>
    <mergeCell ref="S75:AG75"/>
    <mergeCell ref="B76:H76"/>
    <mergeCell ref="J76:R76"/>
    <mergeCell ref="S76:AG76"/>
    <mergeCell ref="B73:H73"/>
    <mergeCell ref="J73:R73"/>
    <mergeCell ref="S73:AG73"/>
    <mergeCell ref="B74:H74"/>
    <mergeCell ref="J74:R74"/>
    <mergeCell ref="S74:AG74"/>
    <mergeCell ref="B69:K69"/>
    <mergeCell ref="A71:I71"/>
    <mergeCell ref="J71:R71"/>
    <mergeCell ref="S71:AG71"/>
    <mergeCell ref="B72:H72"/>
    <mergeCell ref="J72:R72"/>
    <mergeCell ref="S72:AG72"/>
    <mergeCell ref="A66:V66"/>
    <mergeCell ref="B67:K67"/>
    <mergeCell ref="M67:W67"/>
    <mergeCell ref="X67:AF67"/>
    <mergeCell ref="B68:K68"/>
    <mergeCell ref="M68:W68"/>
    <mergeCell ref="X68:AF68"/>
    <mergeCell ref="P63:Q64"/>
    <mergeCell ref="R63:S64"/>
    <mergeCell ref="T63:U64"/>
    <mergeCell ref="V63:W64"/>
    <mergeCell ref="X63:Y64"/>
    <mergeCell ref="Z63:AA64"/>
    <mergeCell ref="D63:E64"/>
    <mergeCell ref="F63:G64"/>
    <mergeCell ref="H63:I64"/>
    <mergeCell ref="J63:K64"/>
    <mergeCell ref="L63:M64"/>
    <mergeCell ref="N63:O64"/>
    <mergeCell ref="P62:Q62"/>
    <mergeCell ref="R62:S62"/>
    <mergeCell ref="T62:U62"/>
    <mergeCell ref="V62:W62"/>
    <mergeCell ref="X62:Y62"/>
    <mergeCell ref="Z62:AA62"/>
    <mergeCell ref="A57:AG59"/>
    <mergeCell ref="A60:V60"/>
    <mergeCell ref="D61:U61"/>
    <mergeCell ref="V61:AA61"/>
    <mergeCell ref="D62:E62"/>
    <mergeCell ref="F62:G62"/>
    <mergeCell ref="H62:I62"/>
    <mergeCell ref="J62:K62"/>
    <mergeCell ref="L62:M62"/>
    <mergeCell ref="N62:O62"/>
    <mergeCell ref="C53:L53"/>
    <mergeCell ref="N53:AG53"/>
    <mergeCell ref="C54:L54"/>
    <mergeCell ref="N54:Z54"/>
    <mergeCell ref="A55:V55"/>
    <mergeCell ref="B56:Y56"/>
    <mergeCell ref="A48:AC48"/>
    <mergeCell ref="B49:L49"/>
    <mergeCell ref="N49:AG49"/>
    <mergeCell ref="B50:L50"/>
    <mergeCell ref="N50:Z50"/>
    <mergeCell ref="B51:L51"/>
    <mergeCell ref="N51:AG51"/>
    <mergeCell ref="AB45:AD45"/>
    <mergeCell ref="AE45:AG45"/>
    <mergeCell ref="B46:L46"/>
    <mergeCell ref="N46:Z46"/>
    <mergeCell ref="B47:L47"/>
    <mergeCell ref="N47:Z47"/>
    <mergeCell ref="B42:L42"/>
    <mergeCell ref="N42:Z42"/>
    <mergeCell ref="A43:R43"/>
    <mergeCell ref="B44:L44"/>
    <mergeCell ref="N44:Z44"/>
    <mergeCell ref="B45:L45"/>
    <mergeCell ref="N45:O45"/>
    <mergeCell ref="P45:T45"/>
    <mergeCell ref="U45:V45"/>
    <mergeCell ref="W45:AA45"/>
    <mergeCell ref="B39:L39"/>
    <mergeCell ref="N39:Z39"/>
    <mergeCell ref="B40:L40"/>
    <mergeCell ref="N40:Z40"/>
    <mergeCell ref="B41:L41"/>
    <mergeCell ref="N41:Z41"/>
    <mergeCell ref="B36:L36"/>
    <mergeCell ref="N36:AG36"/>
    <mergeCell ref="B37:L37"/>
    <mergeCell ref="N37:Z37"/>
    <mergeCell ref="B38:L38"/>
    <mergeCell ref="N38:AG38"/>
    <mergeCell ref="B33:L33"/>
    <mergeCell ref="N33:AG33"/>
    <mergeCell ref="B34:L34"/>
    <mergeCell ref="N34:AG34"/>
    <mergeCell ref="B35:L35"/>
    <mergeCell ref="N35:Z35"/>
    <mergeCell ref="A26:J26"/>
    <mergeCell ref="L26:O26"/>
    <mergeCell ref="P26:AG26"/>
    <mergeCell ref="A27:AG30"/>
    <mergeCell ref="A31:N31"/>
    <mergeCell ref="B32:L32"/>
    <mergeCell ref="N32:AG32"/>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10"/>
  <dataValidations count="2">
    <dataValidation type="list" allowBlank="1" showInputMessage="1" showErrorMessage="1" sqref="I105:AG105" xr:uid="{00000000-0002-0000-1200-000000000000}">
      <formula1>#REF!</formula1>
    </dataValidation>
    <dataValidation type="list" allowBlank="1" showInputMessage="1" showErrorMessage="1" sqref="N34:AG34" xr:uid="{00000000-0002-0000-1200-000001000000}">
      <formula1>$AI$35:$AI$37</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96" max="3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BQ110"/>
  <sheetViews>
    <sheetView workbookViewId="0"/>
  </sheetViews>
  <sheetFormatPr defaultColWidth="3.125" defaultRowHeight="24.75" customHeight="1"/>
  <cols>
    <col min="1" max="9" width="3.125" style="1" customWidth="1"/>
    <col min="10" max="10" width="3.125" style="2" customWidth="1"/>
    <col min="11" max="33" width="3.125" style="1" customWidth="1"/>
    <col min="34" max="16384" width="3.125" style="1"/>
  </cols>
  <sheetData>
    <row r="1" spans="1:35" ht="25.5" customHeight="1">
      <c r="A1" s="1" t="s">
        <v>463</v>
      </c>
    </row>
    <row r="2" spans="1:35" ht="25.5" customHeight="1">
      <c r="A2" s="820" t="e">
        <f>#REF!</f>
        <v>#REF!</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5" ht="25.5" customHeight="1" thickBot="1">
      <c r="A3" s="6" t="e">
        <f>#REF!</f>
        <v>#REF!</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t="e">
        <f>#REF!</f>
        <v>#REF!</v>
      </c>
    </row>
    <row r="4" spans="1:35" ht="25.5" customHeight="1">
      <c r="A4" s="821" t="e">
        <f>#REF!</f>
        <v>#REF!</v>
      </c>
      <c r="B4" s="822"/>
      <c r="C4" s="822"/>
      <c r="D4" s="822"/>
      <c r="E4" s="823"/>
      <c r="F4" s="1645" t="e">
        <f>#REF!</f>
        <v>#REF!</v>
      </c>
      <c r="G4" s="1646"/>
      <c r="H4" s="1646"/>
      <c r="I4" s="1646"/>
      <c r="J4" s="1646"/>
      <c r="K4" s="1646"/>
      <c r="L4" s="1646"/>
      <c r="M4" s="1646"/>
      <c r="N4" s="1646"/>
      <c r="O4" s="1646"/>
      <c r="P4" s="1646"/>
      <c r="Q4" s="1646"/>
      <c r="R4" s="1646"/>
      <c r="S4" s="1646"/>
      <c r="T4" s="1646"/>
      <c r="U4" s="1646"/>
      <c r="V4" s="1646"/>
      <c r="W4" s="1646"/>
      <c r="X4" s="1646"/>
      <c r="Y4" s="1646"/>
      <c r="Z4" s="1646"/>
      <c r="AA4" s="1646"/>
      <c r="AB4" s="1646"/>
      <c r="AC4" s="1646"/>
      <c r="AD4" s="1646"/>
      <c r="AE4" s="1646"/>
      <c r="AF4" s="1646"/>
      <c r="AG4" s="1647"/>
    </row>
    <row r="5" spans="1:35" ht="25.5" customHeight="1">
      <c r="A5" s="806" t="e">
        <f>#REF!</f>
        <v>#REF!</v>
      </c>
      <c r="B5" s="807"/>
      <c r="C5" s="807"/>
      <c r="D5" s="807"/>
      <c r="E5" s="808"/>
      <c r="F5" s="1648" t="e">
        <f>#REF!</f>
        <v>#REF!</v>
      </c>
      <c r="G5" s="1649"/>
      <c r="H5" s="1649"/>
      <c r="I5" s="1649"/>
      <c r="J5" s="1649"/>
      <c r="K5" s="1649"/>
      <c r="L5" s="1649"/>
      <c r="M5" s="1649"/>
      <c r="N5" s="1649"/>
      <c r="O5" s="1649"/>
      <c r="P5" s="1649"/>
      <c r="Q5" s="1649"/>
      <c r="R5" s="1649"/>
      <c r="S5" s="1649"/>
      <c r="T5" s="1649"/>
      <c r="U5" s="1649"/>
      <c r="V5" s="1649"/>
      <c r="W5" s="1649"/>
      <c r="X5" s="1649"/>
      <c r="Y5" s="1649"/>
      <c r="Z5" s="1649"/>
      <c r="AA5" s="1649"/>
      <c r="AB5" s="1649"/>
      <c r="AC5" s="1649"/>
      <c r="AD5" s="1649"/>
      <c r="AE5" s="1649"/>
      <c r="AF5" s="1649"/>
      <c r="AG5" s="1650"/>
    </row>
    <row r="6" spans="1:35" ht="28.5" customHeight="1">
      <c r="A6" s="806" t="e">
        <f>#REF!</f>
        <v>#REF!</v>
      </c>
      <c r="B6" s="807"/>
      <c r="C6" s="807"/>
      <c r="D6" s="807"/>
      <c r="E6" s="808"/>
      <c r="F6" s="1651" t="e">
        <f>#REF!</f>
        <v>#REF!</v>
      </c>
      <c r="G6" s="807"/>
      <c r="H6" s="246" t="e">
        <f>#REF!</f>
        <v>#REF!</v>
      </c>
      <c r="I6" s="1649" t="e">
        <f>#REF!</f>
        <v>#REF!</v>
      </c>
      <c r="J6" s="1649"/>
      <c r="K6" s="1649"/>
      <c r="L6" s="1649"/>
      <c r="M6" s="1649"/>
      <c r="N6" s="1649"/>
      <c r="O6" s="1649"/>
      <c r="P6" s="1649"/>
      <c r="Q6" s="1649"/>
      <c r="R6" s="436" t="e">
        <f>#REF!</f>
        <v>#REF!</v>
      </c>
      <c r="S6" s="1649" t="e">
        <f>#REF!</f>
        <v>#REF!</v>
      </c>
      <c r="T6" s="1649"/>
      <c r="U6" s="1649"/>
      <c r="V6" s="1649"/>
      <c r="W6" s="1649"/>
      <c r="X6" s="1649"/>
      <c r="Y6" s="1649"/>
      <c r="Z6" s="1649"/>
      <c r="AA6" s="1649"/>
      <c r="AB6" s="1649"/>
      <c r="AC6" s="1649"/>
      <c r="AD6" s="1649"/>
      <c r="AE6" s="1649"/>
      <c r="AF6" s="1649"/>
      <c r="AG6" s="1650"/>
    </row>
    <row r="7" spans="1:35" ht="25.5" customHeight="1">
      <c r="A7" s="806" t="e">
        <f>#REF!</f>
        <v>#REF!</v>
      </c>
      <c r="B7" s="807"/>
      <c r="C7" s="807"/>
      <c r="D7" s="807"/>
      <c r="E7" s="808"/>
      <c r="F7" s="1653" t="e">
        <f>#REF!</f>
        <v>#REF!</v>
      </c>
      <c r="G7" s="1654"/>
      <c r="H7" s="1654"/>
      <c r="I7" s="1654"/>
      <c r="J7" s="1654"/>
      <c r="K7" s="1654"/>
      <c r="L7" s="1654"/>
      <c r="M7" s="1655"/>
      <c r="N7" s="832" t="e">
        <f>#REF!</f>
        <v>#REF!</v>
      </c>
      <c r="O7" s="807"/>
      <c r="P7" s="807"/>
      <c r="Q7" s="808"/>
      <c r="R7" s="1656" t="e">
        <f>#REF!</f>
        <v>#REF!</v>
      </c>
      <c r="S7" s="1657"/>
      <c r="T7" s="1657"/>
      <c r="U7" s="1657"/>
      <c r="V7" s="409" t="e">
        <f>#REF!</f>
        <v>#REF!</v>
      </c>
      <c r="W7" s="409" t="e">
        <f>#REF!</f>
        <v>#REF!</v>
      </c>
      <c r="X7" s="1658" t="e">
        <f>#REF!</f>
        <v>#REF!</v>
      </c>
      <c r="Y7" s="1659"/>
      <c r="Z7" s="1659"/>
      <c r="AA7" s="1659"/>
      <c r="AB7" s="1660"/>
      <c r="AC7" s="1661" t="e">
        <f>#REF!</f>
        <v>#REF!</v>
      </c>
      <c r="AD7" s="1662"/>
      <c r="AE7" s="1662"/>
      <c r="AF7" s="1662"/>
      <c r="AG7" s="221" t="e">
        <f>#REF!</f>
        <v>#REF!</v>
      </c>
    </row>
    <row r="8" spans="1:35" ht="25.5" customHeight="1">
      <c r="A8" s="806" t="e">
        <f>#REF!</f>
        <v>#REF!</v>
      </c>
      <c r="B8" s="807"/>
      <c r="C8" s="807"/>
      <c r="D8" s="807"/>
      <c r="E8" s="808"/>
      <c r="F8" s="1648" t="e">
        <f>#REF!</f>
        <v>#REF!</v>
      </c>
      <c r="G8" s="1649"/>
      <c r="H8" s="1649"/>
      <c r="I8" s="1649"/>
      <c r="J8" s="1649"/>
      <c r="K8" s="1649"/>
      <c r="L8" s="1649"/>
      <c r="M8" s="1649"/>
      <c r="N8" s="1649"/>
      <c r="O8" s="1649"/>
      <c r="P8" s="1649"/>
      <c r="Q8" s="1649"/>
      <c r="R8" s="1649"/>
      <c r="S8" s="1649"/>
      <c r="T8" s="1649"/>
      <c r="U8" s="1649"/>
      <c r="V8" s="1649"/>
      <c r="W8" s="1649"/>
      <c r="X8" s="1649"/>
      <c r="Y8" s="1649"/>
      <c r="Z8" s="1649"/>
      <c r="AA8" s="1649"/>
      <c r="AB8" s="1649"/>
      <c r="AC8" s="1649"/>
      <c r="AD8" s="1649"/>
      <c r="AE8" s="1649"/>
      <c r="AF8" s="1649"/>
      <c r="AG8" s="1650"/>
    </row>
    <row r="9" spans="1:35" ht="25.5" customHeight="1">
      <c r="A9" s="1553" t="e">
        <f>#REF!</f>
        <v>#REF!</v>
      </c>
      <c r="B9" s="807"/>
      <c r="C9" s="807"/>
      <c r="D9" s="807"/>
      <c r="E9" s="808"/>
      <c r="F9" s="1648" t="e">
        <f>#REF!</f>
        <v>#REF!</v>
      </c>
      <c r="G9" s="1649"/>
      <c r="H9" s="1649"/>
      <c r="I9" s="1649"/>
      <c r="J9" s="1649"/>
      <c r="K9" s="1649"/>
      <c r="L9" s="1649"/>
      <c r="M9" s="1649"/>
      <c r="N9" s="1649"/>
      <c r="O9" s="1649"/>
      <c r="P9" s="1652"/>
      <c r="Q9" s="832" t="e">
        <f>#REF!</f>
        <v>#REF!</v>
      </c>
      <c r="R9" s="807"/>
      <c r="S9" s="807"/>
      <c r="T9" s="807"/>
      <c r="U9" s="808"/>
      <c r="V9" s="1648" t="e">
        <f>#REF!</f>
        <v>#REF!</v>
      </c>
      <c r="W9" s="1649"/>
      <c r="X9" s="1649"/>
      <c r="Y9" s="1649"/>
      <c r="Z9" s="1649"/>
      <c r="AA9" s="1649"/>
      <c r="AB9" s="1649"/>
      <c r="AC9" s="1649"/>
      <c r="AD9" s="1649"/>
      <c r="AE9" s="1649"/>
      <c r="AF9" s="1649"/>
      <c r="AG9" s="1650"/>
    </row>
    <row r="10" spans="1:35" ht="25.5" customHeight="1">
      <c r="A10" s="806" t="e">
        <f>#REF!</f>
        <v>#REF!</v>
      </c>
      <c r="B10" s="807"/>
      <c r="C10" s="807"/>
      <c r="D10" s="807"/>
      <c r="E10" s="808"/>
      <c r="F10" s="1648" t="e">
        <f>#REF!</f>
        <v>#REF!</v>
      </c>
      <c r="G10" s="1649"/>
      <c r="H10" s="1649"/>
      <c r="I10" s="1649"/>
      <c r="J10" s="1649"/>
      <c r="K10" s="1649"/>
      <c r="L10" s="1649"/>
      <c r="M10" s="1649"/>
      <c r="N10" s="1649"/>
      <c r="O10" s="1649"/>
      <c r="P10" s="1652"/>
      <c r="Q10" s="832" t="e">
        <f>#REF!</f>
        <v>#REF!</v>
      </c>
      <c r="R10" s="807"/>
      <c r="S10" s="807"/>
      <c r="T10" s="807"/>
      <c r="U10" s="808"/>
      <c r="V10" s="1648" t="e">
        <f>#REF!</f>
        <v>#REF!</v>
      </c>
      <c r="W10" s="1649"/>
      <c r="X10" s="1649"/>
      <c r="Y10" s="1649"/>
      <c r="Z10" s="1649"/>
      <c r="AA10" s="1649"/>
      <c r="AB10" s="1649"/>
      <c r="AC10" s="1649"/>
      <c r="AD10" s="1649"/>
      <c r="AE10" s="1649"/>
      <c r="AF10" s="1649"/>
      <c r="AG10" s="1650"/>
    </row>
    <row r="11" spans="1:35" ht="25.5" customHeight="1" thickBot="1">
      <c r="A11" s="931" t="e">
        <f>#REF!</f>
        <v>#REF!</v>
      </c>
      <c r="B11" s="932"/>
      <c r="C11" s="932"/>
      <c r="D11" s="932"/>
      <c r="E11" s="933"/>
      <c r="F11" s="1673" t="e">
        <f>#REF!</f>
        <v>#REF!</v>
      </c>
      <c r="G11" s="1674"/>
      <c r="H11" s="1674"/>
      <c r="I11" s="1674"/>
      <c r="J11" s="1674"/>
      <c r="K11" s="1674"/>
      <c r="L11" s="1674"/>
      <c r="M11" s="1674"/>
      <c r="N11" s="1674"/>
      <c r="O11" s="1674"/>
      <c r="P11" s="1674"/>
      <c r="Q11" s="1674"/>
      <c r="R11" s="1674"/>
      <c r="S11" s="1674"/>
      <c r="T11" s="1674"/>
      <c r="U11" s="1674"/>
      <c r="V11" s="1674"/>
      <c r="W11" s="1674"/>
      <c r="X11" s="1674"/>
      <c r="Y11" s="1674"/>
      <c r="Z11" s="1674"/>
      <c r="AA11" s="1674"/>
      <c r="AB11" s="1674"/>
      <c r="AC11" s="1674"/>
      <c r="AD11" s="1674"/>
      <c r="AE11" s="1674"/>
      <c r="AF11" s="1674"/>
      <c r="AG11" s="1675"/>
    </row>
    <row r="12" spans="1:35" ht="25.5" customHeight="1">
      <c r="A12" s="1" t="e">
        <f>#REF!</f>
        <v>#REF!</v>
      </c>
      <c r="B12" s="1" t="e">
        <f>#REF!</f>
        <v>#REF!</v>
      </c>
      <c r="C12" s="1" t="e">
        <f>#REF!</f>
        <v>#REF!</v>
      </c>
      <c r="D12" s="1" t="e">
        <f>#REF!</f>
        <v>#REF!</v>
      </c>
      <c r="E12" s="1" t="e">
        <f>#REF!</f>
        <v>#REF!</v>
      </c>
      <c r="F12" s="1" t="e">
        <f>#REF!</f>
        <v>#REF!</v>
      </c>
      <c r="G12" s="1" t="e">
        <f>#REF!</f>
        <v>#REF!</v>
      </c>
      <c r="H12" s="1" t="e">
        <f>#REF!</f>
        <v>#REF!</v>
      </c>
      <c r="I12" s="1" t="e">
        <f>#REF!</f>
        <v>#REF!</v>
      </c>
      <c r="J12" s="9" t="e">
        <f>#REF!</f>
        <v>#REF!</v>
      </c>
      <c r="K12" s="1" t="e">
        <f>#REF!</f>
        <v>#REF!</v>
      </c>
      <c r="L12" s="1" t="e">
        <f>#REF!</f>
        <v>#REF!</v>
      </c>
      <c r="M12" s="1" t="e">
        <f>#REF!</f>
        <v>#REF!</v>
      </c>
      <c r="N12" s="1" t="e">
        <f>#REF!</f>
        <v>#REF!</v>
      </c>
      <c r="O12" s="1" t="e">
        <f>#REF!</f>
        <v>#REF!</v>
      </c>
      <c r="P12" s="1" t="e">
        <f>#REF!</f>
        <v>#REF!</v>
      </c>
      <c r="Q12" s="1" t="e">
        <f>#REF!</f>
        <v>#REF!</v>
      </c>
      <c r="R12" s="1" t="e">
        <f>#REF!</f>
        <v>#REF!</v>
      </c>
      <c r="S12" s="1" t="e">
        <f>#REF!</f>
        <v>#REF!</v>
      </c>
      <c r="T12" s="1" t="e">
        <f>#REF!</f>
        <v>#REF!</v>
      </c>
      <c r="U12" s="1" t="e">
        <f>#REF!</f>
        <v>#REF!</v>
      </c>
      <c r="V12" s="21" t="e">
        <f>#REF!</f>
        <v>#REF!</v>
      </c>
      <c r="W12" s="21" t="e">
        <f>#REF!</f>
        <v>#REF!</v>
      </c>
      <c r="X12" s="21" t="e">
        <f>#REF!</f>
        <v>#REF!</v>
      </c>
      <c r="Y12" s="21" t="e">
        <f>#REF!</f>
        <v>#REF!</v>
      </c>
      <c r="Z12" s="21" t="e">
        <f>#REF!</f>
        <v>#REF!</v>
      </c>
      <c r="AA12" s="21" t="e">
        <f>#REF!</f>
        <v>#REF!</v>
      </c>
      <c r="AB12" s="21" t="e">
        <f>#REF!</f>
        <v>#REF!</v>
      </c>
      <c r="AC12" s="21" t="e">
        <f>#REF!</f>
        <v>#REF!</v>
      </c>
      <c r="AD12" s="21" t="e">
        <f>#REF!</f>
        <v>#REF!</v>
      </c>
      <c r="AE12" s="21" t="e">
        <f>#REF!</f>
        <v>#REF!</v>
      </c>
      <c r="AF12" s="21" t="e">
        <f>#REF!</f>
        <v>#REF!</v>
      </c>
      <c r="AG12" s="21" t="e">
        <f>#REF!</f>
        <v>#REF!</v>
      </c>
    </row>
    <row r="13" spans="1:35" ht="25.5" customHeight="1" thickBot="1">
      <c r="A13" s="1" t="e">
        <f>#REF!</f>
        <v>#REF!</v>
      </c>
      <c r="J13" s="408"/>
      <c r="V13" s="21"/>
      <c r="W13" s="21"/>
      <c r="X13" s="21"/>
      <c r="Y13" s="21"/>
      <c r="Z13" s="21"/>
      <c r="AA13" s="21"/>
      <c r="AB13" s="21"/>
      <c r="AC13" s="21"/>
      <c r="AD13" s="21"/>
      <c r="AE13" s="21"/>
      <c r="AF13" s="21"/>
      <c r="AG13" s="21"/>
    </row>
    <row r="14" spans="1:35" ht="25.5" customHeight="1">
      <c r="A14" s="1338" t="e">
        <f>#REF!</f>
        <v>#REF!</v>
      </c>
      <c r="B14" s="1339"/>
      <c r="C14" s="1339"/>
      <c r="D14" s="1339"/>
      <c r="E14" s="1339"/>
      <c r="F14" s="1339"/>
      <c r="G14" s="1339"/>
      <c r="H14" s="1339"/>
      <c r="I14" s="1339"/>
      <c r="J14" s="1339"/>
      <c r="K14" s="303" t="e">
        <f>#REF!</f>
        <v>#REF!</v>
      </c>
      <c r="L14" s="303" t="e">
        <f>#REF!</f>
        <v>#REF!</v>
      </c>
      <c r="M14" s="303" t="e">
        <f>#REF!</f>
        <v>#REF!</v>
      </c>
      <c r="N14" s="303" t="e">
        <f>#REF!</f>
        <v>#REF!</v>
      </c>
      <c r="O14" s="303" t="e">
        <f>#REF!</f>
        <v>#REF!</v>
      </c>
      <c r="P14" s="303" t="e">
        <f>#REF!</f>
        <v>#REF!</v>
      </c>
      <c r="Q14" s="303" t="e">
        <f>#REF!</f>
        <v>#REF!</v>
      </c>
      <c r="R14" s="303" t="e">
        <f>#REF!</f>
        <v>#REF!</v>
      </c>
      <c r="S14" s="303" t="e">
        <f>#REF!</f>
        <v>#REF!</v>
      </c>
      <c r="T14" s="303" t="e">
        <f>#REF!</f>
        <v>#REF!</v>
      </c>
      <c r="U14" s="303" t="e">
        <f>#REF!</f>
        <v>#REF!</v>
      </c>
      <c r="V14" s="407" t="e">
        <f>#REF!</f>
        <v>#REF!</v>
      </c>
      <c r="W14" s="407" t="e">
        <f>#REF!</f>
        <v>#REF!</v>
      </c>
      <c r="X14" s="407" t="e">
        <f>#REF!</f>
        <v>#REF!</v>
      </c>
      <c r="Y14" s="407" t="e">
        <f>#REF!</f>
        <v>#REF!</v>
      </c>
      <c r="Z14" s="407" t="e">
        <f>#REF!</f>
        <v>#REF!</v>
      </c>
      <c r="AA14" s="407" t="e">
        <f>#REF!</f>
        <v>#REF!</v>
      </c>
      <c r="AB14" s="407" t="e">
        <f>#REF!</f>
        <v>#REF!</v>
      </c>
      <c r="AC14" s="407" t="e">
        <f>#REF!</f>
        <v>#REF!</v>
      </c>
      <c r="AD14" s="407" t="e">
        <f>#REF!</f>
        <v>#REF!</v>
      </c>
      <c r="AE14" s="407" t="e">
        <f>#REF!</f>
        <v>#REF!</v>
      </c>
      <c r="AF14" s="407" t="e">
        <f>#REF!</f>
        <v>#REF!</v>
      </c>
      <c r="AG14" s="406" t="e">
        <f>#REF!</f>
        <v>#REF!</v>
      </c>
    </row>
    <row r="15" spans="1:35" ht="25.5" customHeight="1">
      <c r="A15" s="230" t="e">
        <f>#REF!</f>
        <v>#REF!</v>
      </c>
      <c r="B15" s="1019" t="e">
        <f>#REF!</f>
        <v>#REF!</v>
      </c>
      <c r="C15" s="1019"/>
      <c r="D15" s="1019"/>
      <c r="E15" s="1019"/>
      <c r="F15" s="1019"/>
      <c r="G15" s="1019"/>
      <c r="H15" s="1019"/>
      <c r="I15" s="1019"/>
      <c r="J15" s="1019"/>
      <c r="K15" s="231" t="e">
        <f>#REF!</f>
        <v>#REF!</v>
      </c>
      <c r="L15" s="1648" t="e">
        <f>#REF!</f>
        <v>#REF!</v>
      </c>
      <c r="M15" s="1649"/>
      <c r="N15" s="1649"/>
      <c r="O15" s="1649"/>
      <c r="P15" s="1649"/>
      <c r="Q15" s="1649"/>
      <c r="R15" s="1649"/>
      <c r="S15" s="1649"/>
      <c r="T15" s="1649"/>
      <c r="U15" s="1649"/>
      <c r="V15" s="1649"/>
      <c r="W15" s="1649"/>
      <c r="X15" s="1649"/>
      <c r="Y15" s="1649"/>
      <c r="Z15" s="1649"/>
      <c r="AA15" s="1649"/>
      <c r="AB15" s="1649"/>
      <c r="AC15" s="1649"/>
      <c r="AD15" s="1649"/>
      <c r="AE15" s="1649"/>
      <c r="AF15" s="1649"/>
      <c r="AG15" s="1650"/>
    </row>
    <row r="16" spans="1:35" ht="25.5" customHeight="1">
      <c r="A16" s="297" t="e">
        <f>#REF!</f>
        <v>#REF!</v>
      </c>
      <c r="B16" s="1417" t="e">
        <f>#REF!</f>
        <v>#REF!</v>
      </c>
      <c r="C16" s="1417"/>
      <c r="D16" s="1417"/>
      <c r="E16" s="1417"/>
      <c r="F16" s="1417"/>
      <c r="G16" s="1417"/>
      <c r="H16" s="1417"/>
      <c r="I16" s="1417"/>
      <c r="J16" s="1417"/>
      <c r="K16" s="405" t="e">
        <f>#REF!</f>
        <v>#REF!</v>
      </c>
      <c r="L16" s="1663" t="e">
        <f>#REF!</f>
        <v>#REF!</v>
      </c>
      <c r="M16" s="1664"/>
      <c r="N16" s="404" t="e">
        <f>#REF!</f>
        <v>#REF!</v>
      </c>
      <c r="O16" s="404"/>
      <c r="P16" s="246"/>
      <c r="Q16" s="246"/>
      <c r="R16" s="246"/>
      <c r="S16" s="246"/>
      <c r="T16" s="246"/>
      <c r="U16" s="246"/>
      <c r="V16" s="341"/>
      <c r="W16" s="341"/>
      <c r="X16" s="341"/>
      <c r="Y16" s="341"/>
      <c r="Z16" s="341"/>
      <c r="AA16" s="341"/>
      <c r="AB16" s="341"/>
      <c r="AC16" s="341"/>
      <c r="AD16" s="403"/>
      <c r="AE16" s="246"/>
      <c r="AF16" s="403"/>
      <c r="AG16" s="402"/>
      <c r="AI16" s="1" t="s">
        <v>363</v>
      </c>
    </row>
    <row r="17" spans="1:35" ht="25.5" customHeight="1">
      <c r="A17" s="351" t="e">
        <f>#REF!</f>
        <v>#REF!</v>
      </c>
      <c r="B17" s="1418"/>
      <c r="C17" s="1418"/>
      <c r="D17" s="1418"/>
      <c r="E17" s="1418"/>
      <c r="F17" s="1418"/>
      <c r="G17" s="1418"/>
      <c r="H17" s="1418"/>
      <c r="I17" s="1418"/>
      <c r="J17" s="1418"/>
      <c r="K17" s="399" t="e">
        <f>#REF!</f>
        <v>#REF!</v>
      </c>
      <c r="L17" s="1665" t="e">
        <f>#REF!</f>
        <v>#REF!</v>
      </c>
      <c r="M17" s="1666"/>
      <c r="N17" s="401" t="e">
        <f>#REF!</f>
        <v>#REF!</v>
      </c>
      <c r="O17" s="401"/>
      <c r="P17" s="401"/>
      <c r="Q17" s="401"/>
      <c r="R17" s="401"/>
      <c r="S17" s="401"/>
      <c r="T17" s="401"/>
      <c r="U17" s="401"/>
      <c r="V17" s="401"/>
      <c r="W17" s="401"/>
      <c r="X17" s="401"/>
      <c r="Y17" s="401"/>
      <c r="Z17" s="401"/>
      <c r="AA17" s="401"/>
      <c r="AB17" s="400"/>
      <c r="AC17" s="400"/>
      <c r="AD17" s="400"/>
      <c r="AE17" s="401"/>
      <c r="AF17" s="400"/>
      <c r="AG17" s="390"/>
    </row>
    <row r="18" spans="1:35" ht="25.5" customHeight="1">
      <c r="A18" s="351" t="e">
        <f>#REF!</f>
        <v>#REF!</v>
      </c>
      <c r="B18" s="1418"/>
      <c r="C18" s="1418"/>
      <c r="D18" s="1418"/>
      <c r="E18" s="1418"/>
      <c r="F18" s="1418"/>
      <c r="G18" s="1418"/>
      <c r="H18" s="1418"/>
      <c r="I18" s="1418"/>
      <c r="J18" s="1418"/>
      <c r="K18" s="399" t="e">
        <f>#REF!</f>
        <v>#REF!</v>
      </c>
      <c r="L18" s="398" t="e">
        <f>#REF!</f>
        <v>#REF!</v>
      </c>
      <c r="M18" s="397" t="e">
        <f>#REF!</f>
        <v>#REF!</v>
      </c>
      <c r="N18" s="396"/>
      <c r="O18" s="396"/>
      <c r="P18" s="396"/>
      <c r="Q18" s="396"/>
      <c r="R18" s="396"/>
      <c r="S18" s="395"/>
      <c r="T18" s="1667" t="e">
        <f>#REF!</f>
        <v>#REF!</v>
      </c>
      <c r="U18" s="1668"/>
      <c r="V18" s="1668"/>
      <c r="W18" s="1668"/>
      <c r="X18" s="1668"/>
      <c r="Y18" s="1668"/>
      <c r="Z18" s="1668"/>
      <c r="AA18" s="1668"/>
      <c r="AB18" s="1668"/>
      <c r="AC18" s="1668"/>
      <c r="AD18" s="1668"/>
      <c r="AE18" s="1668"/>
      <c r="AF18" s="1668"/>
      <c r="AG18" s="1669"/>
    </row>
    <row r="19" spans="1:35" ht="25.5" customHeight="1">
      <c r="A19" s="386" t="e">
        <f>#REF!</f>
        <v>#REF!</v>
      </c>
      <c r="B19" s="1419"/>
      <c r="C19" s="1419"/>
      <c r="D19" s="1419"/>
      <c r="E19" s="1419"/>
      <c r="F19" s="1419"/>
      <c r="G19" s="1419"/>
      <c r="H19" s="1419"/>
      <c r="I19" s="1419"/>
      <c r="J19" s="1419"/>
      <c r="K19" s="394" t="e">
        <f>#REF!</f>
        <v>#REF!</v>
      </c>
      <c r="L19" s="7" t="e">
        <f>#REF!</f>
        <v>#REF!</v>
      </c>
      <c r="M19" s="393" t="e">
        <f>#REF!</f>
        <v>#REF!</v>
      </c>
      <c r="N19" s="8"/>
      <c r="O19" s="8"/>
      <c r="P19" s="8"/>
      <c r="Q19" s="8"/>
      <c r="R19" s="8"/>
      <c r="S19" s="392"/>
      <c r="T19" s="1670" t="e">
        <f>#REF!</f>
        <v>#REF!</v>
      </c>
      <c r="U19" s="1671"/>
      <c r="V19" s="1671"/>
      <c r="W19" s="1671"/>
      <c r="X19" s="1671"/>
      <c r="Y19" s="1671"/>
      <c r="Z19" s="1671"/>
      <c r="AA19" s="1671"/>
      <c r="AB19" s="1671"/>
      <c r="AC19" s="1671"/>
      <c r="AD19" s="1671"/>
      <c r="AE19" s="1671"/>
      <c r="AF19" s="1671"/>
      <c r="AG19" s="1672"/>
    </row>
    <row r="20" spans="1:35" ht="25.5" customHeight="1">
      <c r="A20" s="293" t="e">
        <f>#REF!</f>
        <v>#REF!</v>
      </c>
      <c r="B20" s="1388" t="e">
        <f>#REF!</f>
        <v>#REF!</v>
      </c>
      <c r="C20" s="1388"/>
      <c r="D20" s="1388"/>
      <c r="E20" s="1388"/>
      <c r="F20" s="1388"/>
      <c r="G20" s="1388"/>
      <c r="H20" s="1388"/>
      <c r="I20" s="1388"/>
      <c r="J20" s="1388"/>
      <c r="K20" s="294" t="e">
        <f>#REF!</f>
        <v>#REF!</v>
      </c>
      <c r="L20" s="1648" t="e">
        <f>#REF!</f>
        <v>#REF!</v>
      </c>
      <c r="M20" s="1649"/>
      <c r="N20" s="1649"/>
      <c r="O20" s="1649"/>
      <c r="P20" s="1649"/>
      <c r="Q20" s="1649"/>
      <c r="R20" s="1649"/>
      <c r="S20" s="1649"/>
      <c r="T20" s="1649"/>
      <c r="U20" s="1649"/>
      <c r="V20" s="1649"/>
      <c r="W20" s="1649"/>
      <c r="X20" s="1649"/>
      <c r="Y20" s="1649"/>
      <c r="Z20" s="1649"/>
      <c r="AA20" s="1649"/>
      <c r="AB20" s="1649"/>
      <c r="AC20" s="1649"/>
      <c r="AD20" s="1649"/>
      <c r="AE20" s="1649"/>
      <c r="AF20" s="1649"/>
      <c r="AG20" s="1650"/>
    </row>
    <row r="21" spans="1:35" ht="25.5" customHeight="1">
      <c r="A21" s="293" t="e">
        <f>#REF!</f>
        <v>#REF!</v>
      </c>
      <c r="B21" s="1388" t="e">
        <f>#REF!</f>
        <v>#REF!</v>
      </c>
      <c r="C21" s="1388"/>
      <c r="D21" s="1388"/>
      <c r="E21" s="1388"/>
      <c r="F21" s="1388"/>
      <c r="G21" s="1388"/>
      <c r="H21" s="1388"/>
      <c r="I21" s="1388"/>
      <c r="J21" s="1388"/>
      <c r="K21" s="231" t="e">
        <f>#REF!</f>
        <v>#REF!</v>
      </c>
      <c r="L21" s="1648" t="e">
        <f>#REF!</f>
        <v>#REF!</v>
      </c>
      <c r="M21" s="1649"/>
      <c r="N21" s="1649"/>
      <c r="O21" s="1649"/>
      <c r="P21" s="1649"/>
      <c r="Q21" s="1649"/>
      <c r="R21" s="1649"/>
      <c r="S21" s="1649"/>
      <c r="T21" s="1649"/>
      <c r="U21" s="1649"/>
      <c r="V21" s="1649"/>
      <c r="W21" s="1649"/>
      <c r="X21" s="1649"/>
      <c r="Y21" s="1649"/>
      <c r="Z21" s="1649"/>
      <c r="AA21" s="1649"/>
      <c r="AB21" s="1649"/>
      <c r="AC21" s="1649"/>
      <c r="AD21" s="1649"/>
      <c r="AE21" s="1649"/>
      <c r="AF21" s="1649"/>
      <c r="AG21" s="1650"/>
    </row>
    <row r="22" spans="1:35" ht="25.5" customHeight="1">
      <c r="A22" s="297" t="e">
        <f>#REF!</f>
        <v>#REF!</v>
      </c>
      <c r="B22" s="1417" t="e">
        <f>#REF!</f>
        <v>#REF!</v>
      </c>
      <c r="C22" s="1417"/>
      <c r="D22" s="1417"/>
      <c r="E22" s="1417"/>
      <c r="F22" s="1417"/>
      <c r="G22" s="1417"/>
      <c r="H22" s="1417"/>
      <c r="I22" s="1417"/>
      <c r="J22" s="1417"/>
      <c r="K22" s="405" t="e">
        <f>#REF!</f>
        <v>#REF!</v>
      </c>
      <c r="L22" s="1663" t="e">
        <f>#REF!</f>
        <v>#REF!</v>
      </c>
      <c r="M22" s="1664"/>
      <c r="N22" s="404" t="e">
        <f>#REF!</f>
        <v>#REF!</v>
      </c>
      <c r="O22" s="404"/>
      <c r="P22" s="246"/>
      <c r="Q22" s="246"/>
      <c r="R22" s="246"/>
      <c r="S22" s="246"/>
      <c r="T22" s="246"/>
      <c r="U22" s="246"/>
      <c r="V22" s="341"/>
      <c r="W22" s="341"/>
      <c r="X22" s="341"/>
      <c r="Y22" s="341"/>
      <c r="Z22" s="341"/>
      <c r="AA22" s="341"/>
      <c r="AB22" s="341"/>
      <c r="AC22" s="341"/>
      <c r="AD22" s="403"/>
      <c r="AE22" s="246"/>
      <c r="AF22" s="403"/>
      <c r="AG22" s="402"/>
    </row>
    <row r="23" spans="1:35" ht="25.5" customHeight="1">
      <c r="A23" s="351" t="e">
        <f>#REF!</f>
        <v>#REF!</v>
      </c>
      <c r="B23" s="1418"/>
      <c r="C23" s="1418"/>
      <c r="D23" s="1418"/>
      <c r="E23" s="1418"/>
      <c r="F23" s="1418"/>
      <c r="G23" s="1418"/>
      <c r="H23" s="1418"/>
      <c r="I23" s="1418"/>
      <c r="J23" s="1418"/>
      <c r="K23" s="399" t="e">
        <f>#REF!</f>
        <v>#REF!</v>
      </c>
      <c r="L23" s="1665" t="e">
        <f>#REF!</f>
        <v>#REF!</v>
      </c>
      <c r="M23" s="1666"/>
      <c r="N23" s="401" t="e">
        <f>#REF!</f>
        <v>#REF!</v>
      </c>
      <c r="O23" s="401"/>
      <c r="P23" s="401"/>
      <c r="Q23" s="401"/>
      <c r="R23" s="401"/>
      <c r="S23" s="401"/>
      <c r="T23" s="401"/>
      <c r="U23" s="401"/>
      <c r="V23" s="401"/>
      <c r="W23" s="401"/>
      <c r="X23" s="401"/>
      <c r="Y23" s="401"/>
      <c r="Z23" s="401"/>
      <c r="AA23" s="401"/>
      <c r="AB23" s="400"/>
      <c r="AC23" s="400"/>
      <c r="AD23" s="400"/>
      <c r="AE23" s="401"/>
      <c r="AF23" s="400"/>
      <c r="AG23" s="390"/>
    </row>
    <row r="24" spans="1:35" ht="25.5" customHeight="1">
      <c r="A24" s="351" t="e">
        <f>#REF!</f>
        <v>#REF!</v>
      </c>
      <c r="B24" s="1418"/>
      <c r="C24" s="1418"/>
      <c r="D24" s="1418"/>
      <c r="E24" s="1418"/>
      <c r="F24" s="1418"/>
      <c r="G24" s="1418"/>
      <c r="H24" s="1418"/>
      <c r="I24" s="1418"/>
      <c r="J24" s="1418"/>
      <c r="K24" s="399" t="e">
        <f>#REF!</f>
        <v>#REF!</v>
      </c>
      <c r="L24" s="398" t="e">
        <f>#REF!</f>
        <v>#REF!</v>
      </c>
      <c r="M24" s="397" t="e">
        <f>#REF!</f>
        <v>#REF!</v>
      </c>
      <c r="N24" s="396"/>
      <c r="O24" s="396"/>
      <c r="P24" s="396"/>
      <c r="Q24" s="396"/>
      <c r="R24" s="396"/>
      <c r="S24" s="395"/>
      <c r="T24" s="1667" t="e">
        <f>#REF!</f>
        <v>#REF!</v>
      </c>
      <c r="U24" s="1668"/>
      <c r="V24" s="1668"/>
      <c r="W24" s="1668"/>
      <c r="X24" s="1668"/>
      <c r="Y24" s="1668"/>
      <c r="Z24" s="1668"/>
      <c r="AA24" s="1668"/>
      <c r="AB24" s="1668"/>
      <c r="AC24" s="1668"/>
      <c r="AD24" s="1668"/>
      <c r="AE24" s="1668"/>
      <c r="AF24" s="1668"/>
      <c r="AG24" s="1669"/>
    </row>
    <row r="25" spans="1:35" ht="25.5" customHeight="1" thickBot="1">
      <c r="A25" s="386" t="e">
        <f>#REF!</f>
        <v>#REF!</v>
      </c>
      <c r="B25" s="1419"/>
      <c r="C25" s="1419"/>
      <c r="D25" s="1419"/>
      <c r="E25" s="1419"/>
      <c r="F25" s="1419"/>
      <c r="G25" s="1419"/>
      <c r="H25" s="1419"/>
      <c r="I25" s="1419"/>
      <c r="J25" s="1419"/>
      <c r="K25" s="394" t="e">
        <f>#REF!</f>
        <v>#REF!</v>
      </c>
      <c r="L25" s="7" t="e">
        <f>#REF!</f>
        <v>#REF!</v>
      </c>
      <c r="M25" s="393" t="e">
        <f>#REF!</f>
        <v>#REF!</v>
      </c>
      <c r="N25" s="8"/>
      <c r="O25" s="8"/>
      <c r="P25" s="8"/>
      <c r="Q25" s="8"/>
      <c r="R25" s="8"/>
      <c r="S25" s="392"/>
      <c r="T25" s="1670" t="e">
        <f>#REF!</f>
        <v>#REF!</v>
      </c>
      <c r="U25" s="1671"/>
      <c r="V25" s="1671"/>
      <c r="W25" s="1671"/>
      <c r="X25" s="1671"/>
      <c r="Y25" s="1671"/>
      <c r="Z25" s="1671"/>
      <c r="AA25" s="1671"/>
      <c r="AB25" s="1671"/>
      <c r="AC25" s="1671"/>
      <c r="AD25" s="1671"/>
      <c r="AE25" s="1671"/>
      <c r="AF25" s="1671"/>
      <c r="AG25" s="1672"/>
    </row>
    <row r="26" spans="1:35" ht="25.5" customHeight="1">
      <c r="A26" s="1338" t="e">
        <f>#REF!</f>
        <v>#REF!</v>
      </c>
      <c r="B26" s="1339"/>
      <c r="C26" s="1339"/>
      <c r="D26" s="1339"/>
      <c r="E26" s="1339"/>
      <c r="F26" s="1339"/>
      <c r="G26" s="1339"/>
      <c r="H26" s="1339"/>
      <c r="I26" s="1339"/>
      <c r="J26" s="1339"/>
      <c r="K26" s="391" t="e">
        <f>#REF!</f>
        <v>#REF!</v>
      </c>
      <c r="L26" s="1026" t="e">
        <f>#REF!</f>
        <v>#REF!</v>
      </c>
      <c r="M26" s="844"/>
      <c r="N26" s="844"/>
      <c r="O26" s="845"/>
      <c r="P26" s="1677" t="e">
        <f>#REF!</f>
        <v>#REF!</v>
      </c>
      <c r="Q26" s="1677"/>
      <c r="R26" s="1677"/>
      <c r="S26" s="1677"/>
      <c r="T26" s="1677"/>
      <c r="U26" s="1677"/>
      <c r="V26" s="1677"/>
      <c r="W26" s="1677"/>
      <c r="X26" s="1677"/>
      <c r="Y26" s="1677"/>
      <c r="Z26" s="1677"/>
      <c r="AA26" s="1677"/>
      <c r="AB26" s="1677"/>
      <c r="AC26" s="1677"/>
      <c r="AD26" s="1677"/>
      <c r="AE26" s="1677"/>
      <c r="AF26" s="1677"/>
      <c r="AG26" s="1678"/>
      <c r="AI26" s="340" t="s">
        <v>352</v>
      </c>
    </row>
    <row r="27" spans="1:35" ht="25.5" customHeight="1">
      <c r="A27" s="1679" t="e">
        <f>#REF!</f>
        <v>#REF!</v>
      </c>
      <c r="B27" s="1680"/>
      <c r="C27" s="1680"/>
      <c r="D27" s="1680"/>
      <c r="E27" s="1680"/>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1"/>
    </row>
    <row r="28" spans="1:35" ht="25.5" customHeight="1">
      <c r="A28" s="1682"/>
      <c r="B28" s="1683"/>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4"/>
    </row>
    <row r="29" spans="1:35" ht="25.5" customHeight="1">
      <c r="A29" s="1682"/>
      <c r="B29" s="1683"/>
      <c r="C29" s="1683"/>
      <c r="D29" s="1683"/>
      <c r="E29" s="1683"/>
      <c r="F29" s="1683"/>
      <c r="G29" s="1683"/>
      <c r="H29" s="1683"/>
      <c r="I29" s="1683"/>
      <c r="J29" s="1683"/>
      <c r="K29" s="1683"/>
      <c r="L29" s="1683"/>
      <c r="M29" s="1683"/>
      <c r="N29" s="1683"/>
      <c r="O29" s="1683"/>
      <c r="P29" s="1683"/>
      <c r="Q29" s="1683"/>
      <c r="R29" s="1683"/>
      <c r="S29" s="1683"/>
      <c r="T29" s="1683"/>
      <c r="U29" s="1683"/>
      <c r="V29" s="1683"/>
      <c r="W29" s="1683"/>
      <c r="X29" s="1683"/>
      <c r="Y29" s="1683"/>
      <c r="Z29" s="1683"/>
      <c r="AA29" s="1683"/>
      <c r="AB29" s="1683"/>
      <c r="AC29" s="1683"/>
      <c r="AD29" s="1683"/>
      <c r="AE29" s="1683"/>
      <c r="AF29" s="1683"/>
      <c r="AG29" s="1684"/>
    </row>
    <row r="30" spans="1:35" ht="25.5" customHeight="1" thickBot="1">
      <c r="A30" s="1685"/>
      <c r="B30" s="1686"/>
      <c r="C30" s="1686"/>
      <c r="D30" s="1686"/>
      <c r="E30" s="1686"/>
      <c r="F30" s="1686"/>
      <c r="G30" s="1686"/>
      <c r="H30" s="1686"/>
      <c r="I30" s="1686"/>
      <c r="J30" s="1686"/>
      <c r="K30" s="1686"/>
      <c r="L30" s="1686"/>
      <c r="M30" s="1686"/>
      <c r="N30" s="1686"/>
      <c r="O30" s="1686"/>
      <c r="P30" s="1686"/>
      <c r="Q30" s="1686"/>
      <c r="R30" s="1686"/>
      <c r="S30" s="1686"/>
      <c r="T30" s="1686"/>
      <c r="U30" s="1686"/>
      <c r="V30" s="1686"/>
      <c r="W30" s="1686"/>
      <c r="X30" s="1686"/>
      <c r="Y30" s="1686"/>
      <c r="Z30" s="1686"/>
      <c r="AA30" s="1686"/>
      <c r="AB30" s="1686"/>
      <c r="AC30" s="1686"/>
      <c r="AD30" s="1686"/>
      <c r="AE30" s="1686"/>
      <c r="AF30" s="1686"/>
      <c r="AG30" s="1687"/>
    </row>
    <row r="31" spans="1:35" ht="25.5" customHeight="1">
      <c r="A31" s="1363" t="e">
        <f>#REF!</f>
        <v>#REF!</v>
      </c>
      <c r="B31" s="1364"/>
      <c r="C31" s="1364"/>
      <c r="D31" s="1364"/>
      <c r="E31" s="1364"/>
      <c r="F31" s="1364"/>
      <c r="G31" s="1364"/>
      <c r="H31" s="1364"/>
      <c r="I31" s="1364"/>
      <c r="J31" s="1364"/>
      <c r="K31" s="1364"/>
      <c r="L31" s="1364"/>
      <c r="M31" s="1364"/>
      <c r="N31" s="1364"/>
      <c r="O31" s="303" t="e">
        <f>#REF!</f>
        <v>#REF!</v>
      </c>
      <c r="P31" s="303" t="e">
        <f>#REF!</f>
        <v>#REF!</v>
      </c>
      <c r="Q31" s="303" t="e">
        <f>#REF!</f>
        <v>#REF!</v>
      </c>
      <c r="R31" s="303" t="e">
        <f>#REF!</f>
        <v>#REF!</v>
      </c>
      <c r="S31" s="303" t="e">
        <f>#REF!</f>
        <v>#REF!</v>
      </c>
      <c r="T31" s="303" t="e">
        <f>#REF!</f>
        <v>#REF!</v>
      </c>
      <c r="U31" s="303" t="e">
        <f>#REF!</f>
        <v>#REF!</v>
      </c>
      <c r="V31" s="303" t="e">
        <f>#REF!</f>
        <v>#REF!</v>
      </c>
      <c r="W31" s="303" t="e">
        <f>#REF!</f>
        <v>#REF!</v>
      </c>
      <c r="X31" s="303" t="e">
        <f>#REF!</f>
        <v>#REF!</v>
      </c>
      <c r="Y31" s="303" t="e">
        <f>#REF!</f>
        <v>#REF!</v>
      </c>
      <c r="Z31" s="303" t="e">
        <f>#REF!</f>
        <v>#REF!</v>
      </c>
      <c r="AA31" s="303" t="e">
        <f>#REF!</f>
        <v>#REF!</v>
      </c>
      <c r="AB31" s="303" t="e">
        <f>#REF!</f>
        <v>#REF!</v>
      </c>
      <c r="AC31" s="303" t="e">
        <f>#REF!</f>
        <v>#REF!</v>
      </c>
      <c r="AD31" s="303" t="e">
        <f>#REF!</f>
        <v>#REF!</v>
      </c>
      <c r="AE31" s="303" t="e">
        <f>#REF!</f>
        <v>#REF!</v>
      </c>
      <c r="AF31" s="303" t="e">
        <f>#REF!</f>
        <v>#REF!</v>
      </c>
      <c r="AG31" s="342" t="e">
        <f>#REF!</f>
        <v>#REF!</v>
      </c>
    </row>
    <row r="32" spans="1:35" ht="25.5" customHeight="1">
      <c r="A32" s="381" t="e">
        <f>#REF!</f>
        <v>#REF!</v>
      </c>
      <c r="B32" s="1388" t="e">
        <f>#REF!</f>
        <v>#REF!</v>
      </c>
      <c r="C32" s="1388"/>
      <c r="D32" s="1388"/>
      <c r="E32" s="1388"/>
      <c r="F32" s="1388"/>
      <c r="G32" s="1388"/>
      <c r="H32" s="1388"/>
      <c r="I32" s="1388"/>
      <c r="J32" s="1388"/>
      <c r="K32" s="1388"/>
      <c r="L32" s="1388"/>
      <c r="M32" s="231" t="e">
        <f>#REF!</f>
        <v>#REF!</v>
      </c>
      <c r="N32" s="1648" t="e">
        <f>#REF!</f>
        <v>#REF!</v>
      </c>
      <c r="O32" s="1649"/>
      <c r="P32" s="1649"/>
      <c r="Q32" s="1649"/>
      <c r="R32" s="1649"/>
      <c r="S32" s="1649"/>
      <c r="T32" s="1649"/>
      <c r="U32" s="1649"/>
      <c r="V32" s="1649"/>
      <c r="W32" s="1649"/>
      <c r="X32" s="1649"/>
      <c r="Y32" s="1649"/>
      <c r="Z32" s="1649"/>
      <c r="AA32" s="1649"/>
      <c r="AB32" s="1649"/>
      <c r="AC32" s="1649"/>
      <c r="AD32" s="1649"/>
      <c r="AE32" s="1649"/>
      <c r="AF32" s="1649"/>
      <c r="AG32" s="1650"/>
      <c r="AI32" s="340" t="s">
        <v>296</v>
      </c>
    </row>
    <row r="33" spans="1:35" ht="25.5" customHeight="1">
      <c r="A33" s="381" t="e">
        <f>#REF!</f>
        <v>#REF!</v>
      </c>
      <c r="B33" s="1388" t="e">
        <f>#REF!</f>
        <v>#REF!</v>
      </c>
      <c r="C33" s="1019"/>
      <c r="D33" s="1019"/>
      <c r="E33" s="1019"/>
      <c r="F33" s="1019"/>
      <c r="G33" s="1019"/>
      <c r="H33" s="1019"/>
      <c r="I33" s="1019"/>
      <c r="J33" s="1019"/>
      <c r="K33" s="1019"/>
      <c r="L33" s="1019"/>
      <c r="M33" s="231" t="e">
        <f>#REF!</f>
        <v>#REF!</v>
      </c>
      <c r="N33" s="1648" t="e">
        <f>#REF!</f>
        <v>#REF!</v>
      </c>
      <c r="O33" s="1649"/>
      <c r="P33" s="1649"/>
      <c r="Q33" s="1649"/>
      <c r="R33" s="1649"/>
      <c r="S33" s="1649"/>
      <c r="T33" s="1649"/>
      <c r="U33" s="1649"/>
      <c r="V33" s="1649"/>
      <c r="W33" s="1649"/>
      <c r="X33" s="1649"/>
      <c r="Y33" s="1649"/>
      <c r="Z33" s="1649"/>
      <c r="AA33" s="1649"/>
      <c r="AB33" s="1649"/>
      <c r="AC33" s="1649"/>
      <c r="AD33" s="1649"/>
      <c r="AE33" s="1649"/>
      <c r="AF33" s="1649"/>
      <c r="AG33" s="1650"/>
      <c r="AI33" s="340" t="s">
        <v>422</v>
      </c>
    </row>
    <row r="34" spans="1:35" ht="25.5" customHeight="1">
      <c r="A34" s="381" t="e">
        <f>#REF!</f>
        <v>#REF!</v>
      </c>
      <c r="B34" s="1388" t="e">
        <f>#REF!</f>
        <v>#REF!</v>
      </c>
      <c r="C34" s="1388"/>
      <c r="D34" s="1388"/>
      <c r="E34" s="1388"/>
      <c r="F34" s="1388"/>
      <c r="G34" s="1388"/>
      <c r="H34" s="1388"/>
      <c r="I34" s="1388"/>
      <c r="J34" s="1388"/>
      <c r="K34" s="1388"/>
      <c r="L34" s="1388"/>
      <c r="M34" s="231" t="e">
        <f>#REF!</f>
        <v>#REF!</v>
      </c>
      <c r="N34" s="1697" t="e">
        <f>#REF!</f>
        <v>#REF!</v>
      </c>
      <c r="O34" s="1698"/>
      <c r="P34" s="1698"/>
      <c r="Q34" s="1698"/>
      <c r="R34" s="1698"/>
      <c r="S34" s="1698"/>
      <c r="T34" s="1698"/>
      <c r="U34" s="1698"/>
      <c r="V34" s="1698"/>
      <c r="W34" s="1698"/>
      <c r="X34" s="1698"/>
      <c r="Y34" s="1698"/>
      <c r="Z34" s="1698"/>
      <c r="AA34" s="436" t="e">
        <f>#REF!</f>
        <v>#REF!</v>
      </c>
      <c r="AB34" s="436"/>
      <c r="AC34" s="436"/>
      <c r="AD34" s="436"/>
      <c r="AE34" s="436"/>
      <c r="AF34" s="436"/>
      <c r="AG34" s="464"/>
      <c r="AI34" s="340" t="s">
        <v>420</v>
      </c>
    </row>
    <row r="35" spans="1:35" ht="25.5" customHeight="1">
      <c r="A35" s="381" t="e">
        <f>#REF!</f>
        <v>#REF!</v>
      </c>
      <c r="B35" s="1388" t="e">
        <f>#REF!</f>
        <v>#REF!</v>
      </c>
      <c r="C35" s="1388"/>
      <c r="D35" s="1388"/>
      <c r="E35" s="1388"/>
      <c r="F35" s="1388"/>
      <c r="G35" s="1388"/>
      <c r="H35" s="1388"/>
      <c r="I35" s="1388"/>
      <c r="J35" s="1388"/>
      <c r="K35" s="1388"/>
      <c r="L35" s="1388"/>
      <c r="M35" s="231" t="e">
        <f>#REF!</f>
        <v>#REF!</v>
      </c>
      <c r="N35" s="1702" t="e">
        <f>#REF!</f>
        <v>#REF!</v>
      </c>
      <c r="O35" s="1703"/>
      <c r="P35" s="1703"/>
      <c r="Q35" s="1703"/>
      <c r="R35" s="1703"/>
      <c r="S35" s="1703"/>
      <c r="T35" s="1703"/>
      <c r="U35" s="1703"/>
      <c r="V35" s="1703"/>
      <c r="W35" s="1703"/>
      <c r="X35" s="1703"/>
      <c r="Y35" s="1703"/>
      <c r="Z35" s="1703"/>
      <c r="AA35" s="436" t="e">
        <f>#REF!</f>
        <v>#REF!</v>
      </c>
      <c r="AB35" s="436"/>
      <c r="AC35" s="436"/>
      <c r="AD35" s="436"/>
      <c r="AE35" s="436"/>
      <c r="AF35" s="436"/>
      <c r="AG35" s="464"/>
    </row>
    <row r="36" spans="1:35" ht="25.5" customHeight="1">
      <c r="A36" s="381" t="e">
        <f>#REF!</f>
        <v>#REF!</v>
      </c>
      <c r="B36" s="1388" t="e">
        <f>#REF!</f>
        <v>#REF!</v>
      </c>
      <c r="C36" s="1388"/>
      <c r="D36" s="1388"/>
      <c r="E36" s="1388"/>
      <c r="F36" s="1388"/>
      <c r="G36" s="1388"/>
      <c r="H36" s="1388"/>
      <c r="I36" s="1388"/>
      <c r="J36" s="1388"/>
      <c r="K36" s="1388"/>
      <c r="L36" s="1388"/>
      <c r="M36" s="231" t="e">
        <f>#REF!</f>
        <v>#REF!</v>
      </c>
      <c r="N36" s="1697" t="e">
        <f>#REF!</f>
        <v>#REF!</v>
      </c>
      <c r="O36" s="1698"/>
      <c r="P36" s="1698"/>
      <c r="Q36" s="1698"/>
      <c r="R36" s="1698"/>
      <c r="S36" s="1698"/>
      <c r="T36" s="1698"/>
      <c r="U36" s="1698"/>
      <c r="V36" s="1698"/>
      <c r="W36" s="1698"/>
      <c r="X36" s="1698"/>
      <c r="Y36" s="1698"/>
      <c r="Z36" s="1698"/>
      <c r="AA36" s="436" t="e">
        <f>#REF!</f>
        <v>#REF!</v>
      </c>
      <c r="AB36" s="436"/>
      <c r="AC36" s="436"/>
      <c r="AD36" s="436"/>
      <c r="AE36" s="436"/>
      <c r="AF36" s="436"/>
      <c r="AG36" s="464"/>
    </row>
    <row r="37" spans="1:35" ht="25.5" customHeight="1" thickBot="1">
      <c r="A37" s="381" t="e">
        <f>#REF!</f>
        <v>#REF!</v>
      </c>
      <c r="B37" s="1388" t="e">
        <f>#REF!</f>
        <v>#REF!</v>
      </c>
      <c r="C37" s="1388"/>
      <c r="D37" s="1388"/>
      <c r="E37" s="1388"/>
      <c r="F37" s="1388"/>
      <c r="G37" s="1388"/>
      <c r="H37" s="1388"/>
      <c r="I37" s="1388"/>
      <c r="J37" s="1388"/>
      <c r="K37" s="1388"/>
      <c r="L37" s="1388"/>
      <c r="M37" s="231" t="e">
        <f>#REF!</f>
        <v>#REF!</v>
      </c>
      <c r="N37" s="1648" t="e">
        <f>#REF!</f>
        <v>#REF!</v>
      </c>
      <c r="O37" s="1649"/>
      <c r="P37" s="1649"/>
      <c r="Q37" s="1649"/>
      <c r="R37" s="1649"/>
      <c r="S37" s="1649"/>
      <c r="T37" s="1649"/>
      <c r="U37" s="1649"/>
      <c r="V37" s="1649"/>
      <c r="W37" s="1649"/>
      <c r="X37" s="1649"/>
      <c r="Y37" s="1649"/>
      <c r="Z37" s="1649"/>
      <c r="AA37" s="1649"/>
      <c r="AB37" s="1649"/>
      <c r="AC37" s="1649"/>
      <c r="AD37" s="1649"/>
      <c r="AE37" s="1649"/>
      <c r="AF37" s="1649"/>
      <c r="AG37" s="1650"/>
    </row>
    <row r="38" spans="1:35" ht="25.5" customHeight="1">
      <c r="A38" s="1363" t="e">
        <f>#REF!</f>
        <v>#REF!</v>
      </c>
      <c r="B38" s="1364"/>
      <c r="C38" s="1364"/>
      <c r="D38" s="1364"/>
      <c r="E38" s="1364"/>
      <c r="F38" s="1364"/>
      <c r="G38" s="1364"/>
      <c r="H38" s="1364"/>
      <c r="I38" s="1364"/>
      <c r="J38" s="1364"/>
      <c r="K38" s="1364"/>
      <c r="L38" s="1364"/>
      <c r="M38" s="303" t="e">
        <f>#REF!</f>
        <v>#REF!</v>
      </c>
      <c r="N38" s="303" t="e">
        <f>#REF!</f>
        <v>#REF!</v>
      </c>
      <c r="O38" s="303" t="e">
        <f>#REF!</f>
        <v>#REF!</v>
      </c>
      <c r="P38" s="303" t="e">
        <f>#REF!</f>
        <v>#REF!</v>
      </c>
      <c r="Q38" s="303" t="e">
        <f>#REF!</f>
        <v>#REF!</v>
      </c>
      <c r="R38" s="303" t="e">
        <f>#REF!</f>
        <v>#REF!</v>
      </c>
      <c r="S38" s="303" t="e">
        <f>#REF!</f>
        <v>#REF!</v>
      </c>
      <c r="T38" s="303" t="e">
        <f>#REF!</f>
        <v>#REF!</v>
      </c>
      <c r="U38" s="303" t="e">
        <f>#REF!</f>
        <v>#REF!</v>
      </c>
      <c r="V38" s="303" t="e">
        <f>#REF!</f>
        <v>#REF!</v>
      </c>
      <c r="W38" s="303" t="e">
        <f>#REF!</f>
        <v>#REF!</v>
      </c>
      <c r="X38" s="303" t="e">
        <f>#REF!</f>
        <v>#REF!</v>
      </c>
      <c r="Y38" s="303" t="e">
        <f>#REF!</f>
        <v>#REF!</v>
      </c>
      <c r="Z38" s="303" t="e">
        <f>#REF!</f>
        <v>#REF!</v>
      </c>
      <c r="AA38" s="303" t="e">
        <f>#REF!</f>
        <v>#REF!</v>
      </c>
      <c r="AB38" s="303" t="e">
        <f>#REF!</f>
        <v>#REF!</v>
      </c>
      <c r="AC38" s="303" t="e">
        <f>#REF!</f>
        <v>#REF!</v>
      </c>
      <c r="AD38" s="303" t="e">
        <f>#REF!</f>
        <v>#REF!</v>
      </c>
      <c r="AE38" s="303" t="e">
        <f>#REF!</f>
        <v>#REF!</v>
      </c>
      <c r="AF38" s="303" t="e">
        <f>#REF!</f>
        <v>#REF!</v>
      </c>
      <c r="AG38" s="342" t="e">
        <f>#REF!</f>
        <v>#REF!</v>
      </c>
    </row>
    <row r="39" spans="1:35" ht="25.5" customHeight="1">
      <c r="A39" s="1679" t="e">
        <f>#REF!</f>
        <v>#REF!</v>
      </c>
      <c r="B39" s="1680"/>
      <c r="C39" s="1680"/>
      <c r="D39" s="1680"/>
      <c r="E39" s="1680"/>
      <c r="F39" s="1680"/>
      <c r="G39" s="1680"/>
      <c r="H39" s="1680"/>
      <c r="I39" s="1680"/>
      <c r="J39" s="1680"/>
      <c r="K39" s="1680"/>
      <c r="L39" s="1680"/>
      <c r="M39" s="1680"/>
      <c r="N39" s="1680"/>
      <c r="O39" s="1680"/>
      <c r="P39" s="1680"/>
      <c r="Q39" s="1680"/>
      <c r="R39" s="1680"/>
      <c r="S39" s="1680"/>
      <c r="T39" s="1680"/>
      <c r="U39" s="1680"/>
      <c r="V39" s="1680"/>
      <c r="W39" s="1680"/>
      <c r="X39" s="1680"/>
      <c r="Y39" s="1680"/>
      <c r="Z39" s="1680"/>
      <c r="AA39" s="1680"/>
      <c r="AB39" s="1680"/>
      <c r="AC39" s="1680"/>
      <c r="AD39" s="1680"/>
      <c r="AE39" s="1680"/>
      <c r="AF39" s="1680"/>
      <c r="AG39" s="1681"/>
    </row>
    <row r="40" spans="1:35" ht="25.5" customHeight="1" thickBot="1">
      <c r="A40" s="1685"/>
      <c r="B40" s="1686"/>
      <c r="C40" s="1686"/>
      <c r="D40" s="1686"/>
      <c r="E40" s="1686"/>
      <c r="F40" s="1686"/>
      <c r="G40" s="1686"/>
      <c r="H40" s="1686"/>
      <c r="I40" s="1686"/>
      <c r="J40" s="1686"/>
      <c r="K40" s="1686"/>
      <c r="L40" s="1686"/>
      <c r="M40" s="1686"/>
      <c r="N40" s="1686"/>
      <c r="O40" s="1686"/>
      <c r="P40" s="1686"/>
      <c r="Q40" s="1686"/>
      <c r="R40" s="1686"/>
      <c r="S40" s="1686"/>
      <c r="T40" s="1686"/>
      <c r="U40" s="1686"/>
      <c r="V40" s="1686"/>
      <c r="W40" s="1686"/>
      <c r="X40" s="1686"/>
      <c r="Y40" s="1686"/>
      <c r="Z40" s="1686"/>
      <c r="AA40" s="1686"/>
      <c r="AB40" s="1686"/>
      <c r="AC40" s="1686"/>
      <c r="AD40" s="1686"/>
      <c r="AE40" s="1686"/>
      <c r="AF40" s="1686"/>
      <c r="AG40" s="1687"/>
    </row>
    <row r="41" spans="1:35" ht="25.5" customHeight="1">
      <c r="A41" s="821" t="e">
        <f>#REF!</f>
        <v>#REF!</v>
      </c>
      <c r="B41" s="822"/>
      <c r="C41" s="822"/>
      <c r="D41" s="822"/>
      <c r="E41" s="822"/>
      <c r="F41" s="822"/>
      <c r="G41" s="822"/>
      <c r="H41" s="822"/>
      <c r="I41" s="822"/>
      <c r="J41" s="822"/>
      <c r="K41" s="822"/>
      <c r="L41" s="822"/>
      <c r="M41" s="822"/>
      <c r="N41" s="303" t="e">
        <f>#REF!</f>
        <v>#REF!</v>
      </c>
      <c r="O41" s="303" t="e">
        <f>#REF!</f>
        <v>#REF!</v>
      </c>
      <c r="P41" s="303" t="e">
        <f>#REF!</f>
        <v>#REF!</v>
      </c>
      <c r="Q41" s="303" t="e">
        <f>#REF!</f>
        <v>#REF!</v>
      </c>
      <c r="R41" s="303" t="e">
        <f>#REF!</f>
        <v>#REF!</v>
      </c>
      <c r="S41" s="303" t="e">
        <f>#REF!</f>
        <v>#REF!</v>
      </c>
      <c r="T41" s="303" t="e">
        <f>#REF!</f>
        <v>#REF!</v>
      </c>
      <c r="U41" s="303" t="e">
        <f>#REF!</f>
        <v>#REF!</v>
      </c>
      <c r="V41" s="303" t="e">
        <f>#REF!</f>
        <v>#REF!</v>
      </c>
      <c r="W41" s="303" t="e">
        <f>#REF!</f>
        <v>#REF!</v>
      </c>
      <c r="X41" s="303" t="e">
        <f>#REF!</f>
        <v>#REF!</v>
      </c>
      <c r="Y41" s="303" t="e">
        <f>#REF!</f>
        <v>#REF!</v>
      </c>
      <c r="Z41" s="303" t="e">
        <f>#REF!</f>
        <v>#REF!</v>
      </c>
      <c r="AA41" s="303" t="e">
        <f>#REF!</f>
        <v>#REF!</v>
      </c>
      <c r="AB41" s="303" t="e">
        <f>#REF!</f>
        <v>#REF!</v>
      </c>
      <c r="AC41" s="303" t="e">
        <f>#REF!</f>
        <v>#REF!</v>
      </c>
      <c r="AD41" s="303" t="e">
        <f>#REF!</f>
        <v>#REF!</v>
      </c>
      <c r="AE41" s="303" t="e">
        <f>#REF!</f>
        <v>#REF!</v>
      </c>
      <c r="AF41" s="303" t="e">
        <f>#REF!</f>
        <v>#REF!</v>
      </c>
      <c r="AG41" s="342" t="e">
        <f>#REF!</f>
        <v>#REF!</v>
      </c>
    </row>
    <row r="42" spans="1:35" ht="25.5" customHeight="1">
      <c r="A42" s="381" t="e">
        <f>#REF!</f>
        <v>#REF!</v>
      </c>
      <c r="B42" s="1019" t="e">
        <f>#REF!</f>
        <v>#REF!</v>
      </c>
      <c r="C42" s="1019"/>
      <c r="D42" s="1019"/>
      <c r="E42" s="1019"/>
      <c r="F42" s="1019"/>
      <c r="G42" s="1019"/>
      <c r="H42" s="1019"/>
      <c r="I42" s="1019"/>
      <c r="J42" s="1019"/>
      <c r="K42" s="1019"/>
      <c r="L42" s="1019"/>
      <c r="M42" s="231" t="e">
        <f>#REF!</f>
        <v>#REF!</v>
      </c>
      <c r="N42" s="1702" t="e">
        <f>#REF!</f>
        <v>#REF!</v>
      </c>
      <c r="O42" s="1703"/>
      <c r="P42" s="1703"/>
      <c r="Q42" s="1703"/>
      <c r="R42" s="1703"/>
      <c r="S42" s="1703"/>
      <c r="T42" s="1703"/>
      <c r="U42" s="1703"/>
      <c r="V42" s="1703"/>
      <c r="W42" s="1703"/>
      <c r="X42" s="1703"/>
      <c r="Y42" s="1703"/>
      <c r="Z42" s="1703"/>
      <c r="AA42" s="452" t="e">
        <f>#REF!</f>
        <v>#REF!</v>
      </c>
      <c r="AB42" s="436"/>
      <c r="AC42" s="436"/>
      <c r="AD42" s="436"/>
      <c r="AE42" s="436"/>
      <c r="AF42" s="436"/>
      <c r="AG42" s="464"/>
    </row>
    <row r="43" spans="1:35" ht="25.5" customHeight="1" thickBot="1">
      <c r="A43" s="381" t="e">
        <f>#REF!</f>
        <v>#REF!</v>
      </c>
      <c r="B43" s="1457" t="e">
        <f>#REF!</f>
        <v>#REF!</v>
      </c>
      <c r="C43" s="1457"/>
      <c r="D43" s="1457"/>
      <c r="E43" s="1457"/>
      <c r="F43" s="1457"/>
      <c r="G43" s="1457"/>
      <c r="H43" s="1457"/>
      <c r="I43" s="1457"/>
      <c r="J43" s="1457"/>
      <c r="K43" s="1457"/>
      <c r="L43" s="1457"/>
      <c r="M43" s="231" t="e">
        <f>#REF!</f>
        <v>#REF!</v>
      </c>
      <c r="N43" s="436" t="e">
        <f>#REF!</f>
        <v>#REF!</v>
      </c>
      <c r="O43" s="1707" t="e">
        <f>#REF!</f>
        <v>#REF!</v>
      </c>
      <c r="P43" s="1707"/>
      <c r="Q43" s="1674" t="e">
        <f>#REF!</f>
        <v>#REF!</v>
      </c>
      <c r="R43" s="1674"/>
      <c r="S43" s="1674"/>
      <c r="T43" s="1674"/>
      <c r="U43" s="1674"/>
      <c r="V43" s="1707" t="e">
        <f>#REF!</f>
        <v>#REF!</v>
      </c>
      <c r="W43" s="1707"/>
      <c r="X43" s="1674" t="e">
        <f>#REF!</f>
        <v>#REF!</v>
      </c>
      <c r="Y43" s="1674"/>
      <c r="Z43" s="1674"/>
      <c r="AA43" s="1674"/>
      <c r="AB43" s="1674"/>
      <c r="AC43" s="1707" t="e">
        <f>#REF!</f>
        <v>#REF!</v>
      </c>
      <c r="AD43" s="1707"/>
      <c r="AE43" s="1674" t="e">
        <f>#REF!</f>
        <v>#REF!</v>
      </c>
      <c r="AF43" s="1674"/>
      <c r="AG43" s="1675"/>
    </row>
    <row r="44" spans="1:35" ht="25.5" customHeight="1">
      <c r="A44" s="1363" t="e">
        <f>#REF!</f>
        <v>#REF!</v>
      </c>
      <c r="B44" s="1364"/>
      <c r="C44" s="1364"/>
      <c r="D44" s="1364"/>
      <c r="E44" s="1364"/>
      <c r="F44" s="1364"/>
      <c r="G44" s="1364"/>
      <c r="H44" s="1364"/>
      <c r="I44" s="1364"/>
      <c r="J44" s="1364"/>
      <c r="K44" s="1364"/>
      <c r="L44" s="1364"/>
      <c r="M44" s="1364"/>
      <c r="N44" s="1364"/>
      <c r="O44" s="1364"/>
      <c r="P44" s="1364"/>
      <c r="Q44" s="1364"/>
      <c r="R44" s="1364"/>
      <c r="S44" s="303" t="e">
        <f>#REF!</f>
        <v>#REF!</v>
      </c>
      <c r="T44" s="303" t="e">
        <f>#REF!</f>
        <v>#REF!</v>
      </c>
      <c r="U44" s="303" t="e">
        <f>#REF!</f>
        <v>#REF!</v>
      </c>
      <c r="V44" s="303" t="e">
        <f>#REF!</f>
        <v>#REF!</v>
      </c>
      <c r="W44" s="303" t="e">
        <f>#REF!</f>
        <v>#REF!</v>
      </c>
      <c r="X44" s="303" t="e">
        <f>#REF!</f>
        <v>#REF!</v>
      </c>
      <c r="Y44" s="303" t="e">
        <f>#REF!</f>
        <v>#REF!</v>
      </c>
      <c r="Z44" s="303" t="e">
        <f>#REF!</f>
        <v>#REF!</v>
      </c>
      <c r="AA44" s="303" t="e">
        <f>#REF!</f>
        <v>#REF!</v>
      </c>
      <c r="AB44" s="303" t="e">
        <f>#REF!</f>
        <v>#REF!</v>
      </c>
      <c r="AC44" s="303" t="e">
        <f>#REF!</f>
        <v>#REF!</v>
      </c>
      <c r="AD44" s="303" t="e">
        <f>#REF!</f>
        <v>#REF!</v>
      </c>
      <c r="AE44" s="303" t="e">
        <f>#REF!</f>
        <v>#REF!</v>
      </c>
      <c r="AF44" s="303" t="e">
        <f>#REF!</f>
        <v>#REF!</v>
      </c>
      <c r="AG44" s="342" t="e">
        <f>#REF!</f>
        <v>#REF!</v>
      </c>
    </row>
    <row r="45" spans="1:35" ht="25.5" customHeight="1">
      <c r="A45" s="381" t="e">
        <f>#REF!</f>
        <v>#REF!</v>
      </c>
      <c r="B45" s="1388" t="e">
        <f>#REF!</f>
        <v>#REF!</v>
      </c>
      <c r="C45" s="1388"/>
      <c r="D45" s="1388"/>
      <c r="E45" s="1388"/>
      <c r="F45" s="1388"/>
      <c r="G45" s="1388"/>
      <c r="H45" s="1388"/>
      <c r="I45" s="1388"/>
      <c r="J45" s="1388"/>
      <c r="K45" s="1388"/>
      <c r="L45" s="1388"/>
      <c r="M45" s="1388"/>
      <c r="N45" s="1388"/>
      <c r="O45" s="1388"/>
      <c r="P45" s="231" t="e">
        <f>#REF!</f>
        <v>#REF!</v>
      </c>
      <c r="Q45" s="1653" t="e">
        <f>#REF!</f>
        <v>#REF!</v>
      </c>
      <c r="R45" s="1654"/>
      <c r="S45" s="1654"/>
      <c r="T45" s="1654"/>
      <c r="U45" s="1654"/>
      <c r="V45" s="1654"/>
      <c r="W45" s="1654"/>
      <c r="X45" s="1654"/>
      <c r="Y45" s="1654"/>
      <c r="Z45" s="1654"/>
      <c r="AA45" s="1654"/>
      <c r="AB45" s="1654"/>
      <c r="AC45" s="1654"/>
      <c r="AD45" s="1654"/>
      <c r="AE45" s="1654"/>
      <c r="AF45" s="1654"/>
      <c r="AG45" s="1708"/>
    </row>
    <row r="46" spans="1:35" ht="25.5" customHeight="1">
      <c r="A46" s="293" t="e">
        <f>#REF!</f>
        <v>#REF!</v>
      </c>
      <c r="B46" s="1019" t="e">
        <f>#REF!</f>
        <v>#REF!</v>
      </c>
      <c r="C46" s="1019"/>
      <c r="D46" s="1019"/>
      <c r="E46" s="1019"/>
      <c r="F46" s="1019"/>
      <c r="G46" s="1019"/>
      <c r="H46" s="1019"/>
      <c r="I46" s="1019"/>
      <c r="J46" s="1019"/>
      <c r="K46" s="1019"/>
      <c r="L46" s="1019"/>
      <c r="M46" s="1019"/>
      <c r="N46" s="1019"/>
      <c r="O46" s="1019"/>
      <c r="P46" s="380" t="e">
        <f>#REF!</f>
        <v>#REF!</v>
      </c>
      <c r="Q46" s="1702" t="e">
        <f>#REF!</f>
        <v>#REF!</v>
      </c>
      <c r="R46" s="1703"/>
      <c r="S46" s="1703"/>
      <c r="T46" s="1703"/>
      <c r="U46" s="1703"/>
      <c r="V46" s="1703"/>
      <c r="W46" s="1703"/>
      <c r="X46" s="1703"/>
      <c r="Y46" s="1703"/>
      <c r="Z46" s="1703"/>
      <c r="AA46" s="1703"/>
      <c r="AB46" s="1649" t="e">
        <f>#REF!</f>
        <v>#REF!</v>
      </c>
      <c r="AC46" s="1649"/>
      <c r="AD46" s="1649"/>
      <c r="AE46" s="1649"/>
      <c r="AF46" s="1649"/>
      <c r="AG46" s="455" t="e">
        <f>#REF!</f>
        <v>#REF!</v>
      </c>
    </row>
    <row r="47" spans="1:35" ht="25.5" customHeight="1">
      <c r="A47" s="230" t="e">
        <f>#REF!</f>
        <v>#REF!</v>
      </c>
      <c r="B47" s="1019" t="e">
        <f>#REF!</f>
        <v>#REF!</v>
      </c>
      <c r="C47" s="1019"/>
      <c r="D47" s="1019"/>
      <c r="E47" s="1019"/>
      <c r="F47" s="1019"/>
      <c r="G47" s="1019"/>
      <c r="H47" s="1019"/>
      <c r="I47" s="1019"/>
      <c r="J47" s="1019"/>
      <c r="K47" s="1019"/>
      <c r="L47" s="1019"/>
      <c r="M47" s="1019"/>
      <c r="N47" s="1019"/>
      <c r="O47" s="1019"/>
      <c r="P47" s="235" t="e">
        <f>#REF!</f>
        <v>#REF!</v>
      </c>
      <c r="Q47" s="1648" t="e">
        <f>#REF!</f>
        <v>#REF!</v>
      </c>
      <c r="R47" s="1649"/>
      <c r="S47" s="1649"/>
      <c r="T47" s="1649"/>
      <c r="U47" s="1649"/>
      <c r="V47" s="1649"/>
      <c r="W47" s="1649"/>
      <c r="X47" s="1649"/>
      <c r="Y47" s="1649"/>
      <c r="Z47" s="1649"/>
      <c r="AA47" s="1649"/>
      <c r="AB47" s="1649"/>
      <c r="AC47" s="1649"/>
      <c r="AD47" s="1649"/>
      <c r="AE47" s="1649"/>
      <c r="AF47" s="1649"/>
      <c r="AG47" s="1650"/>
    </row>
    <row r="48" spans="1:35" ht="25.5" customHeight="1" thickBot="1">
      <c r="A48" s="238" t="e">
        <f>#REF!</f>
        <v>#REF!</v>
      </c>
      <c r="B48" s="1523" t="e">
        <f>#REF!</f>
        <v>#REF!</v>
      </c>
      <c r="C48" s="1523"/>
      <c r="D48" s="1523"/>
      <c r="E48" s="1523"/>
      <c r="F48" s="1523"/>
      <c r="G48" s="1523"/>
      <c r="H48" s="1523"/>
      <c r="I48" s="1523"/>
      <c r="J48" s="1523"/>
      <c r="K48" s="1523"/>
      <c r="L48" s="1523"/>
      <c r="M48" s="1523"/>
      <c r="N48" s="1523"/>
      <c r="O48" s="1523"/>
      <c r="P48" s="239" t="e">
        <f>#REF!</f>
        <v>#REF!</v>
      </c>
      <c r="Q48" s="1823" t="e">
        <f>#REF!</f>
        <v>#REF!</v>
      </c>
      <c r="R48" s="1824"/>
      <c r="S48" s="1824"/>
      <c r="T48" s="1824"/>
      <c r="U48" s="1824"/>
      <c r="V48" s="1824"/>
      <c r="W48" s="1824"/>
      <c r="X48" s="1824"/>
      <c r="Y48" s="1824"/>
      <c r="Z48" s="1824"/>
      <c r="AA48" s="1824"/>
      <c r="AB48" s="1824"/>
      <c r="AC48" s="1824"/>
      <c r="AD48" s="1824"/>
      <c r="AE48" s="1824"/>
      <c r="AF48" s="1824"/>
      <c r="AG48" s="1825"/>
    </row>
    <row r="49" spans="1:35" ht="25.5" customHeight="1">
      <c r="A49" s="1338" t="e">
        <f>#REF!</f>
        <v>#REF!</v>
      </c>
      <c r="B49" s="1339"/>
      <c r="C49" s="1339"/>
      <c r="D49" s="1339"/>
      <c r="E49" s="1339"/>
      <c r="F49" s="1339"/>
      <c r="G49" s="1339"/>
      <c r="H49" s="1339"/>
      <c r="I49" s="1339"/>
      <c r="J49" s="1339"/>
      <c r="K49" s="1339"/>
      <c r="L49" s="1339"/>
      <c r="M49" s="1339"/>
      <c r="N49" s="1339"/>
      <c r="O49" s="1339"/>
      <c r="P49" s="1339"/>
      <c r="Q49" s="1339"/>
      <c r="R49" s="1339"/>
      <c r="S49" s="1339"/>
      <c r="T49" s="1339"/>
      <c r="U49" s="1339"/>
      <c r="V49" s="1339"/>
      <c r="W49" s="365" t="e">
        <f>#REF!</f>
        <v>#REF!</v>
      </c>
      <c r="X49" s="365" t="e">
        <f>#REF!</f>
        <v>#REF!</v>
      </c>
      <c r="Y49" s="365" t="e">
        <f>#REF!</f>
        <v>#REF!</v>
      </c>
      <c r="Z49" s="365" t="e">
        <f>#REF!</f>
        <v>#REF!</v>
      </c>
      <c r="AA49" s="365" t="e">
        <f>#REF!</f>
        <v>#REF!</v>
      </c>
      <c r="AB49" s="364" t="e">
        <f>#REF!</f>
        <v>#REF!</v>
      </c>
      <c r="AC49" s="364" t="e">
        <f>#REF!</f>
        <v>#REF!</v>
      </c>
      <c r="AD49" s="364" t="e">
        <f>#REF!</f>
        <v>#REF!</v>
      </c>
      <c r="AE49" s="364" t="e">
        <f>#REF!</f>
        <v>#REF!</v>
      </c>
      <c r="AF49" s="364" t="e">
        <f>#REF!</f>
        <v>#REF!</v>
      </c>
      <c r="AG49" s="313" t="e">
        <f>#REF!</f>
        <v>#REF!</v>
      </c>
    </row>
    <row r="50" spans="1:35" ht="25.5" customHeight="1">
      <c r="A50" s="362" t="e">
        <f>#REF!</f>
        <v>#REF!</v>
      </c>
      <c r="B50" s="1533" t="e">
        <f>#REF!</f>
        <v>#REF!</v>
      </c>
      <c r="C50" s="1533"/>
      <c r="D50" s="1533"/>
      <c r="E50" s="1533"/>
      <c r="F50" s="1533"/>
      <c r="G50" s="1533"/>
      <c r="H50" s="1533"/>
      <c r="I50" s="1533"/>
      <c r="J50" s="1533"/>
      <c r="K50" s="1533"/>
      <c r="L50" s="1533"/>
      <c r="M50" s="1533"/>
      <c r="N50" s="1533"/>
      <c r="O50" s="1533"/>
      <c r="P50" s="1533"/>
      <c r="Q50" s="1533"/>
      <c r="R50" s="1533"/>
      <c r="S50" s="1533"/>
      <c r="T50" s="1533"/>
      <c r="U50" s="1533"/>
      <c r="V50" s="1533"/>
      <c r="W50" s="1533"/>
      <c r="X50" s="1533"/>
      <c r="Y50" s="1533"/>
      <c r="Z50" s="1533"/>
      <c r="AA50" s="1533"/>
      <c r="AB50" s="1533"/>
      <c r="AC50" s="1533"/>
      <c r="AD50" s="1533"/>
      <c r="AE50" s="1533"/>
      <c r="AF50" s="1533"/>
      <c r="AG50" s="357" t="e">
        <f>#REF!</f>
        <v>#REF!</v>
      </c>
    </row>
    <row r="51" spans="1:35" ht="25.5" customHeight="1" thickBot="1">
      <c r="A51" s="297" t="e">
        <f>#REF!</f>
        <v>#REF!</v>
      </c>
      <c r="B51" s="1819" t="e">
        <f>#REF!</f>
        <v>#REF!</v>
      </c>
      <c r="C51" s="1819"/>
      <c r="D51" s="1819"/>
      <c r="E51" s="1819"/>
      <c r="F51" s="1819"/>
      <c r="G51" s="1819"/>
      <c r="H51" s="1826" t="e">
        <f>#REF!</f>
        <v>#REF!</v>
      </c>
      <c r="I51" s="1826"/>
      <c r="J51" s="1819" t="e">
        <f>#REF!</f>
        <v>#REF!</v>
      </c>
      <c r="K51" s="1819"/>
      <c r="L51" s="1819"/>
      <c r="M51" s="1819"/>
      <c r="N51" s="1819"/>
      <c r="O51" s="1819"/>
      <c r="P51" s="1827" t="e">
        <f>#REF!</f>
        <v>#REF!</v>
      </c>
      <c r="Q51" s="1827"/>
      <c r="R51" s="1827" t="e">
        <f>#REF!</f>
        <v>#REF!</v>
      </c>
      <c r="S51" s="1827"/>
      <c r="T51" s="1827"/>
      <c r="U51" s="1827"/>
      <c r="V51" s="1816" t="e">
        <f>#REF!</f>
        <v>#REF!</v>
      </c>
      <c r="W51" s="1816"/>
      <c r="X51" s="1816"/>
      <c r="Y51" s="1816"/>
      <c r="Z51" s="1816"/>
      <c r="AA51" s="1816"/>
      <c r="AB51" s="1440" t="e">
        <f>#REF!</f>
        <v>#REF!</v>
      </c>
      <c r="AC51" s="1440"/>
      <c r="AD51" s="1440"/>
      <c r="AE51" s="1440"/>
      <c r="AF51" s="1440"/>
      <c r="AG51" s="354" t="e">
        <f>#REF!</f>
        <v>#REF!</v>
      </c>
      <c r="AI51" s="340" t="s">
        <v>318</v>
      </c>
    </row>
    <row r="52" spans="1:35" ht="25.5" customHeight="1">
      <c r="A52" s="1338" t="e">
        <f>#REF!</f>
        <v>#REF!</v>
      </c>
      <c r="B52" s="1339"/>
      <c r="C52" s="1339"/>
      <c r="D52" s="1339"/>
      <c r="E52" s="1339"/>
      <c r="F52" s="1339"/>
      <c r="G52" s="1339"/>
      <c r="H52" s="1339"/>
      <c r="I52" s="1339"/>
      <c r="J52" s="1339"/>
      <c r="K52" s="1339"/>
      <c r="L52" s="1339"/>
      <c r="M52" s="1339"/>
      <c r="N52" s="1339"/>
      <c r="O52" s="1339"/>
      <c r="P52" s="1339"/>
      <c r="Q52" s="1339"/>
      <c r="R52" s="1339"/>
      <c r="S52" s="1339"/>
      <c r="T52" s="1339"/>
      <c r="U52" s="1339"/>
      <c r="V52" s="1339"/>
      <c r="W52" s="365" t="e">
        <f>#REF!</f>
        <v>#REF!</v>
      </c>
      <c r="X52" s="365" t="e">
        <f>#REF!</f>
        <v>#REF!</v>
      </c>
      <c r="Y52" s="365" t="e">
        <f>#REF!</f>
        <v>#REF!</v>
      </c>
      <c r="Z52" s="365" t="e">
        <f>#REF!</f>
        <v>#REF!</v>
      </c>
      <c r="AA52" s="365" t="e">
        <f>#REF!</f>
        <v>#REF!</v>
      </c>
      <c r="AB52" s="364" t="e">
        <f>#REF!</f>
        <v>#REF!</v>
      </c>
      <c r="AC52" s="364" t="e">
        <f>#REF!</f>
        <v>#REF!</v>
      </c>
      <c r="AD52" s="364" t="e">
        <f>#REF!</f>
        <v>#REF!</v>
      </c>
      <c r="AE52" s="364" t="e">
        <f>#REF!</f>
        <v>#REF!</v>
      </c>
      <c r="AF52" s="364" t="e">
        <f>#REF!</f>
        <v>#REF!</v>
      </c>
      <c r="AG52" s="313" t="e">
        <f>#REF!</f>
        <v>#REF!</v>
      </c>
    </row>
    <row r="53" spans="1:35" ht="25.5" customHeight="1">
      <c r="A53" s="362" t="e">
        <f>#REF!</f>
        <v>#REF!</v>
      </c>
      <c r="B53" s="1503" t="e">
        <f>#REF!</f>
        <v>#REF!</v>
      </c>
      <c r="C53" s="1503"/>
      <c r="D53" s="1503"/>
      <c r="E53" s="1503"/>
      <c r="F53" s="1503"/>
      <c r="G53" s="1503"/>
      <c r="H53" s="1503"/>
      <c r="I53" s="1503"/>
      <c r="J53" s="1503"/>
      <c r="K53" s="1503"/>
      <c r="L53" s="1503"/>
      <c r="M53" s="1503"/>
      <c r="N53" s="1503"/>
      <c r="O53" s="1503"/>
      <c r="P53" s="1503"/>
      <c r="Q53" s="1503"/>
      <c r="R53" s="1503"/>
      <c r="S53" s="1503"/>
      <c r="T53" s="1503"/>
      <c r="U53" s="1503"/>
      <c r="V53" s="1503"/>
      <c r="W53" s="1503"/>
      <c r="X53" s="1503"/>
      <c r="Y53" s="1503"/>
      <c r="Z53" s="371" t="e">
        <f>#REF!</f>
        <v>#REF!</v>
      </c>
      <c r="AA53" s="371" t="e">
        <f>#REF!</f>
        <v>#REF!</v>
      </c>
      <c r="AB53" s="358" t="e">
        <f>#REF!</f>
        <v>#REF!</v>
      </c>
      <c r="AC53" s="358" t="e">
        <f>#REF!</f>
        <v>#REF!</v>
      </c>
      <c r="AD53" s="358" t="e">
        <f>#REF!</f>
        <v>#REF!</v>
      </c>
      <c r="AE53" s="358" t="e">
        <f>#REF!</f>
        <v>#REF!</v>
      </c>
      <c r="AF53" s="358" t="e">
        <f>#REF!</f>
        <v>#REF!</v>
      </c>
      <c r="AG53" s="357" t="e">
        <f>#REF!</f>
        <v>#REF!</v>
      </c>
    </row>
    <row r="54" spans="1:35" ht="25.5" customHeight="1">
      <c r="A54" s="1682" t="e">
        <f>#REF!</f>
        <v>#REF!</v>
      </c>
      <c r="B54" s="1683"/>
      <c r="C54" s="1683"/>
      <c r="D54" s="1683"/>
      <c r="E54" s="1683"/>
      <c r="F54" s="1683"/>
      <c r="G54" s="1683"/>
      <c r="H54" s="1683"/>
      <c r="I54" s="1683"/>
      <c r="J54" s="1683"/>
      <c r="K54" s="1683"/>
      <c r="L54" s="1683"/>
      <c r="M54" s="1683"/>
      <c r="N54" s="1683"/>
      <c r="O54" s="1683"/>
      <c r="P54" s="1683"/>
      <c r="Q54" s="1683"/>
      <c r="R54" s="1683"/>
      <c r="S54" s="1683"/>
      <c r="T54" s="1683"/>
      <c r="U54" s="1683"/>
      <c r="V54" s="1683"/>
      <c r="W54" s="1683"/>
      <c r="X54" s="1683"/>
      <c r="Y54" s="1683"/>
      <c r="Z54" s="1683"/>
      <c r="AA54" s="1683"/>
      <c r="AB54" s="1683"/>
      <c r="AC54" s="1683"/>
      <c r="AD54" s="1683"/>
      <c r="AE54" s="1683"/>
      <c r="AF54" s="1683"/>
      <c r="AG54" s="1684"/>
    </row>
    <row r="55" spans="1:35" ht="25.5" customHeight="1">
      <c r="A55" s="1682"/>
      <c r="B55" s="1683"/>
      <c r="C55" s="1683"/>
      <c r="D55" s="1683"/>
      <c r="E55" s="1683"/>
      <c r="F55" s="1683"/>
      <c r="G55" s="1683"/>
      <c r="H55" s="1683"/>
      <c r="I55" s="1683"/>
      <c r="J55" s="1683"/>
      <c r="K55" s="1683"/>
      <c r="L55" s="1683"/>
      <c r="M55" s="1683"/>
      <c r="N55" s="1683"/>
      <c r="O55" s="1683"/>
      <c r="P55" s="1683"/>
      <c r="Q55" s="1683"/>
      <c r="R55" s="1683"/>
      <c r="S55" s="1683"/>
      <c r="T55" s="1683"/>
      <c r="U55" s="1683"/>
      <c r="V55" s="1683"/>
      <c r="W55" s="1683"/>
      <c r="X55" s="1683"/>
      <c r="Y55" s="1683"/>
      <c r="Z55" s="1683"/>
      <c r="AA55" s="1683"/>
      <c r="AB55" s="1683"/>
      <c r="AC55" s="1683"/>
      <c r="AD55" s="1683"/>
      <c r="AE55" s="1683"/>
      <c r="AF55" s="1683"/>
      <c r="AG55" s="1684"/>
    </row>
    <row r="56" spans="1:35" ht="25.5" customHeight="1">
      <c r="A56" s="1682"/>
      <c r="B56" s="1683"/>
      <c r="C56" s="1683"/>
      <c r="D56" s="1683"/>
      <c r="E56" s="1683"/>
      <c r="F56" s="1683"/>
      <c r="G56" s="1683"/>
      <c r="H56" s="1683"/>
      <c r="I56" s="1683"/>
      <c r="J56" s="1683"/>
      <c r="K56" s="1683"/>
      <c r="L56" s="1683"/>
      <c r="M56" s="1683"/>
      <c r="N56" s="1683"/>
      <c r="O56" s="1683"/>
      <c r="P56" s="1683"/>
      <c r="Q56" s="1683"/>
      <c r="R56" s="1683"/>
      <c r="S56" s="1683"/>
      <c r="T56" s="1683"/>
      <c r="U56" s="1683"/>
      <c r="V56" s="1683"/>
      <c r="W56" s="1683"/>
      <c r="X56" s="1683"/>
      <c r="Y56" s="1683"/>
      <c r="Z56" s="1683"/>
      <c r="AA56" s="1683"/>
      <c r="AB56" s="1683"/>
      <c r="AC56" s="1683"/>
      <c r="AD56" s="1683"/>
      <c r="AE56" s="1683"/>
      <c r="AF56" s="1683"/>
      <c r="AG56" s="1684"/>
    </row>
    <row r="57" spans="1:35" ht="25.5" customHeight="1">
      <c r="A57" s="1682"/>
      <c r="B57" s="1683"/>
      <c r="C57" s="1683"/>
      <c r="D57" s="1683"/>
      <c r="E57" s="1683"/>
      <c r="F57" s="1683"/>
      <c r="G57" s="1683"/>
      <c r="H57" s="1683"/>
      <c r="I57" s="1683"/>
      <c r="J57" s="1683"/>
      <c r="K57" s="1683"/>
      <c r="L57" s="1683"/>
      <c r="M57" s="1683"/>
      <c r="N57" s="1683"/>
      <c r="O57" s="1683"/>
      <c r="P57" s="1683"/>
      <c r="Q57" s="1683"/>
      <c r="R57" s="1683"/>
      <c r="S57" s="1683"/>
      <c r="T57" s="1683"/>
      <c r="U57" s="1683"/>
      <c r="V57" s="1683"/>
      <c r="W57" s="1683"/>
      <c r="X57" s="1683"/>
      <c r="Y57" s="1683"/>
      <c r="Z57" s="1683"/>
      <c r="AA57" s="1683"/>
      <c r="AB57" s="1683"/>
      <c r="AC57" s="1683"/>
      <c r="AD57" s="1683"/>
      <c r="AE57" s="1683"/>
      <c r="AF57" s="1683"/>
      <c r="AG57" s="1684"/>
    </row>
    <row r="58" spans="1:35" ht="25.5" customHeight="1" thickBot="1">
      <c r="A58" s="1685"/>
      <c r="B58" s="1686"/>
      <c r="C58" s="1686"/>
      <c r="D58" s="1686"/>
      <c r="E58" s="1686"/>
      <c r="F58" s="1686"/>
      <c r="G58" s="1686"/>
      <c r="H58" s="1686"/>
      <c r="I58" s="1686"/>
      <c r="J58" s="1686"/>
      <c r="K58" s="1686"/>
      <c r="L58" s="1686"/>
      <c r="M58" s="1686"/>
      <c r="N58" s="1686"/>
      <c r="O58" s="1686"/>
      <c r="P58" s="1686"/>
      <c r="Q58" s="1686"/>
      <c r="R58" s="1686"/>
      <c r="S58" s="1686"/>
      <c r="T58" s="1686"/>
      <c r="U58" s="1686"/>
      <c r="V58" s="1686"/>
      <c r="W58" s="1686"/>
      <c r="X58" s="1686"/>
      <c r="Y58" s="1686"/>
      <c r="Z58" s="1686"/>
      <c r="AA58" s="1686"/>
      <c r="AB58" s="1686"/>
      <c r="AC58" s="1686"/>
      <c r="AD58" s="1686"/>
      <c r="AE58" s="1686"/>
      <c r="AF58" s="1686"/>
      <c r="AG58" s="1687"/>
    </row>
    <row r="59" spans="1:35" ht="25.5" customHeight="1">
      <c r="A59" s="1335" t="e">
        <f>#REF!</f>
        <v>#REF!</v>
      </c>
      <c r="B59" s="1336"/>
      <c r="C59" s="1336"/>
      <c r="D59" s="1336"/>
      <c r="E59" s="1336"/>
      <c r="F59" s="1336"/>
      <c r="G59" s="1336"/>
      <c r="H59" s="1336"/>
      <c r="I59" s="1336"/>
      <c r="J59" s="1336"/>
      <c r="K59" s="1336"/>
      <c r="L59" s="1336"/>
      <c r="M59" s="1336"/>
      <c r="N59" s="1336"/>
      <c r="O59" s="1336"/>
      <c r="P59" s="1336"/>
      <c r="Q59" s="1336"/>
      <c r="R59" s="1336"/>
      <c r="S59" s="1336"/>
      <c r="T59" s="1336"/>
      <c r="U59" s="1336"/>
      <c r="V59" s="1336"/>
      <c r="W59" s="370" t="e">
        <f>#REF!</f>
        <v>#REF!</v>
      </c>
      <c r="X59" s="370" t="e">
        <f>#REF!</f>
        <v>#REF!</v>
      </c>
      <c r="Y59" s="370" t="e">
        <f>#REF!</f>
        <v>#REF!</v>
      </c>
      <c r="Z59" s="370" t="e">
        <f>#REF!</f>
        <v>#REF!</v>
      </c>
      <c r="AA59" s="370" t="e">
        <f>#REF!</f>
        <v>#REF!</v>
      </c>
      <c r="AB59" s="257" t="e">
        <f>#REF!</f>
        <v>#REF!</v>
      </c>
      <c r="AC59" s="257" t="e">
        <f>#REF!</f>
        <v>#REF!</v>
      </c>
      <c r="AD59" s="257" t="e">
        <f>#REF!</f>
        <v>#REF!</v>
      </c>
      <c r="AE59" s="257" t="e">
        <f>#REF!</f>
        <v>#REF!</v>
      </c>
      <c r="AF59" s="257" t="e">
        <f>#REF!</f>
        <v>#REF!</v>
      </c>
      <c r="AG59" s="369" t="e">
        <f>#REF!</f>
        <v>#REF!</v>
      </c>
    </row>
    <row r="60" spans="1:35" ht="25.5" customHeight="1">
      <c r="A60" s="297" t="e">
        <f>#REF!</f>
        <v>#REF!</v>
      </c>
      <c r="B60" s="355" t="e">
        <f>#REF!</f>
        <v>#REF!</v>
      </c>
      <c r="C60" s="356" t="e">
        <f>#REF!</f>
        <v>#REF!</v>
      </c>
      <c r="D60" s="1591" t="e">
        <f>#REF!</f>
        <v>#REF!</v>
      </c>
      <c r="E60" s="1592"/>
      <c r="F60" s="1592"/>
      <c r="G60" s="1592"/>
      <c r="H60" s="1592"/>
      <c r="I60" s="1592"/>
      <c r="J60" s="1592"/>
      <c r="K60" s="1592"/>
      <c r="L60" s="1592"/>
      <c r="M60" s="1592"/>
      <c r="N60" s="1592"/>
      <c r="O60" s="1592"/>
      <c r="P60" s="1592"/>
      <c r="Q60" s="1592"/>
      <c r="R60" s="1592"/>
      <c r="S60" s="1592"/>
      <c r="T60" s="1592"/>
      <c r="U60" s="1593"/>
      <c r="V60" s="1594" t="e">
        <f>#REF!</f>
        <v>#REF!</v>
      </c>
      <c r="W60" s="1595"/>
      <c r="X60" s="1595"/>
      <c r="Y60" s="1595"/>
      <c r="Z60" s="1595"/>
      <c r="AA60" s="1596"/>
      <c r="AB60" s="244" t="e">
        <f>#REF!</f>
        <v>#REF!</v>
      </c>
      <c r="AC60" s="1" t="e">
        <f>#REF!</f>
        <v>#REF!</v>
      </c>
      <c r="AD60" s="1" t="e">
        <f>#REF!</f>
        <v>#REF!</v>
      </c>
      <c r="AE60" s="1" t="e">
        <f>#REF!</f>
        <v>#REF!</v>
      </c>
      <c r="AF60" s="1" t="e">
        <f>#REF!</f>
        <v>#REF!</v>
      </c>
      <c r="AG60" s="1" t="e">
        <f>#REF!</f>
        <v>#REF!</v>
      </c>
    </row>
    <row r="61" spans="1:35" ht="25.5" customHeight="1">
      <c r="A61" s="297" t="e">
        <f>#REF!</f>
        <v>#REF!</v>
      </c>
      <c r="B61" s="355" t="e">
        <f>#REF!</f>
        <v>#REF!</v>
      </c>
      <c r="C61" s="356" t="e">
        <f>#REF!</f>
        <v>#REF!</v>
      </c>
      <c r="D61" s="1591" t="e">
        <f>#REF!</f>
        <v>#REF!</v>
      </c>
      <c r="E61" s="1593"/>
      <c r="F61" s="1591" t="e">
        <f>#REF!</f>
        <v>#REF!</v>
      </c>
      <c r="G61" s="1593"/>
      <c r="H61" s="1591" t="e">
        <f>#REF!</f>
        <v>#REF!</v>
      </c>
      <c r="I61" s="1593"/>
      <c r="J61" s="1591" t="e">
        <f>#REF!</f>
        <v>#REF!</v>
      </c>
      <c r="K61" s="1593"/>
      <c r="L61" s="1591" t="e">
        <f>#REF!</f>
        <v>#REF!</v>
      </c>
      <c r="M61" s="1593"/>
      <c r="N61" s="1591" t="e">
        <f>#REF!</f>
        <v>#REF!</v>
      </c>
      <c r="O61" s="1593"/>
      <c r="P61" s="1594" t="e">
        <f>#REF!</f>
        <v>#REF!</v>
      </c>
      <c r="Q61" s="1596"/>
      <c r="R61" s="1594" t="e">
        <f>#REF!</f>
        <v>#REF!</v>
      </c>
      <c r="S61" s="1596"/>
      <c r="T61" s="1594" t="e">
        <f>#REF!</f>
        <v>#REF!</v>
      </c>
      <c r="U61" s="1596"/>
      <c r="V61" s="1594" t="e">
        <f>#REF!</f>
        <v>#REF!</v>
      </c>
      <c r="W61" s="1596"/>
      <c r="X61" s="1591" t="e">
        <f>#REF!</f>
        <v>#REF!</v>
      </c>
      <c r="Y61" s="1593"/>
      <c r="Z61" s="1591" t="e">
        <f>#REF!</f>
        <v>#REF!</v>
      </c>
      <c r="AA61" s="1593"/>
      <c r="AB61" s="429" t="e">
        <f>#REF!</f>
        <v>#REF!</v>
      </c>
      <c r="AC61" s="1" t="e">
        <f>#REF!</f>
        <v>#REF!</v>
      </c>
      <c r="AD61" s="1" t="e">
        <f>#REF!</f>
        <v>#REF!</v>
      </c>
      <c r="AE61" s="1" t="e">
        <f>#REF!</f>
        <v>#REF!</v>
      </c>
      <c r="AF61" s="1" t="e">
        <f>#REF!</f>
        <v>#REF!</v>
      </c>
      <c r="AG61" s="1" t="e">
        <f>#REF!</f>
        <v>#REF!</v>
      </c>
    </row>
    <row r="62" spans="1:35" ht="40.5" customHeight="1">
      <c r="A62" s="297" t="e">
        <f>#REF!</f>
        <v>#REF!</v>
      </c>
      <c r="B62" s="355" t="e">
        <f>#REF!</f>
        <v>#REF!</v>
      </c>
      <c r="C62" s="356" t="e">
        <f>#REF!</f>
        <v>#REF!</v>
      </c>
      <c r="D62" s="1724" t="e">
        <f>#REF!</f>
        <v>#REF!</v>
      </c>
      <c r="E62" s="1725"/>
      <c r="F62" s="1724" t="e">
        <f>#REF!</f>
        <v>#REF!</v>
      </c>
      <c r="G62" s="1725"/>
      <c r="H62" s="1724" t="e">
        <f>#REF!</f>
        <v>#REF!</v>
      </c>
      <c r="I62" s="1725"/>
      <c r="J62" s="1724" t="e">
        <f>#REF!</f>
        <v>#REF!</v>
      </c>
      <c r="K62" s="1725"/>
      <c r="L62" s="1724" t="e">
        <f>#REF!</f>
        <v>#REF!</v>
      </c>
      <c r="M62" s="1725"/>
      <c r="N62" s="1724" t="e">
        <f>#REF!</f>
        <v>#REF!</v>
      </c>
      <c r="O62" s="1725"/>
      <c r="P62" s="1724" t="e">
        <f>#REF!</f>
        <v>#REF!</v>
      </c>
      <c r="Q62" s="1725"/>
      <c r="R62" s="1724" t="e">
        <f>#REF!</f>
        <v>#REF!</v>
      </c>
      <c r="S62" s="1725"/>
      <c r="T62" s="1724" t="e">
        <f>#REF!</f>
        <v>#REF!</v>
      </c>
      <c r="U62" s="1725"/>
      <c r="V62" s="1724" t="e">
        <f>#REF!</f>
        <v>#REF!</v>
      </c>
      <c r="W62" s="1725"/>
      <c r="X62" s="1724" t="e">
        <f>#REF!</f>
        <v>#REF!</v>
      </c>
      <c r="Y62" s="1725"/>
      <c r="Z62" s="1724" t="e">
        <f>#REF!</f>
        <v>#REF!</v>
      </c>
      <c r="AA62" s="1725"/>
      <c r="AB62" s="429" t="e">
        <f>#REF!</f>
        <v>#REF!</v>
      </c>
      <c r="AC62" s="1" t="e">
        <f>#REF!</f>
        <v>#REF!</v>
      </c>
      <c r="AD62" s="1" t="e">
        <f>#REF!</f>
        <v>#REF!</v>
      </c>
      <c r="AE62" s="1" t="e">
        <f>#REF!</f>
        <v>#REF!</v>
      </c>
      <c r="AF62" s="1" t="e">
        <f>#REF!</f>
        <v>#REF!</v>
      </c>
      <c r="AG62" s="1" t="e">
        <f>#REF!</f>
        <v>#REF!</v>
      </c>
    </row>
    <row r="63" spans="1:35" ht="40.5" customHeight="1">
      <c r="A63" s="297" t="e">
        <f>#REF!</f>
        <v>#REF!</v>
      </c>
      <c r="B63" s="355" t="e">
        <f>#REF!</f>
        <v>#REF!</v>
      </c>
      <c r="C63" s="356" t="e">
        <f>#REF!</f>
        <v>#REF!</v>
      </c>
      <c r="D63" s="1728"/>
      <c r="E63" s="1729"/>
      <c r="F63" s="1728"/>
      <c r="G63" s="1729"/>
      <c r="H63" s="1728"/>
      <c r="I63" s="1729"/>
      <c r="J63" s="1728"/>
      <c r="K63" s="1729"/>
      <c r="L63" s="1728"/>
      <c r="M63" s="1729"/>
      <c r="N63" s="1728"/>
      <c r="O63" s="1729"/>
      <c r="P63" s="1728"/>
      <c r="Q63" s="1729"/>
      <c r="R63" s="1728"/>
      <c r="S63" s="1729"/>
      <c r="T63" s="1728"/>
      <c r="U63" s="1729"/>
      <c r="V63" s="1728"/>
      <c r="W63" s="1729"/>
      <c r="X63" s="1728"/>
      <c r="Y63" s="1729"/>
      <c r="Z63" s="1728"/>
      <c r="AA63" s="1729"/>
      <c r="AB63" s="429" t="e">
        <f>#REF!</f>
        <v>#REF!</v>
      </c>
      <c r="AC63" s="1" t="e">
        <f>#REF!</f>
        <v>#REF!</v>
      </c>
      <c r="AD63" s="1" t="e">
        <f>#REF!</f>
        <v>#REF!</v>
      </c>
      <c r="AE63" s="1" t="e">
        <f>#REF!</f>
        <v>#REF!</v>
      </c>
      <c r="AF63" s="1" t="e">
        <f>#REF!</f>
        <v>#REF!</v>
      </c>
      <c r="AG63" s="1" t="e">
        <f>#REF!</f>
        <v>#REF!</v>
      </c>
    </row>
    <row r="64" spans="1:35" ht="25.5" customHeight="1" thickBot="1">
      <c r="A64" s="265" t="e">
        <f>#REF!</f>
        <v>#REF!</v>
      </c>
      <c r="B64" s="368" t="e">
        <f>#REF!</f>
        <v>#REF!</v>
      </c>
      <c r="C64" s="368" t="e">
        <f>#REF!</f>
        <v>#REF!</v>
      </c>
      <c r="D64" s="368" t="e">
        <f>#REF!</f>
        <v>#REF!</v>
      </c>
      <c r="E64" s="368" t="e">
        <f>#REF!</f>
        <v>#REF!</v>
      </c>
      <c r="F64" s="368" t="e">
        <f>#REF!</f>
        <v>#REF!</v>
      </c>
      <c r="G64" s="368" t="e">
        <f>#REF!</f>
        <v>#REF!</v>
      </c>
      <c r="H64" s="368" t="e">
        <f>#REF!</f>
        <v>#REF!</v>
      </c>
      <c r="I64" s="368" t="e">
        <f>#REF!</f>
        <v>#REF!</v>
      </c>
      <c r="J64" s="368" t="e">
        <f>#REF!</f>
        <v>#REF!</v>
      </c>
      <c r="K64" s="368" t="e">
        <f>#REF!</f>
        <v>#REF!</v>
      </c>
      <c r="L64" s="368" t="e">
        <f>#REF!</f>
        <v>#REF!</v>
      </c>
      <c r="M64" s="368" t="e">
        <f>#REF!</f>
        <v>#REF!</v>
      </c>
      <c r="N64" s="368" t="e">
        <f>#REF!</f>
        <v>#REF!</v>
      </c>
      <c r="O64" s="368" t="e">
        <f>#REF!</f>
        <v>#REF!</v>
      </c>
      <c r="P64" s="266" t="e">
        <f>#REF!</f>
        <v>#REF!</v>
      </c>
      <c r="Q64" s="266" t="e">
        <f>#REF!</f>
        <v>#REF!</v>
      </c>
      <c r="R64" s="266" t="e">
        <f>#REF!</f>
        <v>#REF!</v>
      </c>
      <c r="S64" s="266" t="e">
        <f>#REF!</f>
        <v>#REF!</v>
      </c>
      <c r="T64" s="367" t="e">
        <f>#REF!</f>
        <v>#REF!</v>
      </c>
      <c r="U64" s="367" t="e">
        <f>#REF!</f>
        <v>#REF!</v>
      </c>
      <c r="V64" s="367" t="e">
        <f>#REF!</f>
        <v>#REF!</v>
      </c>
      <c r="W64" s="367" t="e">
        <f>#REF!</f>
        <v>#REF!</v>
      </c>
      <c r="X64" s="367" t="e">
        <f>#REF!</f>
        <v>#REF!</v>
      </c>
      <c r="Y64" s="367" t="e">
        <f>#REF!</f>
        <v>#REF!</v>
      </c>
      <c r="Z64" s="367" t="e">
        <f>#REF!</f>
        <v>#REF!</v>
      </c>
      <c r="AA64" s="367" t="e">
        <f>#REF!</f>
        <v>#REF!</v>
      </c>
      <c r="AB64" s="266" t="e">
        <f>#REF!</f>
        <v>#REF!</v>
      </c>
      <c r="AC64" s="266" t="e">
        <f>#REF!</f>
        <v>#REF!</v>
      </c>
      <c r="AD64" s="266" t="e">
        <f>#REF!</f>
        <v>#REF!</v>
      </c>
      <c r="AE64" s="266" t="e">
        <f>#REF!</f>
        <v>#REF!</v>
      </c>
      <c r="AF64" s="266" t="e">
        <f>#REF!</f>
        <v>#REF!</v>
      </c>
      <c r="AG64" s="366" t="e">
        <f>#REF!</f>
        <v>#REF!</v>
      </c>
    </row>
    <row r="65" spans="1:46" ht="25.5" customHeight="1">
      <c r="A65" s="1338" t="e">
        <f>#REF!</f>
        <v>#REF!</v>
      </c>
      <c r="B65" s="1339"/>
      <c r="C65" s="1339"/>
      <c r="D65" s="1339"/>
      <c r="E65" s="1339"/>
      <c r="F65" s="1339"/>
      <c r="G65" s="1339"/>
      <c r="H65" s="1339"/>
      <c r="I65" s="1339"/>
      <c r="J65" s="1339"/>
      <c r="K65" s="1339"/>
      <c r="L65" s="1339"/>
      <c r="M65" s="1339"/>
      <c r="N65" s="1339"/>
      <c r="O65" s="1339"/>
      <c r="P65" s="1339"/>
      <c r="Q65" s="1339"/>
      <c r="R65" s="1339"/>
      <c r="S65" s="1339"/>
      <c r="T65" s="1339"/>
      <c r="U65" s="1339"/>
      <c r="V65" s="1339"/>
      <c r="W65" s="365" t="e">
        <f>#REF!</f>
        <v>#REF!</v>
      </c>
      <c r="X65" s="365" t="e">
        <f>#REF!</f>
        <v>#REF!</v>
      </c>
      <c r="Y65" s="365" t="e">
        <f>#REF!</f>
        <v>#REF!</v>
      </c>
      <c r="Z65" s="365" t="e">
        <f>#REF!</f>
        <v>#REF!</v>
      </c>
      <c r="AA65" s="365" t="e">
        <f>#REF!</f>
        <v>#REF!</v>
      </c>
      <c r="AB65" s="364" t="e">
        <f>#REF!</f>
        <v>#REF!</v>
      </c>
      <c r="AC65" s="364" t="e">
        <f>#REF!</f>
        <v>#REF!</v>
      </c>
      <c r="AD65" s="364" t="e">
        <f>#REF!</f>
        <v>#REF!</v>
      </c>
      <c r="AE65" s="364" t="e">
        <f>#REF!</f>
        <v>#REF!</v>
      </c>
      <c r="AF65" s="364" t="e">
        <f>#REF!</f>
        <v>#REF!</v>
      </c>
      <c r="AG65" s="313" t="e">
        <f>#REF!</f>
        <v>#REF!</v>
      </c>
    </row>
    <row r="66" spans="1:46" ht="25.5" customHeight="1">
      <c r="A66" s="230" t="e">
        <f>#REF!</f>
        <v>#REF!</v>
      </c>
      <c r="B66" s="879" t="e">
        <f>#REF!</f>
        <v>#REF!</v>
      </c>
      <c r="C66" s="879"/>
      <c r="D66" s="879"/>
      <c r="E66" s="879"/>
      <c r="F66" s="879"/>
      <c r="G66" s="879"/>
      <c r="H66" s="879"/>
      <c r="I66" s="879"/>
      <c r="J66" s="879"/>
      <c r="K66" s="879"/>
      <c r="L66" s="363" t="e">
        <f>#REF!</f>
        <v>#REF!</v>
      </c>
      <c r="M66" s="1702" t="e">
        <f>#REF!</f>
        <v>#REF!</v>
      </c>
      <c r="N66" s="1703"/>
      <c r="O66" s="1703"/>
      <c r="P66" s="1703"/>
      <c r="Q66" s="1703"/>
      <c r="R66" s="1703"/>
      <c r="S66" s="1703"/>
      <c r="T66" s="1703"/>
      <c r="U66" s="1703"/>
      <c r="V66" s="1703"/>
      <c r="W66" s="1703"/>
      <c r="X66" s="1789" t="e">
        <f>#REF!</f>
        <v>#REF!</v>
      </c>
      <c r="Y66" s="1789"/>
      <c r="Z66" s="1789"/>
      <c r="AA66" s="1789"/>
      <c r="AB66" s="1789"/>
      <c r="AC66" s="1789"/>
      <c r="AD66" s="1789"/>
      <c r="AE66" s="1789"/>
      <c r="AF66" s="1789"/>
      <c r="AG66" s="237" t="e">
        <f>#REF!</f>
        <v>#REF!</v>
      </c>
    </row>
    <row r="67" spans="1:46" ht="25.5" customHeight="1">
      <c r="A67" s="230" t="e">
        <f>#REF!</f>
        <v>#REF!</v>
      </c>
      <c r="B67" s="879" t="e">
        <f>#REF!</f>
        <v>#REF!</v>
      </c>
      <c r="C67" s="879"/>
      <c r="D67" s="879"/>
      <c r="E67" s="879"/>
      <c r="F67" s="879"/>
      <c r="G67" s="879"/>
      <c r="H67" s="879"/>
      <c r="I67" s="879"/>
      <c r="J67" s="879"/>
      <c r="K67" s="879"/>
      <c r="L67" s="363" t="e">
        <f>#REF!</f>
        <v>#REF!</v>
      </c>
      <c r="M67" s="1702" t="e">
        <f>#REF!</f>
        <v>#REF!</v>
      </c>
      <c r="N67" s="1703"/>
      <c r="O67" s="1703"/>
      <c r="P67" s="1703"/>
      <c r="Q67" s="1703"/>
      <c r="R67" s="1703"/>
      <c r="S67" s="1703"/>
      <c r="T67" s="1703"/>
      <c r="U67" s="1703"/>
      <c r="V67" s="1703"/>
      <c r="W67" s="1703"/>
      <c r="X67" s="1789" t="e">
        <f>#REF!</f>
        <v>#REF!</v>
      </c>
      <c r="Y67" s="1789"/>
      <c r="Z67" s="1789"/>
      <c r="AA67" s="1789"/>
      <c r="AB67" s="1789"/>
      <c r="AC67" s="1789"/>
      <c r="AD67" s="1789"/>
      <c r="AE67" s="1789"/>
      <c r="AF67" s="1789"/>
      <c r="AG67" s="237" t="e">
        <f>#REF!</f>
        <v>#REF!</v>
      </c>
      <c r="AI67" s="340"/>
      <c r="AJ67" s="340"/>
      <c r="AK67" s="340"/>
      <c r="AL67" s="340"/>
      <c r="AM67" s="340"/>
      <c r="AN67" s="340"/>
      <c r="AO67" s="340"/>
      <c r="AP67" s="340"/>
      <c r="AQ67" s="340"/>
      <c r="AR67" s="340"/>
      <c r="AS67" s="340"/>
      <c r="AT67" s="340"/>
    </row>
    <row r="68" spans="1:46" ht="25.5" customHeight="1">
      <c r="A68" s="359" t="e">
        <f>#REF!</f>
        <v>#REF!</v>
      </c>
      <c r="B68" s="1750" t="e">
        <f>#REF!</f>
        <v>#REF!</v>
      </c>
      <c r="C68" s="1750"/>
      <c r="D68" s="1750"/>
      <c r="E68" s="1750"/>
      <c r="F68" s="1750"/>
      <c r="G68" s="1750"/>
      <c r="H68" s="1750"/>
      <c r="I68" s="1750"/>
      <c r="J68" s="1750"/>
      <c r="K68" s="1750"/>
      <c r="L68" s="358" t="e">
        <f>#REF!</f>
        <v>#REF!</v>
      </c>
      <c r="M68" s="439" t="e">
        <f>#REF!</f>
        <v>#REF!</v>
      </c>
      <c r="N68" s="439" t="e">
        <f>#REF!</f>
        <v>#REF!</v>
      </c>
      <c r="O68" s="439" t="e">
        <f>#REF!</f>
        <v>#REF!</v>
      </c>
      <c r="P68" s="358" t="e">
        <f>#REF!</f>
        <v>#REF!</v>
      </c>
      <c r="Q68" s="358" t="e">
        <f>#REF!</f>
        <v>#REF!</v>
      </c>
      <c r="R68" s="358" t="e">
        <f>#REF!</f>
        <v>#REF!</v>
      </c>
      <c r="S68" s="358" t="e">
        <f>#REF!</f>
        <v>#REF!</v>
      </c>
      <c r="T68" s="371" t="e">
        <f>#REF!</f>
        <v>#REF!</v>
      </c>
      <c r="U68" s="371" t="e">
        <f>#REF!</f>
        <v>#REF!</v>
      </c>
      <c r="V68" s="371" t="e">
        <f>#REF!</f>
        <v>#REF!</v>
      </c>
      <c r="W68" s="371" t="e">
        <f>#REF!</f>
        <v>#REF!</v>
      </c>
      <c r="X68" s="371" t="e">
        <f>#REF!</f>
        <v>#REF!</v>
      </c>
      <c r="Y68" s="371" t="e">
        <f>#REF!</f>
        <v>#REF!</v>
      </c>
      <c r="Z68" s="371" t="e">
        <f>#REF!</f>
        <v>#REF!</v>
      </c>
      <c r="AA68" s="371" t="e">
        <f>#REF!</f>
        <v>#REF!</v>
      </c>
      <c r="AB68" s="358" t="e">
        <f>#REF!</f>
        <v>#REF!</v>
      </c>
      <c r="AC68" s="358" t="e">
        <f>#REF!</f>
        <v>#REF!</v>
      </c>
      <c r="AD68" s="358" t="e">
        <f>#REF!</f>
        <v>#REF!</v>
      </c>
      <c r="AE68" s="358" t="e">
        <f>#REF!</f>
        <v>#REF!</v>
      </c>
      <c r="AF68" s="358" t="e">
        <f>#REF!</f>
        <v>#REF!</v>
      </c>
      <c r="AG68" s="357" t="e">
        <f>#REF!</f>
        <v>#REF!</v>
      </c>
      <c r="AI68" s="340"/>
      <c r="AJ68" s="340"/>
      <c r="AK68" s="340"/>
    </row>
    <row r="69" spans="1:46" ht="25.5" customHeight="1" thickBot="1">
      <c r="A69" s="1" t="e">
        <f>#REF!</f>
        <v>#REF!</v>
      </c>
      <c r="C69" s="5"/>
      <c r="D69" s="5"/>
      <c r="F69" s="5"/>
      <c r="G69" s="5"/>
      <c r="H69" s="5"/>
      <c r="I69" s="5"/>
      <c r="J69" s="5"/>
      <c r="K69" s="5"/>
      <c r="L69" s="5"/>
      <c r="M69" s="5"/>
      <c r="N69" s="5"/>
      <c r="O69" s="5"/>
      <c r="P69" s="5"/>
      <c r="Q69" s="5"/>
      <c r="R69" s="5"/>
      <c r="S69" s="5"/>
      <c r="T69" s="5"/>
      <c r="U69" s="5" t="e">
        <f>#REF!</f>
        <v>#REF!</v>
      </c>
      <c r="V69" s="5" t="e">
        <f>#REF!</f>
        <v>#REF!</v>
      </c>
      <c r="W69" s="5" t="e">
        <f>#REF!</f>
        <v>#REF!</v>
      </c>
      <c r="X69" s="5" t="e">
        <f>#REF!</f>
        <v>#REF!</v>
      </c>
      <c r="Y69" s="5" t="e">
        <f>#REF!</f>
        <v>#REF!</v>
      </c>
      <c r="Z69" s="5" t="e">
        <f>#REF!</f>
        <v>#REF!</v>
      </c>
      <c r="AA69" s="5" t="e">
        <f>#REF!</f>
        <v>#REF!</v>
      </c>
      <c r="AB69" s="5" t="e">
        <f>#REF!</f>
        <v>#REF!</v>
      </c>
      <c r="AC69" s="5"/>
      <c r="AD69" s="5"/>
      <c r="AE69" s="5"/>
      <c r="AF69" s="5"/>
      <c r="AG69" s="20" t="e">
        <f>#REF!</f>
        <v>#REF!</v>
      </c>
      <c r="AI69" s="340"/>
      <c r="AJ69" s="340"/>
      <c r="AK69" s="340"/>
    </row>
    <row r="70" spans="1:46" ht="25.5" customHeight="1">
      <c r="A70" s="843" t="e">
        <f>#REF!</f>
        <v>#REF!</v>
      </c>
      <c r="B70" s="844"/>
      <c r="C70" s="844"/>
      <c r="D70" s="844"/>
      <c r="E70" s="844"/>
      <c r="F70" s="844"/>
      <c r="G70" s="844"/>
      <c r="H70" s="844"/>
      <c r="I70" s="845"/>
      <c r="J70" s="1026" t="e">
        <f>#REF!</f>
        <v>#REF!</v>
      </c>
      <c r="K70" s="844"/>
      <c r="L70" s="844"/>
      <c r="M70" s="844"/>
      <c r="N70" s="844"/>
      <c r="O70" s="844"/>
      <c r="P70" s="844"/>
      <c r="Q70" s="844"/>
      <c r="R70" s="845"/>
      <c r="S70" s="1026" t="e">
        <f>#REF!</f>
        <v>#REF!</v>
      </c>
      <c r="T70" s="844"/>
      <c r="U70" s="844"/>
      <c r="V70" s="844"/>
      <c r="W70" s="844"/>
      <c r="X70" s="844"/>
      <c r="Y70" s="844"/>
      <c r="Z70" s="844"/>
      <c r="AA70" s="844"/>
      <c r="AB70" s="844"/>
      <c r="AC70" s="844"/>
      <c r="AD70" s="844"/>
      <c r="AE70" s="844"/>
      <c r="AF70" s="844"/>
      <c r="AG70" s="923"/>
    </row>
    <row r="71" spans="1:46" ht="25.5" customHeight="1">
      <c r="A71" s="230" t="e">
        <f>#REF!</f>
        <v>#REF!</v>
      </c>
      <c r="B71" s="807" t="e">
        <f>#REF!</f>
        <v>#REF!</v>
      </c>
      <c r="C71" s="807"/>
      <c r="D71" s="807"/>
      <c r="E71" s="807"/>
      <c r="F71" s="807"/>
      <c r="G71" s="807"/>
      <c r="H71" s="807"/>
      <c r="I71" s="231" t="e">
        <f>#REF!</f>
        <v>#REF!</v>
      </c>
      <c r="J71" s="1739" t="e">
        <f>#REF!</f>
        <v>#REF!</v>
      </c>
      <c r="K71" s="1740"/>
      <c r="L71" s="1740"/>
      <c r="M71" s="1740"/>
      <c r="N71" s="1740"/>
      <c r="O71" s="1740"/>
      <c r="P71" s="1740"/>
      <c r="Q71" s="1740"/>
      <c r="R71" s="1741"/>
      <c r="S71" s="1742" t="e">
        <f>#REF!</f>
        <v>#REF!</v>
      </c>
      <c r="T71" s="1743"/>
      <c r="U71" s="1743"/>
      <c r="V71" s="1743"/>
      <c r="W71" s="1743"/>
      <c r="X71" s="1743"/>
      <c r="Y71" s="1743"/>
      <c r="Z71" s="1743"/>
      <c r="AA71" s="1743"/>
      <c r="AB71" s="1743"/>
      <c r="AC71" s="1743"/>
      <c r="AD71" s="1743"/>
      <c r="AE71" s="1743"/>
      <c r="AF71" s="1743"/>
      <c r="AG71" s="1744"/>
    </row>
    <row r="72" spans="1:46" ht="25.5" customHeight="1">
      <c r="A72" s="230" t="e">
        <f>#REF!</f>
        <v>#REF!</v>
      </c>
      <c r="B72" s="807" t="e">
        <f>#REF!</f>
        <v>#REF!</v>
      </c>
      <c r="C72" s="807"/>
      <c r="D72" s="807"/>
      <c r="E72" s="807"/>
      <c r="F72" s="807"/>
      <c r="G72" s="807"/>
      <c r="H72" s="807"/>
      <c r="I72" s="231" t="e">
        <f>#REF!</f>
        <v>#REF!</v>
      </c>
      <c r="J72" s="1739" t="e">
        <f>#REF!</f>
        <v>#REF!</v>
      </c>
      <c r="K72" s="1740"/>
      <c r="L72" s="1740"/>
      <c r="M72" s="1740"/>
      <c r="N72" s="1740"/>
      <c r="O72" s="1740"/>
      <c r="P72" s="1740"/>
      <c r="Q72" s="1740"/>
      <c r="R72" s="1741"/>
      <c r="S72" s="1742" t="e">
        <f>#REF!</f>
        <v>#REF!</v>
      </c>
      <c r="T72" s="1743"/>
      <c r="U72" s="1743"/>
      <c r="V72" s="1743"/>
      <c r="W72" s="1743"/>
      <c r="X72" s="1743"/>
      <c r="Y72" s="1743"/>
      <c r="Z72" s="1743"/>
      <c r="AA72" s="1743"/>
      <c r="AB72" s="1743"/>
      <c r="AC72" s="1743"/>
      <c r="AD72" s="1743"/>
      <c r="AE72" s="1743"/>
      <c r="AF72" s="1743"/>
      <c r="AG72" s="1744"/>
    </row>
    <row r="73" spans="1:46" ht="25.5" customHeight="1">
      <c r="A73" s="230" t="e">
        <f>#REF!</f>
        <v>#REF!</v>
      </c>
      <c r="B73" s="807" t="e">
        <f>#REF!</f>
        <v>#REF!</v>
      </c>
      <c r="C73" s="807"/>
      <c r="D73" s="807"/>
      <c r="E73" s="807"/>
      <c r="F73" s="807"/>
      <c r="G73" s="807"/>
      <c r="H73" s="807"/>
      <c r="I73" s="231" t="e">
        <f>#REF!</f>
        <v>#REF!</v>
      </c>
      <c r="J73" s="1745" t="e">
        <f>#REF!</f>
        <v>#REF!</v>
      </c>
      <c r="K73" s="1746"/>
      <c r="L73" s="1746"/>
      <c r="M73" s="1746"/>
      <c r="N73" s="1746"/>
      <c r="O73" s="1746"/>
      <c r="P73" s="1746"/>
      <c r="Q73" s="1746"/>
      <c r="R73" s="1747"/>
      <c r="S73" s="1742" t="e">
        <f>#REF!</f>
        <v>#REF!</v>
      </c>
      <c r="T73" s="1743"/>
      <c r="U73" s="1743"/>
      <c r="V73" s="1743"/>
      <c r="W73" s="1743"/>
      <c r="X73" s="1743"/>
      <c r="Y73" s="1743"/>
      <c r="Z73" s="1743"/>
      <c r="AA73" s="1743"/>
      <c r="AB73" s="1743"/>
      <c r="AC73" s="1743"/>
      <c r="AD73" s="1743"/>
      <c r="AE73" s="1743"/>
      <c r="AF73" s="1743"/>
      <c r="AG73" s="1744"/>
    </row>
    <row r="74" spans="1:46" ht="25.5" customHeight="1">
      <c r="A74" s="230" t="e">
        <f>#REF!</f>
        <v>#REF!</v>
      </c>
      <c r="B74" s="807" t="e">
        <f>#REF!</f>
        <v>#REF!</v>
      </c>
      <c r="C74" s="807"/>
      <c r="D74" s="807"/>
      <c r="E74" s="807"/>
      <c r="F74" s="807"/>
      <c r="G74" s="807"/>
      <c r="H74" s="807"/>
      <c r="I74" s="231" t="e">
        <f>#REF!</f>
        <v>#REF!</v>
      </c>
      <c r="J74" s="1739" t="e">
        <f>#REF!</f>
        <v>#REF!</v>
      </c>
      <c r="K74" s="1740"/>
      <c r="L74" s="1740"/>
      <c r="M74" s="1740"/>
      <c r="N74" s="1740"/>
      <c r="O74" s="1740"/>
      <c r="P74" s="1740"/>
      <c r="Q74" s="1740"/>
      <c r="R74" s="1741"/>
      <c r="S74" s="1742" t="e">
        <f>#REF!</f>
        <v>#REF!</v>
      </c>
      <c r="T74" s="1743"/>
      <c r="U74" s="1743"/>
      <c r="V74" s="1743"/>
      <c r="W74" s="1743"/>
      <c r="X74" s="1743"/>
      <c r="Y74" s="1743"/>
      <c r="Z74" s="1743"/>
      <c r="AA74" s="1743"/>
      <c r="AB74" s="1743"/>
      <c r="AC74" s="1743"/>
      <c r="AD74" s="1743"/>
      <c r="AE74" s="1743"/>
      <c r="AF74" s="1743"/>
      <c r="AG74" s="1744"/>
      <c r="AI74" s="1" t="e">
        <f>SUM(L70:S74)</f>
        <v>#REF!</v>
      </c>
    </row>
    <row r="75" spans="1:46" ht="25.5" customHeight="1">
      <c r="A75" s="230" t="e">
        <f>#REF!</f>
        <v>#REF!</v>
      </c>
      <c r="B75" s="807" t="e">
        <f>#REF!</f>
        <v>#REF!</v>
      </c>
      <c r="C75" s="807"/>
      <c r="D75" s="807"/>
      <c r="E75" s="807"/>
      <c r="F75" s="807"/>
      <c r="G75" s="807"/>
      <c r="H75" s="807"/>
      <c r="I75" s="231" t="e">
        <f>#REF!</f>
        <v>#REF!</v>
      </c>
      <c r="J75" s="1745" t="e">
        <f>#REF!</f>
        <v>#REF!</v>
      </c>
      <c r="K75" s="1746"/>
      <c r="L75" s="1746"/>
      <c r="M75" s="1746"/>
      <c r="N75" s="1746"/>
      <c r="O75" s="1746"/>
      <c r="P75" s="1746"/>
      <c r="Q75" s="1746"/>
      <c r="R75" s="1747"/>
      <c r="S75" s="1742" t="e">
        <f>#REF!</f>
        <v>#REF!</v>
      </c>
      <c r="T75" s="1743"/>
      <c r="U75" s="1743"/>
      <c r="V75" s="1743"/>
      <c r="W75" s="1743"/>
      <c r="X75" s="1743"/>
      <c r="Y75" s="1743"/>
      <c r="Z75" s="1743"/>
      <c r="AA75" s="1743"/>
      <c r="AB75" s="1743"/>
      <c r="AC75" s="1743"/>
      <c r="AD75" s="1743"/>
      <c r="AE75" s="1743"/>
      <c r="AF75" s="1743"/>
      <c r="AG75" s="1744"/>
    </row>
    <row r="76" spans="1:46" ht="25.5" customHeight="1" thickBot="1">
      <c r="A76" s="931" t="e">
        <f>#REF!</f>
        <v>#REF!</v>
      </c>
      <c r="B76" s="932"/>
      <c r="C76" s="932"/>
      <c r="D76" s="932"/>
      <c r="E76" s="932"/>
      <c r="F76" s="932"/>
      <c r="G76" s="932"/>
      <c r="H76" s="932"/>
      <c r="I76" s="933"/>
      <c r="J76" s="1751" t="e">
        <f>#REF!</f>
        <v>#REF!</v>
      </c>
      <c r="K76" s="1752"/>
      <c r="L76" s="1752"/>
      <c r="M76" s="1752"/>
      <c r="N76" s="1752"/>
      <c r="O76" s="1752"/>
      <c r="P76" s="1752"/>
      <c r="Q76" s="1752"/>
      <c r="R76" s="1753"/>
      <c r="S76" s="1052" t="e">
        <f>#REF!</f>
        <v>#REF!</v>
      </c>
      <c r="T76" s="1053"/>
      <c r="U76" s="1053"/>
      <c r="V76" s="1053"/>
      <c r="W76" s="1053"/>
      <c r="X76" s="1053"/>
      <c r="Y76" s="1053"/>
      <c r="Z76" s="1053"/>
      <c r="AA76" s="1053"/>
      <c r="AB76" s="1053"/>
      <c r="AC76" s="1053"/>
      <c r="AD76" s="1053"/>
      <c r="AE76" s="1053"/>
      <c r="AF76" s="1053"/>
      <c r="AG76" s="1054"/>
    </row>
    <row r="77" spans="1:46" ht="25.5" customHeight="1">
      <c r="A77" s="1" t="e">
        <f>#REF!</f>
        <v>#REF!</v>
      </c>
      <c r="B77" s="1" t="e">
        <f>#REF!</f>
        <v>#REF!</v>
      </c>
      <c r="C77" s="1" t="e">
        <f>#REF!</f>
        <v>#REF!</v>
      </c>
      <c r="D77" s="1" t="e">
        <f>#REF!</f>
        <v>#REF!</v>
      </c>
      <c r="E77" s="1" t="e">
        <f>#REF!</f>
        <v>#REF!</v>
      </c>
      <c r="F77" s="1" t="e">
        <f>#REF!</f>
        <v>#REF!</v>
      </c>
      <c r="G77" s="1" t="e">
        <f>#REF!</f>
        <v>#REF!</v>
      </c>
      <c r="H77" s="1" t="e">
        <f>#REF!</f>
        <v>#REF!</v>
      </c>
      <c r="I77" s="1" t="e">
        <f>#REF!</f>
        <v>#REF!</v>
      </c>
      <c r="J77" s="1" t="e">
        <f>#REF!</f>
        <v>#REF!</v>
      </c>
      <c r="K77" s="1" t="e">
        <f>#REF!</f>
        <v>#REF!</v>
      </c>
      <c r="L77" s="1" t="e">
        <f>#REF!</f>
        <v>#REF!</v>
      </c>
      <c r="M77" s="1" t="e">
        <f>#REF!</f>
        <v>#REF!</v>
      </c>
      <c r="N77" s="1" t="e">
        <f>#REF!</f>
        <v>#REF!</v>
      </c>
      <c r="O77" s="1" t="e">
        <f>#REF!</f>
        <v>#REF!</v>
      </c>
      <c r="P77" s="1" t="e">
        <f>#REF!</f>
        <v>#REF!</v>
      </c>
      <c r="Q77" s="1" t="e">
        <f>#REF!</f>
        <v>#REF!</v>
      </c>
      <c r="R77" s="1" t="e">
        <f>#REF!</f>
        <v>#REF!</v>
      </c>
      <c r="S77" s="1" t="e">
        <f>#REF!</f>
        <v>#REF!</v>
      </c>
      <c r="T77" s="1" t="e">
        <f>#REF!</f>
        <v>#REF!</v>
      </c>
      <c r="U77" s="1" t="e">
        <f>#REF!</f>
        <v>#REF!</v>
      </c>
      <c r="V77" s="1" t="e">
        <f>#REF!</f>
        <v>#REF!</v>
      </c>
      <c r="W77" s="1" t="e">
        <f>#REF!</f>
        <v>#REF!</v>
      </c>
      <c r="X77" s="1" t="e">
        <f>#REF!</f>
        <v>#REF!</v>
      </c>
      <c r="Y77" s="1" t="e">
        <f>#REF!</f>
        <v>#REF!</v>
      </c>
      <c r="Z77" s="1" t="e">
        <f>#REF!</f>
        <v>#REF!</v>
      </c>
      <c r="AA77" s="1" t="e">
        <f>#REF!</f>
        <v>#REF!</v>
      </c>
      <c r="AB77" s="1" t="e">
        <f>#REF!</f>
        <v>#REF!</v>
      </c>
      <c r="AC77" s="1" t="e">
        <f>#REF!</f>
        <v>#REF!</v>
      </c>
      <c r="AD77" s="1" t="e">
        <f>#REF!</f>
        <v>#REF!</v>
      </c>
      <c r="AE77" s="1" t="e">
        <f>#REF!</f>
        <v>#REF!</v>
      </c>
      <c r="AF77" s="1" t="e">
        <f>#REF!</f>
        <v>#REF!</v>
      </c>
      <c r="AG77" s="1" t="e">
        <f>#REF!</f>
        <v>#REF!</v>
      </c>
      <c r="AI77" s="340"/>
      <c r="AJ77" s="340"/>
      <c r="AK77" s="340"/>
    </row>
    <row r="78" spans="1:46" ht="25.5" customHeight="1" thickBot="1">
      <c r="A78" s="1" t="e">
        <f>#REF!</f>
        <v>#REF!</v>
      </c>
      <c r="H78" s="1" t="e">
        <f>#REF!</f>
        <v>#REF!</v>
      </c>
      <c r="I78" s="1" t="e">
        <f>#REF!</f>
        <v>#REF!</v>
      </c>
      <c r="J78" s="1" t="e">
        <f>#REF!</f>
        <v>#REF!</v>
      </c>
      <c r="K78" s="1" t="e">
        <f>#REF!</f>
        <v>#REF!</v>
      </c>
      <c r="L78" s="1" t="e">
        <f>#REF!</f>
        <v>#REF!</v>
      </c>
      <c r="M78" s="1" t="e">
        <f>#REF!</f>
        <v>#REF!</v>
      </c>
      <c r="N78" s="1" t="e">
        <f>#REF!</f>
        <v>#REF!</v>
      </c>
      <c r="O78" s="1" t="e">
        <f>#REF!</f>
        <v>#REF!</v>
      </c>
      <c r="P78" s="1" t="e">
        <f>#REF!</f>
        <v>#REF!</v>
      </c>
      <c r="Q78" s="1" t="e">
        <f>#REF!</f>
        <v>#REF!</v>
      </c>
      <c r="R78" s="1" t="e">
        <f>#REF!</f>
        <v>#REF!</v>
      </c>
      <c r="S78" s="1" t="e">
        <f>#REF!</f>
        <v>#REF!</v>
      </c>
      <c r="T78" s="1" t="e">
        <f>#REF!</f>
        <v>#REF!</v>
      </c>
      <c r="U78" s="1" t="e">
        <f>#REF!</f>
        <v>#REF!</v>
      </c>
      <c r="V78" s="1" t="e">
        <f>#REF!</f>
        <v>#REF!</v>
      </c>
      <c r="W78" s="1" t="e">
        <f>#REF!</f>
        <v>#REF!</v>
      </c>
      <c r="X78" s="1" t="e">
        <f>#REF!</f>
        <v>#REF!</v>
      </c>
      <c r="Y78" s="1" t="e">
        <f>#REF!</f>
        <v>#REF!</v>
      </c>
      <c r="Z78" s="1" t="e">
        <f>#REF!</f>
        <v>#REF!</v>
      </c>
      <c r="AA78" s="1" t="e">
        <f>#REF!</f>
        <v>#REF!</v>
      </c>
      <c r="AG78" s="20" t="e">
        <f>#REF!</f>
        <v>#REF!</v>
      </c>
      <c r="AI78" s="340"/>
      <c r="AJ78" s="340"/>
      <c r="AK78" s="340"/>
    </row>
    <row r="79" spans="1:46" ht="25.5" customHeight="1">
      <c r="A79" s="924" t="e">
        <f>#REF!</f>
        <v>#REF!</v>
      </c>
      <c r="B79" s="925"/>
      <c r="C79" s="925"/>
      <c r="D79" s="925"/>
      <c r="E79" s="925"/>
      <c r="F79" s="1026" t="e">
        <f>#REF!</f>
        <v>#REF!</v>
      </c>
      <c r="G79" s="844"/>
      <c r="H79" s="844"/>
      <c r="I79" s="844"/>
      <c r="J79" s="845"/>
      <c r="K79" s="925" t="e">
        <f>#REF!</f>
        <v>#REF!</v>
      </c>
      <c r="L79" s="925"/>
      <c r="M79" s="925"/>
      <c r="N79" s="925"/>
      <c r="O79" s="925"/>
      <c r="P79" s="925"/>
      <c r="Q79" s="925"/>
      <c r="R79" s="925" t="e">
        <f>#REF!</f>
        <v>#REF!</v>
      </c>
      <c r="S79" s="925"/>
      <c r="T79" s="925"/>
      <c r="U79" s="925"/>
      <c r="V79" s="925"/>
      <c r="W79" s="925"/>
      <c r="X79" s="925"/>
      <c r="Y79" s="925" t="e">
        <f>#REF!</f>
        <v>#REF!</v>
      </c>
      <c r="Z79" s="925"/>
      <c r="AA79" s="925"/>
      <c r="AB79" s="925"/>
      <c r="AC79" s="925"/>
      <c r="AD79" s="925"/>
      <c r="AE79" s="925"/>
      <c r="AF79" s="925"/>
      <c r="AG79" s="1009"/>
    </row>
    <row r="80" spans="1:46" ht="25.5" customHeight="1">
      <c r="A80" s="1790" t="e">
        <f>#REF!</f>
        <v>#REF!</v>
      </c>
      <c r="B80" s="1791"/>
      <c r="C80" s="1791"/>
      <c r="D80" s="1791"/>
      <c r="E80" s="1791"/>
      <c r="F80" s="1760" t="e">
        <f>#REF!</f>
        <v>#REF!</v>
      </c>
      <c r="G80" s="1758"/>
      <c r="H80" s="1758"/>
      <c r="I80" s="1758"/>
      <c r="J80" s="1759"/>
      <c r="K80" s="1792" t="e">
        <f>#REF!</f>
        <v>#REF!</v>
      </c>
      <c r="L80" s="1792"/>
      <c r="M80" s="1792"/>
      <c r="N80" s="1792"/>
      <c r="O80" s="1792"/>
      <c r="P80" s="1792"/>
      <c r="Q80" s="1792"/>
      <c r="R80" s="1792" t="e">
        <f>#REF!</f>
        <v>#REF!</v>
      </c>
      <c r="S80" s="1792"/>
      <c r="T80" s="1792"/>
      <c r="U80" s="1792"/>
      <c r="V80" s="1792"/>
      <c r="W80" s="1792"/>
      <c r="X80" s="1792"/>
      <c r="Y80" s="1742" t="e">
        <f>#REF!</f>
        <v>#REF!</v>
      </c>
      <c r="Z80" s="1743"/>
      <c r="AA80" s="1743"/>
      <c r="AB80" s="1743"/>
      <c r="AC80" s="1743"/>
      <c r="AD80" s="1743"/>
      <c r="AE80" s="1743"/>
      <c r="AF80" s="1743"/>
      <c r="AG80" s="1744"/>
    </row>
    <row r="81" spans="1:35" ht="25.5" customHeight="1">
      <c r="A81" s="1790" t="e">
        <f>#REF!</f>
        <v>#REF!</v>
      </c>
      <c r="B81" s="1791"/>
      <c r="C81" s="1791"/>
      <c r="D81" s="1791"/>
      <c r="E81" s="1791"/>
      <c r="F81" s="1760" t="e">
        <f>#REF!</f>
        <v>#REF!</v>
      </c>
      <c r="G81" s="1758"/>
      <c r="H81" s="1758"/>
      <c r="I81" s="1758"/>
      <c r="J81" s="1759"/>
      <c r="K81" s="1792" t="e">
        <f>#REF!</f>
        <v>#REF!</v>
      </c>
      <c r="L81" s="1792"/>
      <c r="M81" s="1792"/>
      <c r="N81" s="1792"/>
      <c r="O81" s="1792"/>
      <c r="P81" s="1792"/>
      <c r="Q81" s="1792"/>
      <c r="R81" s="1792" t="e">
        <f>#REF!</f>
        <v>#REF!</v>
      </c>
      <c r="S81" s="1792"/>
      <c r="T81" s="1792"/>
      <c r="U81" s="1792"/>
      <c r="V81" s="1792"/>
      <c r="W81" s="1792"/>
      <c r="X81" s="1792"/>
      <c r="Y81" s="1793" t="e">
        <f>#REF!</f>
        <v>#REF!</v>
      </c>
      <c r="Z81" s="1793"/>
      <c r="AA81" s="1793"/>
      <c r="AB81" s="1793"/>
      <c r="AC81" s="1793"/>
      <c r="AD81" s="1793"/>
      <c r="AE81" s="1793"/>
      <c r="AF81" s="1793"/>
      <c r="AG81" s="1794"/>
    </row>
    <row r="82" spans="1:35" ht="25.5" customHeight="1">
      <c r="A82" s="1790" t="e">
        <f>#REF!</f>
        <v>#REF!</v>
      </c>
      <c r="B82" s="1791"/>
      <c r="C82" s="1791"/>
      <c r="D82" s="1791"/>
      <c r="E82" s="1791"/>
      <c r="F82" s="1760" t="e">
        <f>#REF!</f>
        <v>#REF!</v>
      </c>
      <c r="G82" s="1758"/>
      <c r="H82" s="1758"/>
      <c r="I82" s="1758"/>
      <c r="J82" s="1759"/>
      <c r="K82" s="1792" t="e">
        <f>#REF!</f>
        <v>#REF!</v>
      </c>
      <c r="L82" s="1792"/>
      <c r="M82" s="1792"/>
      <c r="N82" s="1792"/>
      <c r="O82" s="1792"/>
      <c r="P82" s="1792"/>
      <c r="Q82" s="1792"/>
      <c r="R82" s="1792" t="e">
        <f>#REF!</f>
        <v>#REF!</v>
      </c>
      <c r="S82" s="1792"/>
      <c r="T82" s="1792"/>
      <c r="U82" s="1792"/>
      <c r="V82" s="1792"/>
      <c r="W82" s="1792"/>
      <c r="X82" s="1792"/>
      <c r="Y82" s="1793" t="e">
        <f>#REF!</f>
        <v>#REF!</v>
      </c>
      <c r="Z82" s="1793"/>
      <c r="AA82" s="1793"/>
      <c r="AB82" s="1793"/>
      <c r="AC82" s="1793"/>
      <c r="AD82" s="1793"/>
      <c r="AE82" s="1793"/>
      <c r="AF82" s="1793"/>
      <c r="AG82" s="1794"/>
    </row>
    <row r="83" spans="1:35" ht="25.5" customHeight="1">
      <c r="A83" s="1790" t="e">
        <f>#REF!</f>
        <v>#REF!</v>
      </c>
      <c r="B83" s="1791"/>
      <c r="C83" s="1791"/>
      <c r="D83" s="1791"/>
      <c r="E83" s="1791"/>
      <c r="F83" s="1760" t="e">
        <f>#REF!</f>
        <v>#REF!</v>
      </c>
      <c r="G83" s="1758"/>
      <c r="H83" s="1758"/>
      <c r="I83" s="1758"/>
      <c r="J83" s="1759"/>
      <c r="K83" s="1792" t="e">
        <f>#REF!</f>
        <v>#REF!</v>
      </c>
      <c r="L83" s="1792"/>
      <c r="M83" s="1792"/>
      <c r="N83" s="1792"/>
      <c r="O83" s="1792"/>
      <c r="P83" s="1792"/>
      <c r="Q83" s="1792"/>
      <c r="R83" s="1792" t="e">
        <f>#REF!</f>
        <v>#REF!</v>
      </c>
      <c r="S83" s="1792"/>
      <c r="T83" s="1792"/>
      <c r="U83" s="1792"/>
      <c r="V83" s="1792"/>
      <c r="W83" s="1792"/>
      <c r="X83" s="1792"/>
      <c r="Y83" s="1793" t="e">
        <f>#REF!</f>
        <v>#REF!</v>
      </c>
      <c r="Z83" s="1793"/>
      <c r="AA83" s="1793"/>
      <c r="AB83" s="1793"/>
      <c r="AC83" s="1793"/>
      <c r="AD83" s="1793"/>
      <c r="AE83" s="1793"/>
      <c r="AF83" s="1793"/>
      <c r="AG83" s="1794"/>
      <c r="AI83" s="1" t="e">
        <f>SUM(L79:S83)</f>
        <v>#REF!</v>
      </c>
    </row>
    <row r="84" spans="1:35" ht="25.5" customHeight="1" thickBot="1">
      <c r="A84" s="931" t="e">
        <f>#REF!</f>
        <v>#REF!</v>
      </c>
      <c r="B84" s="932"/>
      <c r="C84" s="932"/>
      <c r="D84" s="932"/>
      <c r="E84" s="932"/>
      <c r="F84" s="932"/>
      <c r="G84" s="932"/>
      <c r="H84" s="932"/>
      <c r="I84" s="932"/>
      <c r="J84" s="933"/>
      <c r="K84" s="1795" t="e">
        <f>#REF!</f>
        <v>#REF!</v>
      </c>
      <c r="L84" s="1795"/>
      <c r="M84" s="1795"/>
      <c r="N84" s="1795"/>
      <c r="O84" s="1795"/>
      <c r="P84" s="1795"/>
      <c r="Q84" s="1795"/>
      <c r="R84" s="1795" t="e">
        <f>#REF!</f>
        <v>#REF!</v>
      </c>
      <c r="S84" s="1795"/>
      <c r="T84" s="1795"/>
      <c r="U84" s="1795"/>
      <c r="V84" s="1795"/>
      <c r="W84" s="1795"/>
      <c r="X84" s="1795"/>
      <c r="Y84" s="994" t="e">
        <f>#REF!</f>
        <v>#REF!</v>
      </c>
      <c r="Z84" s="994"/>
      <c r="AA84" s="994"/>
      <c r="AB84" s="994"/>
      <c r="AC84" s="994"/>
      <c r="AD84" s="994"/>
      <c r="AE84" s="994"/>
      <c r="AF84" s="994"/>
      <c r="AG84" s="995"/>
    </row>
    <row r="85" spans="1:35" ht="25.5" customHeight="1">
      <c r="A85" s="1338" t="e">
        <f>#REF!</f>
        <v>#REF!</v>
      </c>
      <c r="B85" s="1339"/>
      <c r="C85" s="1339"/>
      <c r="D85" s="1339"/>
      <c r="E85" s="1339"/>
      <c r="F85" s="1339"/>
      <c r="G85" s="1339"/>
      <c r="H85" s="1339"/>
      <c r="I85" s="1339"/>
      <c r="J85" s="1339"/>
      <c r="K85" s="1339"/>
      <c r="L85" s="1339"/>
      <c r="M85" s="1339"/>
      <c r="N85" s="1339"/>
      <c r="O85" s="1339"/>
      <c r="P85" s="1339"/>
      <c r="Q85" s="1339"/>
      <c r="R85" s="1339"/>
      <c r="S85" s="1339"/>
      <c r="T85" s="1339"/>
      <c r="U85" s="1339"/>
      <c r="V85" s="1339"/>
      <c r="W85" s="303" t="e">
        <f>#REF!</f>
        <v>#REF!</v>
      </c>
      <c r="X85" s="303" t="e">
        <f>#REF!</f>
        <v>#REF!</v>
      </c>
      <c r="Y85" s="303" t="e">
        <f>#REF!</f>
        <v>#REF!</v>
      </c>
      <c r="Z85" s="303" t="e">
        <f>#REF!</f>
        <v>#REF!</v>
      </c>
      <c r="AA85" s="303" t="e">
        <f>#REF!</f>
        <v>#REF!</v>
      </c>
      <c r="AB85" s="303" t="e">
        <f>#REF!</f>
        <v>#REF!</v>
      </c>
      <c r="AC85" s="303" t="e">
        <f>#REF!</f>
        <v>#REF!</v>
      </c>
      <c r="AD85" s="303" t="e">
        <f>#REF!</f>
        <v>#REF!</v>
      </c>
      <c r="AE85" s="303" t="e">
        <f>#REF!</f>
        <v>#REF!</v>
      </c>
      <c r="AF85" s="303" t="e">
        <f>#REF!</f>
        <v>#REF!</v>
      </c>
      <c r="AG85" s="342" t="e">
        <f>#REF!</f>
        <v>#REF!</v>
      </c>
    </row>
    <row r="86" spans="1:35" ht="25.5" customHeight="1">
      <c r="A86" s="1682" t="e">
        <f>#REF!</f>
        <v>#REF!</v>
      </c>
      <c r="B86" s="1683"/>
      <c r="C86" s="1683"/>
      <c r="D86" s="1683"/>
      <c r="E86" s="1683"/>
      <c r="F86" s="1683"/>
      <c r="G86" s="1683"/>
      <c r="H86" s="1683"/>
      <c r="I86" s="1683"/>
      <c r="J86" s="1683"/>
      <c r="K86" s="1683"/>
      <c r="L86" s="1683"/>
      <c r="M86" s="1683"/>
      <c r="N86" s="1683"/>
      <c r="O86" s="1683"/>
      <c r="P86" s="1683"/>
      <c r="Q86" s="1683"/>
      <c r="R86" s="1683"/>
      <c r="S86" s="1683"/>
      <c r="T86" s="1683"/>
      <c r="U86" s="1683"/>
      <c r="V86" s="1683"/>
      <c r="W86" s="1683"/>
      <c r="X86" s="1683"/>
      <c r="Y86" s="1683"/>
      <c r="Z86" s="1683"/>
      <c r="AA86" s="1683"/>
      <c r="AB86" s="1683"/>
      <c r="AC86" s="1683"/>
      <c r="AD86" s="1683"/>
      <c r="AE86" s="1683"/>
      <c r="AF86" s="1683"/>
      <c r="AG86" s="1684"/>
    </row>
    <row r="87" spans="1:35" ht="25.5" customHeight="1" thickBot="1">
      <c r="A87" s="1685"/>
      <c r="B87" s="1686"/>
      <c r="C87" s="1686"/>
      <c r="D87" s="1686"/>
      <c r="E87" s="1686"/>
      <c r="F87" s="1686"/>
      <c r="G87" s="1686"/>
      <c r="H87" s="1686"/>
      <c r="I87" s="1686"/>
      <c r="J87" s="1686"/>
      <c r="K87" s="1686"/>
      <c r="L87" s="1686"/>
      <c r="M87" s="1686"/>
      <c r="N87" s="1686"/>
      <c r="O87" s="1686"/>
      <c r="P87" s="1686"/>
      <c r="Q87" s="1686"/>
      <c r="R87" s="1686"/>
      <c r="S87" s="1686"/>
      <c r="T87" s="1686"/>
      <c r="U87" s="1686"/>
      <c r="V87" s="1686"/>
      <c r="W87" s="1686"/>
      <c r="X87" s="1686"/>
      <c r="Y87" s="1686"/>
      <c r="Z87" s="1686"/>
      <c r="AA87" s="1686"/>
      <c r="AB87" s="1686"/>
      <c r="AC87" s="1686"/>
      <c r="AD87" s="1686"/>
      <c r="AE87" s="1686"/>
      <c r="AF87" s="1686"/>
      <c r="AG87" s="1687"/>
    </row>
    <row r="88" spans="1:35" ht="25.5" customHeight="1">
      <c r="A88" s="1338" t="e">
        <f>#REF!</f>
        <v>#REF!</v>
      </c>
      <c r="B88" s="1339"/>
      <c r="C88" s="1339"/>
      <c r="D88" s="1339"/>
      <c r="E88" s="1339"/>
      <c r="F88" s="1339"/>
      <c r="G88" s="1339"/>
      <c r="H88" s="1339"/>
      <c r="I88" s="1339"/>
      <c r="J88" s="1339"/>
      <c r="K88" s="1339"/>
      <c r="L88" s="1339"/>
      <c r="M88" s="1339"/>
      <c r="N88" s="1339"/>
      <c r="O88" s="1339"/>
      <c r="P88" s="1339"/>
      <c r="Q88" s="1339"/>
      <c r="R88" s="1339"/>
      <c r="S88" s="1339"/>
      <c r="T88" s="1339"/>
      <c r="U88" s="1339"/>
      <c r="V88" s="1339"/>
      <c r="W88" s="1339"/>
      <c r="X88" s="1339"/>
      <c r="Y88" s="1339"/>
      <c r="Z88" s="1339"/>
      <c r="AA88" s="1339"/>
      <c r="AB88" s="1339"/>
      <c r="AC88" s="1339"/>
      <c r="AD88" s="1339"/>
      <c r="AE88" s="1339"/>
      <c r="AF88" s="1339"/>
      <c r="AG88" s="342" t="e">
        <f>#REF!</f>
        <v>#REF!</v>
      </c>
    </row>
    <row r="89" spans="1:35" ht="25.5" customHeight="1">
      <c r="A89" s="351" t="e">
        <f>#REF!</f>
        <v>#REF!</v>
      </c>
      <c r="B89" s="1343" t="e">
        <f>#REF!</f>
        <v>#REF!</v>
      </c>
      <c r="C89" s="1343"/>
      <c r="D89" s="1343"/>
      <c r="E89" s="1343"/>
      <c r="F89" s="1343"/>
      <c r="G89" s="1343"/>
      <c r="H89" s="1343"/>
      <c r="I89" s="1343"/>
      <c r="J89" s="1343"/>
      <c r="K89" s="1343"/>
      <c r="L89" s="1343"/>
      <c r="M89" s="1343"/>
      <c r="N89" s="1343"/>
      <c r="O89" s="1343"/>
      <c r="P89" s="1343"/>
      <c r="Q89" s="1343"/>
      <c r="R89" s="1343"/>
      <c r="S89" s="1343"/>
      <c r="T89" s="1343"/>
      <c r="U89" s="1343"/>
      <c r="V89" s="1343"/>
      <c r="W89" s="1343"/>
      <c r="X89" s="1343"/>
      <c r="Y89" s="1343"/>
      <c r="Z89" s="1343"/>
      <c r="AA89" s="1343"/>
      <c r="AB89" s="1343"/>
      <c r="AC89" s="1343"/>
      <c r="AD89" s="1343"/>
      <c r="AE89" s="1343"/>
      <c r="AF89" s="1343"/>
      <c r="AG89" s="298" t="e">
        <f>#REF!</f>
        <v>#REF!</v>
      </c>
    </row>
    <row r="90" spans="1:35" ht="25.5" customHeight="1">
      <c r="A90" s="1682" t="e">
        <f>#REF!</f>
        <v>#REF!</v>
      </c>
      <c r="B90" s="1683"/>
      <c r="C90" s="1683"/>
      <c r="D90" s="1683"/>
      <c r="E90" s="1683"/>
      <c r="F90" s="1683"/>
      <c r="G90" s="1683"/>
      <c r="H90" s="1683"/>
      <c r="I90" s="1683"/>
      <c r="J90" s="1683"/>
      <c r="K90" s="1683"/>
      <c r="L90" s="1683"/>
      <c r="M90" s="1683"/>
      <c r="N90" s="1683"/>
      <c r="O90" s="1683"/>
      <c r="P90" s="1683"/>
      <c r="Q90" s="1683"/>
      <c r="R90" s="1683"/>
      <c r="S90" s="1683"/>
      <c r="T90" s="1683"/>
      <c r="U90" s="1683"/>
      <c r="V90" s="1683"/>
      <c r="W90" s="1683"/>
      <c r="X90" s="1683"/>
      <c r="Y90" s="1683"/>
      <c r="Z90" s="1683"/>
      <c r="AA90" s="1683"/>
      <c r="AB90" s="1683"/>
      <c r="AC90" s="1683"/>
      <c r="AD90" s="1683"/>
      <c r="AE90" s="1683"/>
      <c r="AF90" s="1683"/>
      <c r="AG90" s="1684"/>
    </row>
    <row r="91" spans="1:35" ht="25.5" customHeight="1" thickBot="1">
      <c r="A91" s="1685"/>
      <c r="B91" s="1686"/>
      <c r="C91" s="1686"/>
      <c r="D91" s="1686"/>
      <c r="E91" s="1686"/>
      <c r="F91" s="1686"/>
      <c r="G91" s="1686"/>
      <c r="H91" s="1686"/>
      <c r="I91" s="1686"/>
      <c r="J91" s="1686"/>
      <c r="K91" s="1686"/>
      <c r="L91" s="1686"/>
      <c r="M91" s="1686"/>
      <c r="N91" s="1686"/>
      <c r="O91" s="1686"/>
      <c r="P91" s="1686"/>
      <c r="Q91" s="1686"/>
      <c r="R91" s="1686"/>
      <c r="S91" s="1686"/>
      <c r="T91" s="1686"/>
      <c r="U91" s="1686"/>
      <c r="V91" s="1686"/>
      <c r="W91" s="1686"/>
      <c r="X91" s="1686"/>
      <c r="Y91" s="1686"/>
      <c r="Z91" s="1686"/>
      <c r="AA91" s="1686"/>
      <c r="AB91" s="1686"/>
      <c r="AC91" s="1686"/>
      <c r="AD91" s="1686"/>
      <c r="AE91" s="1686"/>
      <c r="AF91" s="1686"/>
      <c r="AG91" s="1687"/>
    </row>
    <row r="92" spans="1:35" ht="25.5" customHeight="1">
      <c r="A92" s="1338" t="e">
        <f>#REF!</f>
        <v>#REF!</v>
      </c>
      <c r="B92" s="1339"/>
      <c r="C92" s="1339"/>
      <c r="D92" s="1339"/>
      <c r="E92" s="1339"/>
      <c r="F92" s="1339"/>
      <c r="G92" s="1339"/>
      <c r="H92" s="1339"/>
      <c r="I92" s="1339"/>
      <c r="J92" s="1339"/>
      <c r="K92" s="1339"/>
      <c r="L92" s="1339"/>
      <c r="M92" s="1339"/>
      <c r="N92" s="1339"/>
      <c r="O92" s="1339"/>
      <c r="P92" s="1339"/>
      <c r="Q92" s="1339"/>
      <c r="R92" s="1339"/>
      <c r="S92" s="1339"/>
      <c r="T92" s="1339"/>
      <c r="U92" s="1339"/>
      <c r="V92" s="1339"/>
      <c r="W92" s="1339"/>
      <c r="X92" s="1339"/>
      <c r="Y92" s="1339"/>
      <c r="Z92" s="1339"/>
      <c r="AA92" s="350" t="e">
        <f>#REF!</f>
        <v>#REF!</v>
      </c>
      <c r="AB92" s="350" t="e">
        <f>#REF!</f>
        <v>#REF!</v>
      </c>
      <c r="AC92" s="350" t="e">
        <f>#REF!</f>
        <v>#REF!</v>
      </c>
      <c r="AD92" s="350" t="e">
        <f>#REF!</f>
        <v>#REF!</v>
      </c>
      <c r="AE92" s="350" t="e">
        <f>#REF!</f>
        <v>#REF!</v>
      </c>
      <c r="AF92" s="350" t="e">
        <f>#REF!</f>
        <v>#REF!</v>
      </c>
      <c r="AG92" s="349" t="e">
        <f>#REF!</f>
        <v>#REF!</v>
      </c>
    </row>
    <row r="93" spans="1:35" ht="25.5" customHeight="1">
      <c r="A93" s="348" t="e">
        <f>#REF!</f>
        <v>#REF!</v>
      </c>
      <c r="B93" s="1343" t="e">
        <f>#REF!</f>
        <v>#REF!</v>
      </c>
      <c r="C93" s="1343"/>
      <c r="D93" s="1343"/>
      <c r="E93" s="1343"/>
      <c r="F93" s="1343"/>
      <c r="G93" s="1343"/>
      <c r="H93" s="1343"/>
      <c r="I93" s="1343"/>
      <c r="J93" s="1343"/>
      <c r="K93" s="1343"/>
      <c r="L93" s="1343"/>
      <c r="M93" s="1343"/>
      <c r="N93" s="1343"/>
      <c r="O93" s="1343"/>
      <c r="P93" s="1343"/>
      <c r="Q93" s="1343"/>
      <c r="R93" s="1343"/>
      <c r="S93" s="1343"/>
      <c r="T93" s="1343"/>
      <c r="U93" s="1343"/>
      <c r="V93" s="1343"/>
      <c r="W93" s="1343"/>
      <c r="X93" s="1343"/>
      <c r="Y93" s="1343"/>
      <c r="Z93" s="1343"/>
      <c r="AA93" s="1343"/>
      <c r="AB93" s="1343"/>
      <c r="AC93" s="1343"/>
      <c r="AD93" s="1343"/>
      <c r="AE93" s="1343"/>
      <c r="AF93" s="1343"/>
      <c r="AG93" s="347" t="e">
        <f>#REF!</f>
        <v>#REF!</v>
      </c>
    </row>
    <row r="94" spans="1:35" ht="25.5" customHeight="1">
      <c r="A94" s="1682" t="e">
        <f>#REF!</f>
        <v>#REF!</v>
      </c>
      <c r="B94" s="1683"/>
      <c r="C94" s="1683"/>
      <c r="D94" s="1683"/>
      <c r="E94" s="1683"/>
      <c r="F94" s="1683"/>
      <c r="G94" s="1683"/>
      <c r="H94" s="1683"/>
      <c r="I94" s="1683"/>
      <c r="J94" s="1683"/>
      <c r="K94" s="1683"/>
      <c r="L94" s="1683"/>
      <c r="M94" s="1683"/>
      <c r="N94" s="1683"/>
      <c r="O94" s="1683"/>
      <c r="P94" s="1683"/>
      <c r="Q94" s="1683"/>
      <c r="R94" s="1683"/>
      <c r="S94" s="1683"/>
      <c r="T94" s="1683"/>
      <c r="U94" s="1683"/>
      <c r="V94" s="1683"/>
      <c r="W94" s="1683"/>
      <c r="X94" s="1683"/>
      <c r="Y94" s="1683"/>
      <c r="Z94" s="1683"/>
      <c r="AA94" s="1683"/>
      <c r="AB94" s="1683"/>
      <c r="AC94" s="1683"/>
      <c r="AD94" s="1683"/>
      <c r="AE94" s="1683"/>
      <c r="AF94" s="1683"/>
      <c r="AG94" s="1684"/>
    </row>
    <row r="95" spans="1:35" ht="25.5" customHeight="1" thickBot="1">
      <c r="A95" s="1685"/>
      <c r="B95" s="1686"/>
      <c r="C95" s="1686"/>
      <c r="D95" s="1686"/>
      <c r="E95" s="1686"/>
      <c r="F95" s="1686"/>
      <c r="G95" s="1686"/>
      <c r="H95" s="1686"/>
      <c r="I95" s="1686"/>
      <c r="J95" s="1686"/>
      <c r="K95" s="1686"/>
      <c r="L95" s="1686"/>
      <c r="M95" s="1686"/>
      <c r="N95" s="1686"/>
      <c r="O95" s="1686"/>
      <c r="P95" s="1686"/>
      <c r="Q95" s="1686"/>
      <c r="R95" s="1686"/>
      <c r="S95" s="1686"/>
      <c r="T95" s="1686"/>
      <c r="U95" s="1686"/>
      <c r="V95" s="1686"/>
      <c r="W95" s="1686"/>
      <c r="X95" s="1686"/>
      <c r="Y95" s="1686"/>
      <c r="Z95" s="1686"/>
      <c r="AA95" s="1686"/>
      <c r="AB95" s="1686"/>
      <c r="AC95" s="1686"/>
      <c r="AD95" s="1686"/>
      <c r="AE95" s="1686"/>
      <c r="AF95" s="1686"/>
      <c r="AG95" s="1687"/>
    </row>
    <row r="96" spans="1:35" ht="25.5" customHeight="1">
      <c r="A96" s="1335" t="e">
        <f>#REF!</f>
        <v>#REF!</v>
      </c>
      <c r="B96" s="1336"/>
      <c r="C96" s="1336"/>
      <c r="D96" s="1336"/>
      <c r="E96" s="1336"/>
      <c r="F96" s="1336"/>
      <c r="G96" s="1336"/>
      <c r="H96" s="1336"/>
      <c r="I96" s="1336"/>
      <c r="J96" s="1336"/>
      <c r="K96" s="1336"/>
      <c r="L96" s="1336"/>
      <c r="M96" s="1336"/>
      <c r="N96" s="1336"/>
      <c r="O96" s="1336"/>
      <c r="P96" s="1336"/>
      <c r="Q96" s="1336"/>
      <c r="R96" s="1336"/>
      <c r="S96" s="1336"/>
      <c r="T96" s="1336"/>
      <c r="U96" s="1336"/>
      <c r="V96" s="1336"/>
      <c r="W96" s="1336"/>
      <c r="X96" s="1336"/>
      <c r="Y96" s="1336"/>
      <c r="Z96" s="1336"/>
      <c r="AA96" s="1336"/>
      <c r="AB96" s="1336"/>
      <c r="AC96" s="1336"/>
      <c r="AD96" s="1336"/>
      <c r="AE96" s="1336"/>
      <c r="AF96" s="1336"/>
      <c r="AG96" s="1337"/>
    </row>
    <row r="97" spans="1:69" ht="25.5" customHeight="1">
      <c r="A97" s="346" t="e">
        <f>#REF!</f>
        <v>#REF!</v>
      </c>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c r="AG97" s="344" t="e">
        <f>#REF!</f>
        <v>#REF!</v>
      </c>
    </row>
    <row r="98" spans="1:69" ht="25.5" customHeight="1">
      <c r="A98" s="1796" t="e">
        <f>#REF!</f>
        <v>#REF!</v>
      </c>
      <c r="B98" s="1796"/>
      <c r="C98" s="453" t="e">
        <f>#REF!</f>
        <v>#REF!</v>
      </c>
      <c r="D98" s="456"/>
      <c r="E98" s="453"/>
      <c r="F98" s="1796" t="e">
        <f>#REF!</f>
        <v>#REF!</v>
      </c>
      <c r="G98" s="1796"/>
      <c r="H98" s="453" t="e">
        <f>#REF!</f>
        <v>#REF!</v>
      </c>
      <c r="I98" s="456"/>
      <c r="J98" s="453"/>
      <c r="K98" s="453"/>
      <c r="L98" s="453"/>
      <c r="M98" s="453"/>
      <c r="N98" s="453"/>
      <c r="O98" s="453"/>
      <c r="P98" s="457"/>
      <c r="Q98" s="457"/>
      <c r="R98" s="457"/>
      <c r="S98" s="457"/>
      <c r="T98" s="457"/>
      <c r="U98" s="457"/>
      <c r="V98" s="457"/>
      <c r="W98" s="457"/>
      <c r="X98" s="458"/>
      <c r="Y98" s="453"/>
      <c r="Z98" s="458"/>
      <c r="AA98" s="458"/>
      <c r="AB98" s="459"/>
      <c r="AC98" s="459"/>
      <c r="AD98" s="459"/>
      <c r="AE98" s="459"/>
      <c r="AF98" s="459"/>
      <c r="AG98" s="459"/>
    </row>
    <row r="99" spans="1:69" ht="25.5" customHeight="1" thickBot="1">
      <c r="A99" s="238" t="e">
        <f>#REF!</f>
        <v>#REF!</v>
      </c>
      <c r="B99" s="1457" t="e">
        <f>#REF!</f>
        <v>#REF!</v>
      </c>
      <c r="C99" s="1457"/>
      <c r="D99" s="1457"/>
      <c r="E99" s="1457"/>
      <c r="F99" s="1457"/>
      <c r="G99" s="1457"/>
      <c r="H99" s="343" t="e">
        <f>#REF!</f>
        <v>#REF!</v>
      </c>
      <c r="I99" s="1714" t="e">
        <f>#REF!</f>
        <v>#REF!</v>
      </c>
      <c r="J99" s="1715"/>
      <c r="K99" s="1715"/>
      <c r="L99" s="1715"/>
      <c r="M99" s="1715"/>
      <c r="N99" s="1715"/>
      <c r="O99" s="1715"/>
      <c r="P99" s="1715"/>
      <c r="Q99" s="1715"/>
      <c r="R99" s="1715"/>
      <c r="S99" s="1715"/>
      <c r="T99" s="1715"/>
      <c r="U99" s="1715"/>
      <c r="V99" s="1715"/>
      <c r="W99" s="1715"/>
      <c r="X99" s="1715"/>
      <c r="Y99" s="1715"/>
      <c r="Z99" s="1715"/>
      <c r="AA99" s="1715"/>
      <c r="AB99" s="1715"/>
      <c r="AC99" s="1715"/>
      <c r="AD99" s="1715"/>
      <c r="AE99" s="1715"/>
      <c r="AF99" s="1715"/>
      <c r="AG99" s="1716"/>
      <c r="AI99" s="340" t="s">
        <v>296</v>
      </c>
    </row>
    <row r="100" spans="1:69" ht="25.5" customHeight="1">
      <c r="A100" s="228" t="e">
        <f>#REF!</f>
        <v>#REF!</v>
      </c>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t="e">
        <f>#REF!</f>
        <v>#REF!</v>
      </c>
      <c r="AF100" s="303" t="e">
        <f>#REF!</f>
        <v>#REF!</v>
      </c>
      <c r="AG100" s="342" t="e">
        <f>#REF!</f>
        <v>#REF!</v>
      </c>
      <c r="AI100" s="340" t="s">
        <v>295</v>
      </c>
    </row>
    <row r="101" spans="1:69" ht="25.5" customHeight="1">
      <c r="A101" s="297" t="e">
        <f>#REF!</f>
        <v>#REF!</v>
      </c>
      <c r="B101" s="879" t="e">
        <f>#REF!</f>
        <v>#REF!</v>
      </c>
      <c r="C101" s="879"/>
      <c r="D101" s="879"/>
      <c r="E101" s="879"/>
      <c r="F101" s="879"/>
      <c r="G101" s="879"/>
      <c r="H101" s="879"/>
      <c r="I101" s="879"/>
      <c r="J101" s="879"/>
      <c r="K101" s="244" t="e">
        <f>#REF!</f>
        <v>#REF!</v>
      </c>
      <c r="L101" s="1648" t="e">
        <f>#REF!</f>
        <v>#REF!</v>
      </c>
      <c r="M101" s="1649"/>
      <c r="N101" s="1649"/>
      <c r="O101" s="1649"/>
      <c r="P101" s="1649"/>
      <c r="Q101" s="1649"/>
      <c r="R101" s="1649"/>
      <c r="S101" s="1649"/>
      <c r="T101" s="1649"/>
      <c r="U101" s="1649"/>
      <c r="V101" s="1649"/>
      <c r="W101" s="1649"/>
      <c r="X101" s="1649"/>
      <c r="Y101" s="1649"/>
      <c r="Z101" s="1649"/>
      <c r="AA101" s="1649"/>
      <c r="AB101" s="1649"/>
      <c r="AC101" s="1649"/>
      <c r="AD101" s="1649"/>
      <c r="AE101" s="1649"/>
      <c r="AF101" s="1649"/>
      <c r="AG101" s="1650"/>
      <c r="AI101" s="340" t="s">
        <v>294</v>
      </c>
    </row>
    <row r="102" spans="1:69" ht="25.5" customHeight="1">
      <c r="A102" s="230" t="e">
        <f>#REF!</f>
        <v>#REF!</v>
      </c>
      <c r="B102" s="879" t="e">
        <f>#REF!</f>
        <v>#REF!</v>
      </c>
      <c r="C102" s="879"/>
      <c r="D102" s="879"/>
      <c r="E102" s="879"/>
      <c r="F102" s="879"/>
      <c r="G102" s="879"/>
      <c r="H102" s="879"/>
      <c r="I102" s="879"/>
      <c r="J102" s="879"/>
      <c r="K102" s="236" t="e">
        <f>#REF!</f>
        <v>#REF!</v>
      </c>
      <c r="L102" s="1648" t="e">
        <f>#REF!</f>
        <v>#REF!</v>
      </c>
      <c r="M102" s="1649"/>
      <c r="N102" s="1649"/>
      <c r="O102" s="1649"/>
      <c r="P102" s="1649"/>
      <c r="Q102" s="1649"/>
      <c r="R102" s="1649"/>
      <c r="S102" s="1649"/>
      <c r="T102" s="1649"/>
      <c r="U102" s="1649"/>
      <c r="V102" s="1649"/>
      <c r="W102" s="1649"/>
      <c r="X102" s="1649"/>
      <c r="Y102" s="1649"/>
      <c r="Z102" s="1649"/>
      <c r="AA102" s="1649"/>
      <c r="AB102" s="1649"/>
      <c r="AC102" s="1649"/>
      <c r="AD102" s="1649"/>
      <c r="AE102" s="1649"/>
      <c r="AF102" s="1649"/>
      <c r="AG102" s="1650"/>
      <c r="AI102" s="340" t="s">
        <v>293</v>
      </c>
    </row>
    <row r="103" spans="1:69" ht="25.5" customHeight="1">
      <c r="A103" s="230" t="e">
        <f>#REF!</f>
        <v>#REF!</v>
      </c>
      <c r="B103" s="879" t="e">
        <f>#REF!</f>
        <v>#REF!</v>
      </c>
      <c r="C103" s="879"/>
      <c r="D103" s="879"/>
      <c r="E103" s="879"/>
      <c r="F103" s="879"/>
      <c r="G103" s="879"/>
      <c r="H103" s="879"/>
      <c r="I103" s="879"/>
      <c r="J103" s="879"/>
      <c r="K103" s="236" t="e">
        <f>#REF!</f>
        <v>#REF!</v>
      </c>
      <c r="L103" s="1782" t="e">
        <f>#REF!</f>
        <v>#REF!</v>
      </c>
      <c r="M103" s="1770"/>
      <c r="N103" s="436" t="e">
        <f>#REF!</f>
        <v>#REF!</v>
      </c>
      <c r="O103" s="436"/>
      <c r="P103" s="436"/>
      <c r="Q103" s="1770" t="e">
        <f>#REF!</f>
        <v>#REF!</v>
      </c>
      <c r="R103" s="1770"/>
      <c r="S103" s="436" t="e">
        <f>#REF!</f>
        <v>#REF!</v>
      </c>
      <c r="T103" s="461"/>
      <c r="U103" s="461"/>
      <c r="V103" s="462" t="e">
        <f>#REF!</f>
        <v>#REF!</v>
      </c>
      <c r="W103" s="463"/>
      <c r="X103" s="463"/>
      <c r="Y103" s="463"/>
      <c r="Z103" s="463"/>
      <c r="AA103" s="463"/>
      <c r="AB103" s="436"/>
      <c r="AC103" s="436"/>
      <c r="AD103" s="436"/>
      <c r="AE103" s="436"/>
      <c r="AF103" s="436"/>
      <c r="AG103" s="464"/>
      <c r="AI103" s="340" t="s">
        <v>292</v>
      </c>
    </row>
    <row r="104" spans="1:69" ht="25.5" customHeight="1">
      <c r="A104" s="230" t="e">
        <f>#REF!</f>
        <v>#REF!</v>
      </c>
      <c r="B104" s="879" t="e">
        <f>#REF!</f>
        <v>#REF!</v>
      </c>
      <c r="C104" s="879"/>
      <c r="D104" s="879"/>
      <c r="E104" s="879"/>
      <c r="F104" s="879"/>
      <c r="G104" s="879"/>
      <c r="H104" s="879"/>
      <c r="I104" s="879"/>
      <c r="J104" s="879"/>
      <c r="K104" s="236" t="e">
        <f>#REF!</f>
        <v>#REF!</v>
      </c>
      <c r="L104" s="1773" t="e">
        <f>#REF!</f>
        <v>#REF!</v>
      </c>
      <c r="M104" s="1774"/>
      <c r="N104" s="1774"/>
      <c r="O104" s="1774"/>
      <c r="P104" s="1774"/>
      <c r="Q104" s="1774"/>
      <c r="R104" s="1774"/>
      <c r="S104" s="1774"/>
      <c r="T104" s="1774"/>
      <c r="U104" s="1774"/>
      <c r="V104" s="1774"/>
      <c r="W104" s="1774"/>
      <c r="X104" s="1774"/>
      <c r="Y104" s="1774"/>
      <c r="Z104" s="1774"/>
      <c r="AA104" s="1774"/>
      <c r="AB104" s="1774"/>
      <c r="AC104" s="1774"/>
      <c r="AD104" s="1774"/>
      <c r="AE104" s="1774"/>
      <c r="AF104" s="1774"/>
      <c r="AG104" s="1775"/>
      <c r="AI104" s="340" t="s">
        <v>291</v>
      </c>
    </row>
    <row r="105" spans="1:69" ht="25.5" customHeight="1">
      <c r="A105" s="263" t="e">
        <f>#REF!</f>
        <v>#REF!</v>
      </c>
      <c r="B105" s="885" t="e">
        <f>#REF!</f>
        <v>#REF!</v>
      </c>
      <c r="C105" s="885"/>
      <c r="D105" s="885"/>
      <c r="E105" s="885"/>
      <c r="F105" s="885"/>
      <c r="G105" s="885"/>
      <c r="H105" s="885"/>
      <c r="I105" s="885"/>
      <c r="J105" s="885"/>
      <c r="K105" s="264" t="e">
        <f>#REF!</f>
        <v>#REF!</v>
      </c>
      <c r="L105" s="1776" t="e">
        <f>#REF!</f>
        <v>#REF!</v>
      </c>
      <c r="M105" s="1777"/>
      <c r="N105" s="1777"/>
      <c r="O105" s="1777"/>
      <c r="P105" s="1777"/>
      <c r="Q105" s="1777"/>
      <c r="R105" s="1777"/>
      <c r="S105" s="1777"/>
      <c r="T105" s="1777"/>
      <c r="U105" s="1777"/>
      <c r="V105" s="1777"/>
      <c r="W105" s="1777"/>
      <c r="X105" s="1777"/>
      <c r="Y105" s="1777"/>
      <c r="Z105" s="1777"/>
      <c r="AA105" s="1777"/>
      <c r="AB105" s="1777"/>
      <c r="AC105" s="1777"/>
      <c r="AD105" s="1777"/>
      <c r="AE105" s="1777"/>
      <c r="AF105" s="1777"/>
      <c r="AG105" s="1778"/>
    </row>
    <row r="106" spans="1:69" ht="25.5" customHeight="1" thickBot="1">
      <c r="A106" s="265" t="e">
        <f>#REF!</f>
        <v>#REF!</v>
      </c>
      <c r="B106" s="875" t="e">
        <f>#REF!</f>
        <v>#REF!</v>
      </c>
      <c r="C106" s="875"/>
      <c r="D106" s="875"/>
      <c r="E106" s="875"/>
      <c r="F106" s="875"/>
      <c r="G106" s="875"/>
      <c r="H106" s="875"/>
      <c r="I106" s="875"/>
      <c r="J106" s="875"/>
      <c r="K106" s="266" t="e">
        <f>#REF!</f>
        <v>#REF!</v>
      </c>
      <c r="L106" s="1779" t="e">
        <f>#REF!</f>
        <v>#REF!</v>
      </c>
      <c r="M106" s="1780"/>
      <c r="N106" s="1780"/>
      <c r="O106" s="1780"/>
      <c r="P106" s="1780"/>
      <c r="Q106" s="1780"/>
      <c r="R106" s="1780"/>
      <c r="S106" s="1780"/>
      <c r="T106" s="1780"/>
      <c r="U106" s="1780"/>
      <c r="V106" s="1780"/>
      <c r="W106" s="1780"/>
      <c r="X106" s="1780"/>
      <c r="Y106" s="1780"/>
      <c r="Z106" s="1780"/>
      <c r="AA106" s="1780"/>
      <c r="AB106" s="1780"/>
      <c r="AC106" s="1780"/>
      <c r="AD106" s="1780"/>
      <c r="AE106" s="1780"/>
      <c r="AF106" s="1780"/>
      <c r="AG106" s="1781"/>
    </row>
    <row r="107" spans="1:69" ht="9" customHeight="1">
      <c r="A107" s="1" t="e">
        <f>#REF!</f>
        <v>#REF!</v>
      </c>
      <c r="B107" s="1" t="e">
        <f>#REF!</f>
        <v>#REF!</v>
      </c>
      <c r="C107" s="1" t="e">
        <f>#REF!</f>
        <v>#REF!</v>
      </c>
      <c r="D107" s="1" t="e">
        <f>#REF!</f>
        <v>#REF!</v>
      </c>
      <c r="E107" s="1" t="e">
        <f>#REF!</f>
        <v>#REF!</v>
      </c>
      <c r="F107" s="1" t="e">
        <f>#REF!</f>
        <v>#REF!</v>
      </c>
      <c r="G107" s="1" t="e">
        <f>#REF!</f>
        <v>#REF!</v>
      </c>
      <c r="H107" s="1" t="e">
        <f>#REF!</f>
        <v>#REF!</v>
      </c>
      <c r="I107" s="1" t="e">
        <f>#REF!</f>
        <v>#REF!</v>
      </c>
      <c r="J107" s="2" t="e">
        <f>#REF!</f>
        <v>#REF!</v>
      </c>
      <c r="K107" s="1" t="e">
        <f>#REF!</f>
        <v>#REF!</v>
      </c>
      <c r="L107" s="1" t="e">
        <f>#REF!</f>
        <v>#REF!</v>
      </c>
      <c r="M107" s="1" t="e">
        <f>#REF!</f>
        <v>#REF!</v>
      </c>
      <c r="N107" s="1" t="e">
        <f>#REF!</f>
        <v>#REF!</v>
      </c>
      <c r="O107" s="1" t="e">
        <f>#REF!</f>
        <v>#REF!</v>
      </c>
      <c r="P107" s="1" t="e">
        <f>#REF!</f>
        <v>#REF!</v>
      </c>
      <c r="Q107" s="1" t="e">
        <f>#REF!</f>
        <v>#REF!</v>
      </c>
      <c r="R107" s="1" t="e">
        <f>#REF!</f>
        <v>#REF!</v>
      </c>
      <c r="S107" s="1" t="e">
        <f>#REF!</f>
        <v>#REF!</v>
      </c>
      <c r="T107" s="1" t="e">
        <f>#REF!</f>
        <v>#REF!</v>
      </c>
      <c r="U107" s="1" t="e">
        <f>#REF!</f>
        <v>#REF!</v>
      </c>
      <c r="V107" s="1" t="e">
        <f>#REF!</f>
        <v>#REF!</v>
      </c>
      <c r="W107" s="1" t="e">
        <f>#REF!</f>
        <v>#REF!</v>
      </c>
      <c r="X107" s="1" t="e">
        <f>#REF!</f>
        <v>#REF!</v>
      </c>
      <c r="Y107" s="1" t="e">
        <f>#REF!</f>
        <v>#REF!</v>
      </c>
      <c r="Z107" s="1" t="e">
        <f>#REF!</f>
        <v>#REF!</v>
      </c>
      <c r="AA107" s="1" t="e">
        <f>#REF!</f>
        <v>#REF!</v>
      </c>
      <c r="AB107" s="1" t="e">
        <f>#REF!</f>
        <v>#REF!</v>
      </c>
      <c r="AC107" s="1" t="e">
        <f>#REF!</f>
        <v>#REF!</v>
      </c>
      <c r="AD107" s="1" t="e">
        <f>#REF!</f>
        <v>#REF!</v>
      </c>
      <c r="AE107" s="1" t="e">
        <f>#REF!</f>
        <v>#REF!</v>
      </c>
      <c r="AF107" s="1" t="e">
        <f>#REF!</f>
        <v>#REF!</v>
      </c>
      <c r="AG107" s="1" t="e">
        <f>#REF!</f>
        <v>#REF!</v>
      </c>
    </row>
    <row r="108" spans="1:69" s="27" customFormat="1" ht="32.25" customHeight="1">
      <c r="A108" s="27" t="e">
        <f>#REF!</f>
        <v>#REF!</v>
      </c>
      <c r="J108" s="28"/>
      <c r="K108" s="28"/>
      <c r="AG108" s="27" t="e">
        <f>#REF!</f>
        <v>#REF!</v>
      </c>
    </row>
    <row r="109" spans="1:69" s="27" customFormat="1" ht="70.5" customHeight="1">
      <c r="A109" s="27" t="e">
        <f>#REF!</f>
        <v>#REF!</v>
      </c>
      <c r="B109" s="1771" t="e">
        <f>#REF!</f>
        <v>#REF!</v>
      </c>
      <c r="C109" s="1771"/>
      <c r="D109" s="1771"/>
      <c r="E109" s="1771"/>
      <c r="F109" s="1771"/>
      <c r="G109" s="1771"/>
      <c r="H109" s="1771"/>
      <c r="I109" s="1771"/>
      <c r="J109" s="1771"/>
      <c r="K109" s="1771"/>
      <c r="L109" s="1771"/>
      <c r="M109" s="1771"/>
      <c r="N109" s="1771"/>
      <c r="O109" s="1771"/>
      <c r="P109" s="1771"/>
      <c r="Q109" s="1771"/>
      <c r="R109" s="1771"/>
      <c r="S109" s="1771"/>
      <c r="T109" s="1771"/>
      <c r="U109" s="1771"/>
      <c r="V109" s="1771"/>
      <c r="W109" s="1771"/>
      <c r="X109" s="1771"/>
      <c r="Y109" s="1771"/>
      <c r="Z109" s="1771"/>
      <c r="AA109" s="1771"/>
      <c r="AB109" s="1771"/>
      <c r="AC109" s="1771"/>
      <c r="AD109" s="1771"/>
      <c r="AE109" s="1771"/>
      <c r="AF109" s="1771"/>
      <c r="AG109" s="27" t="e">
        <f>#REF!</f>
        <v>#REF!</v>
      </c>
      <c r="AV109" s="438"/>
      <c r="AW109" s="1"/>
      <c r="AX109" s="13"/>
      <c r="AY109" s="13"/>
      <c r="AZ109" s="13"/>
      <c r="BA109" s="13"/>
      <c r="BB109" s="438"/>
      <c r="BC109" s="1"/>
      <c r="BD109" s="13"/>
      <c r="BE109" s="13"/>
      <c r="BF109" s="13"/>
      <c r="BG109" s="13"/>
      <c r="BH109" s="13"/>
      <c r="BI109" s="13"/>
      <c r="BJ109" s="13"/>
      <c r="BK109" s="13"/>
      <c r="BL109" s="13"/>
      <c r="BM109" s="438"/>
      <c r="BN109" s="199"/>
      <c r="BO109" s="13"/>
      <c r="BP109" s="13"/>
      <c r="BQ109" s="13"/>
    </row>
    <row r="110" spans="1:69" s="27" customFormat="1" ht="70.5" customHeight="1">
      <c r="A110" s="27" t="e">
        <f>#REF!</f>
        <v>#REF!</v>
      </c>
      <c r="B110" s="1771"/>
      <c r="C110" s="1771"/>
      <c r="D110" s="1771"/>
      <c r="E110" s="1771"/>
      <c r="F110" s="1771"/>
      <c r="G110" s="1771"/>
      <c r="H110" s="1771"/>
      <c r="I110" s="1771"/>
      <c r="J110" s="1771"/>
      <c r="K110" s="1771"/>
      <c r="L110" s="1771"/>
      <c r="M110" s="1771"/>
      <c r="N110" s="1771"/>
      <c r="O110" s="1771"/>
      <c r="P110" s="1771"/>
      <c r="Q110" s="1771"/>
      <c r="R110" s="1771"/>
      <c r="S110" s="1771"/>
      <c r="T110" s="1771"/>
      <c r="U110" s="1771"/>
      <c r="V110" s="1771"/>
      <c r="W110" s="1771"/>
      <c r="X110" s="1771"/>
      <c r="Y110" s="1771"/>
      <c r="Z110" s="1771"/>
      <c r="AA110" s="1771"/>
      <c r="AB110" s="1771"/>
      <c r="AC110" s="1771"/>
      <c r="AD110" s="1771"/>
      <c r="AE110" s="1771"/>
      <c r="AF110" s="1771"/>
      <c r="AG110" s="27" t="e">
        <f>#REF!</f>
        <v>#REF!</v>
      </c>
      <c r="AV110" s="438"/>
      <c r="AW110" s="1"/>
      <c r="AX110" s="13"/>
      <c r="AY110" s="13"/>
      <c r="AZ110" s="13"/>
      <c r="BA110" s="13"/>
      <c r="BB110" s="438"/>
      <c r="BC110" s="1"/>
      <c r="BD110" s="13"/>
      <c r="BE110" s="13"/>
      <c r="BF110" s="13"/>
      <c r="BG110" s="13"/>
      <c r="BH110" s="13"/>
      <c r="BI110" s="13"/>
      <c r="BJ110" s="13"/>
      <c r="BK110" s="13"/>
      <c r="BL110" s="13"/>
      <c r="BM110" s="13"/>
      <c r="BN110" s="13"/>
      <c r="BO110" s="13"/>
      <c r="BP110" s="13"/>
      <c r="BQ110" s="13"/>
    </row>
  </sheetData>
  <mergeCells count="207">
    <mergeCell ref="B105:J105"/>
    <mergeCell ref="L105:AG105"/>
    <mergeCell ref="B106:J106"/>
    <mergeCell ref="L106:AG106"/>
    <mergeCell ref="B109:AF110"/>
    <mergeCell ref="B102:J102"/>
    <mergeCell ref="L102:AG102"/>
    <mergeCell ref="B103:J103"/>
    <mergeCell ref="L103:M103"/>
    <mergeCell ref="Q103:R103"/>
    <mergeCell ref="B104:J104"/>
    <mergeCell ref="L104:AG104"/>
    <mergeCell ref="A96:AG96"/>
    <mergeCell ref="A98:B98"/>
    <mergeCell ref="F98:G98"/>
    <mergeCell ref="B99:G99"/>
    <mergeCell ref="I99:AG99"/>
    <mergeCell ref="B101:J101"/>
    <mergeCell ref="L101:AG101"/>
    <mergeCell ref="A88:AF88"/>
    <mergeCell ref="B89:AF89"/>
    <mergeCell ref="A90:AG91"/>
    <mergeCell ref="A92:Z92"/>
    <mergeCell ref="B93:AF93"/>
    <mergeCell ref="A94:AG95"/>
    <mergeCell ref="A84:J84"/>
    <mergeCell ref="K84:Q84"/>
    <mergeCell ref="R84:X84"/>
    <mergeCell ref="Y84:AG84"/>
    <mergeCell ref="A85:V85"/>
    <mergeCell ref="A86:AG87"/>
    <mergeCell ref="A82:E82"/>
    <mergeCell ref="F82:J82"/>
    <mergeCell ref="K82:Q82"/>
    <mergeCell ref="R82:X82"/>
    <mergeCell ref="Y82:AG82"/>
    <mergeCell ref="A83:E83"/>
    <mergeCell ref="F83:J83"/>
    <mergeCell ref="K83:Q83"/>
    <mergeCell ref="R83:X83"/>
    <mergeCell ref="Y83:AG83"/>
    <mergeCell ref="A80:E80"/>
    <mergeCell ref="F80:J80"/>
    <mergeCell ref="K80:Q80"/>
    <mergeCell ref="R80:X80"/>
    <mergeCell ref="Y80:AG80"/>
    <mergeCell ref="A81:E81"/>
    <mergeCell ref="F81:J81"/>
    <mergeCell ref="K81:Q81"/>
    <mergeCell ref="R81:X81"/>
    <mergeCell ref="Y81:AG81"/>
    <mergeCell ref="A76:I76"/>
    <mergeCell ref="J76:R76"/>
    <mergeCell ref="S76:AG76"/>
    <mergeCell ref="A79:E79"/>
    <mergeCell ref="F79:J79"/>
    <mergeCell ref="K79:Q79"/>
    <mergeCell ref="R79:X79"/>
    <mergeCell ref="Y79:AG79"/>
    <mergeCell ref="B74:H74"/>
    <mergeCell ref="J74:R74"/>
    <mergeCell ref="S74:AG74"/>
    <mergeCell ref="B75:H75"/>
    <mergeCell ref="J75:R75"/>
    <mergeCell ref="S75:AG75"/>
    <mergeCell ref="B72:H72"/>
    <mergeCell ref="J72:R72"/>
    <mergeCell ref="S72:AG72"/>
    <mergeCell ref="B73:H73"/>
    <mergeCell ref="J73:R73"/>
    <mergeCell ref="S73:AG73"/>
    <mergeCell ref="B68:K68"/>
    <mergeCell ref="A70:I70"/>
    <mergeCell ref="J70:R70"/>
    <mergeCell ref="S70:AG70"/>
    <mergeCell ref="B71:H71"/>
    <mergeCell ref="J71:R71"/>
    <mergeCell ref="S71:AG71"/>
    <mergeCell ref="A65:V65"/>
    <mergeCell ref="B66:K66"/>
    <mergeCell ref="M66:W66"/>
    <mergeCell ref="X66:AF66"/>
    <mergeCell ref="B67:K67"/>
    <mergeCell ref="M67:W67"/>
    <mergeCell ref="X67:AF67"/>
    <mergeCell ref="P62:Q63"/>
    <mergeCell ref="R62:S63"/>
    <mergeCell ref="T62:U63"/>
    <mergeCell ref="V62:W63"/>
    <mergeCell ref="X62:Y63"/>
    <mergeCell ref="Z62:AA63"/>
    <mergeCell ref="D62:E63"/>
    <mergeCell ref="F62:G63"/>
    <mergeCell ref="H62:I63"/>
    <mergeCell ref="J62:K63"/>
    <mergeCell ref="L62:M63"/>
    <mergeCell ref="N62:O63"/>
    <mergeCell ref="P61:Q61"/>
    <mergeCell ref="R61:S61"/>
    <mergeCell ref="T61:U61"/>
    <mergeCell ref="V61:W61"/>
    <mergeCell ref="X61:Y61"/>
    <mergeCell ref="Z61:AA61"/>
    <mergeCell ref="D61:E61"/>
    <mergeCell ref="F61:G61"/>
    <mergeCell ref="H61:I61"/>
    <mergeCell ref="J61:K61"/>
    <mergeCell ref="L61:M61"/>
    <mergeCell ref="N61:O61"/>
    <mergeCell ref="AB51:AF51"/>
    <mergeCell ref="A52:V52"/>
    <mergeCell ref="B53:Y53"/>
    <mergeCell ref="A54:AG58"/>
    <mergeCell ref="A59:V59"/>
    <mergeCell ref="D60:U60"/>
    <mergeCell ref="V60:AA60"/>
    <mergeCell ref="B51:G51"/>
    <mergeCell ref="H51:I51"/>
    <mergeCell ref="J51:O51"/>
    <mergeCell ref="P51:Q51"/>
    <mergeCell ref="R51:U51"/>
    <mergeCell ref="V51:AA51"/>
    <mergeCell ref="B47:O47"/>
    <mergeCell ref="Q47:AG47"/>
    <mergeCell ref="B48:O48"/>
    <mergeCell ref="Q48:AG48"/>
    <mergeCell ref="A49:V49"/>
    <mergeCell ref="B50:AF50"/>
    <mergeCell ref="AC43:AD43"/>
    <mergeCell ref="AE43:AG43"/>
    <mergeCell ref="A44:R44"/>
    <mergeCell ref="B45:O45"/>
    <mergeCell ref="Q45:AG45"/>
    <mergeCell ref="B46:O46"/>
    <mergeCell ref="Q46:AA46"/>
    <mergeCell ref="AB46:AF46"/>
    <mergeCell ref="B42:L42"/>
    <mergeCell ref="N42:Z42"/>
    <mergeCell ref="B43:L43"/>
    <mergeCell ref="O43:P43"/>
    <mergeCell ref="Q43:U43"/>
    <mergeCell ref="V43:W43"/>
    <mergeCell ref="X43:AB43"/>
    <mergeCell ref="B36:L36"/>
    <mergeCell ref="N36:Z36"/>
    <mergeCell ref="B37:L37"/>
    <mergeCell ref="N37:AG37"/>
    <mergeCell ref="A38:L38"/>
    <mergeCell ref="A39:AG40"/>
    <mergeCell ref="A41:M41"/>
    <mergeCell ref="B33:L33"/>
    <mergeCell ref="N33:AG33"/>
    <mergeCell ref="B34:L34"/>
    <mergeCell ref="N34:Z34"/>
    <mergeCell ref="B35:L35"/>
    <mergeCell ref="N35:Z35"/>
    <mergeCell ref="A26:J26"/>
    <mergeCell ref="L26:O26"/>
    <mergeCell ref="P26:AG26"/>
    <mergeCell ref="A27:AG30"/>
    <mergeCell ref="A31:N31"/>
    <mergeCell ref="B32:L32"/>
    <mergeCell ref="N32:AG32"/>
    <mergeCell ref="B20:J20"/>
    <mergeCell ref="L20:AG20"/>
    <mergeCell ref="B21:J21"/>
    <mergeCell ref="L21:AG21"/>
    <mergeCell ref="B22:J25"/>
    <mergeCell ref="L22:M22"/>
    <mergeCell ref="L23:M23"/>
    <mergeCell ref="T24:AG24"/>
    <mergeCell ref="T25:AG25"/>
    <mergeCell ref="A14:J14"/>
    <mergeCell ref="B15:J15"/>
    <mergeCell ref="L15:AG15"/>
    <mergeCell ref="B16:J19"/>
    <mergeCell ref="L16:M16"/>
    <mergeCell ref="L17:M17"/>
    <mergeCell ref="T18:AG18"/>
    <mergeCell ref="T19:AG19"/>
    <mergeCell ref="A10:E10"/>
    <mergeCell ref="F10:P10"/>
    <mergeCell ref="Q10:U10"/>
    <mergeCell ref="V10:AG10"/>
    <mergeCell ref="A11:E11"/>
    <mergeCell ref="F11:AG11"/>
    <mergeCell ref="A8:E8"/>
    <mergeCell ref="F8:AG8"/>
    <mergeCell ref="A9:E9"/>
    <mergeCell ref="F9:P9"/>
    <mergeCell ref="Q9:U9"/>
    <mergeCell ref="V9:AG9"/>
    <mergeCell ref="A7:E7"/>
    <mergeCell ref="F7:M7"/>
    <mergeCell ref="N7:Q7"/>
    <mergeCell ref="R7:U7"/>
    <mergeCell ref="X7:AB7"/>
    <mergeCell ref="AC7:AF7"/>
    <mergeCell ref="A2:AG2"/>
    <mergeCell ref="A4:E4"/>
    <mergeCell ref="F4:AG4"/>
    <mergeCell ref="A5:E5"/>
    <mergeCell ref="F5:AG5"/>
    <mergeCell ref="A6:E6"/>
    <mergeCell ref="F6:G6"/>
    <mergeCell ref="I6:Q6"/>
    <mergeCell ref="S6:AG6"/>
  </mergeCells>
  <phoneticPr fontId="10"/>
  <dataValidations count="2">
    <dataValidation type="list" allowBlank="1" showInputMessage="1" showErrorMessage="1" sqref="I99:AG99" xr:uid="{00000000-0002-0000-1300-000000000000}">
      <formula1>#REF!</formula1>
    </dataValidation>
    <dataValidation type="list" allowBlank="1" showInputMessage="1" showErrorMessage="1" sqref="N32:AG32" xr:uid="{00000000-0002-0000-1300-000001000000}">
      <formula1>$AI$33:$AI$34</formula1>
    </dataValidation>
  </dataValidations>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2" manualBreakCount="2">
    <brk id="30" max="32" man="1"/>
    <brk id="64" max="3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2:X56"/>
  <sheetViews>
    <sheetView workbookViewId="0"/>
  </sheetViews>
  <sheetFormatPr defaultColWidth="12" defaultRowHeight="13.2"/>
  <cols>
    <col min="1" max="1" width="5" style="30" customWidth="1"/>
    <col min="2" max="3" width="12" style="30" customWidth="1"/>
    <col min="4" max="6" width="12.625" style="30" customWidth="1"/>
    <col min="7" max="7" width="12.625" style="30" hidden="1" customWidth="1"/>
    <col min="8" max="9" width="12.625" style="30" customWidth="1"/>
    <col min="10" max="10" width="12.625" style="30" hidden="1" customWidth="1"/>
    <col min="11" max="12" width="12.875" style="30" customWidth="1"/>
    <col min="13" max="13" width="12.625" style="30" hidden="1" customWidth="1"/>
    <col min="14" max="14" width="6.125" style="30" customWidth="1"/>
    <col min="15" max="15" width="14.125" style="30" customWidth="1"/>
    <col min="16" max="16" width="20.5" style="30" customWidth="1"/>
    <col min="17" max="17" width="12.625" style="30" customWidth="1"/>
    <col min="18" max="19" width="14.125" style="30" customWidth="1"/>
    <col min="20" max="20" width="16.625" style="30" customWidth="1"/>
    <col min="21" max="21" width="5" style="30" customWidth="1"/>
    <col min="22" max="24" width="12" style="30" customWidth="1"/>
    <col min="25" max="16384" width="12" style="30"/>
  </cols>
  <sheetData>
    <row r="2" spans="1:24">
      <c r="A2" s="30" t="s">
        <v>471</v>
      </c>
    </row>
    <row r="3" spans="1:24" ht="6.75" customHeight="1" thickBot="1"/>
    <row r="4" spans="1:24" ht="21.75" customHeight="1">
      <c r="A4" s="1123" t="s">
        <v>212</v>
      </c>
      <c r="B4" s="1124"/>
      <c r="C4" s="1124"/>
      <c r="D4" s="1125" t="e">
        <f>#REF!</f>
        <v>#REF!</v>
      </c>
      <c r="E4" s="1126"/>
      <c r="F4" s="1126"/>
      <c r="G4" s="1126"/>
      <c r="H4" s="1127"/>
      <c r="M4" s="80"/>
    </row>
    <row r="5" spans="1:24" ht="21.75" customHeight="1">
      <c r="A5" s="1128" t="s">
        <v>211</v>
      </c>
      <c r="B5" s="1129"/>
      <c r="C5" s="1130"/>
      <c r="D5" s="1131" t="e">
        <f>#REF!</f>
        <v>#REF!</v>
      </c>
      <c r="E5" s="1132"/>
      <c r="F5" s="1132"/>
      <c r="G5" s="1132"/>
      <c r="H5" s="1133"/>
      <c r="M5" s="80"/>
    </row>
    <row r="6" spans="1:24" ht="21.75" customHeight="1" thickBot="1">
      <c r="A6" s="1134" t="s">
        <v>229</v>
      </c>
      <c r="B6" s="1135"/>
      <c r="C6" s="1136"/>
      <c r="D6" s="1839" t="e">
        <f>#REF!</f>
        <v>#REF!</v>
      </c>
      <c r="E6" s="1840"/>
      <c r="F6" s="1840"/>
      <c r="G6" s="1840"/>
      <c r="H6" s="1841"/>
      <c r="M6" s="80"/>
    </row>
    <row r="8" spans="1:24" ht="13.8" thickBot="1"/>
    <row r="9" spans="1:24" ht="30" customHeight="1">
      <c r="A9" s="1142" t="s">
        <v>205</v>
      </c>
      <c r="B9" s="1143"/>
      <c r="C9" s="1144"/>
      <c r="D9" s="1151" t="s">
        <v>210</v>
      </c>
      <c r="E9" s="1118" t="s">
        <v>209</v>
      </c>
      <c r="F9" s="1119"/>
      <c r="G9" s="1120" t="s">
        <v>206</v>
      </c>
      <c r="H9" s="1118" t="s">
        <v>208</v>
      </c>
      <c r="I9" s="1119"/>
      <c r="J9" s="1120" t="s">
        <v>206</v>
      </c>
      <c r="K9" s="1118" t="s">
        <v>207</v>
      </c>
      <c r="L9" s="1154"/>
      <c r="M9" s="1155" t="s">
        <v>206</v>
      </c>
      <c r="O9" s="1142" t="s">
        <v>205</v>
      </c>
      <c r="P9" s="1143"/>
      <c r="Q9" s="1144"/>
      <c r="R9" s="1158" t="s">
        <v>204</v>
      </c>
      <c r="S9" s="1159"/>
      <c r="T9" s="1160"/>
      <c r="V9" s="1161" t="s">
        <v>203</v>
      </c>
      <c r="W9" s="1162"/>
      <c r="X9" s="1163"/>
    </row>
    <row r="10" spans="1:24" ht="18.899999999999999" customHeight="1">
      <c r="A10" s="1145"/>
      <c r="B10" s="1146"/>
      <c r="C10" s="1147"/>
      <c r="D10" s="1152"/>
      <c r="E10" s="1140" t="s">
        <v>200</v>
      </c>
      <c r="F10" s="136" t="s">
        <v>202</v>
      </c>
      <c r="G10" s="1121"/>
      <c r="H10" s="1140" t="s">
        <v>200</v>
      </c>
      <c r="I10" s="136" t="s">
        <v>202</v>
      </c>
      <c r="J10" s="1121"/>
      <c r="K10" s="1140" t="s">
        <v>200</v>
      </c>
      <c r="L10" s="135" t="s">
        <v>202</v>
      </c>
      <c r="M10" s="1156"/>
      <c r="O10" s="1145"/>
      <c r="P10" s="1146"/>
      <c r="Q10" s="1147"/>
      <c r="R10" s="1140" t="s">
        <v>200</v>
      </c>
      <c r="S10" s="1164" t="s">
        <v>201</v>
      </c>
      <c r="T10" s="1166" t="s">
        <v>198</v>
      </c>
      <c r="V10" s="1167" t="s">
        <v>200</v>
      </c>
      <c r="W10" s="1164" t="s">
        <v>199</v>
      </c>
      <c r="X10" s="1166" t="s">
        <v>198</v>
      </c>
    </row>
    <row r="11" spans="1:24" ht="13.8" thickBot="1">
      <c r="A11" s="1148"/>
      <c r="B11" s="1149"/>
      <c r="C11" s="1150"/>
      <c r="D11" s="1153"/>
      <c r="E11" s="1141"/>
      <c r="F11" s="134" t="s">
        <v>197</v>
      </c>
      <c r="G11" s="1122"/>
      <c r="H11" s="1141"/>
      <c r="I11" s="134" t="s">
        <v>196</v>
      </c>
      <c r="J11" s="1122"/>
      <c r="K11" s="1141"/>
      <c r="L11" s="133" t="s">
        <v>195</v>
      </c>
      <c r="M11" s="1157"/>
      <c r="O11" s="1148"/>
      <c r="P11" s="1149"/>
      <c r="Q11" s="1150"/>
      <c r="R11" s="1141"/>
      <c r="S11" s="1165"/>
      <c r="T11" s="1122"/>
      <c r="V11" s="1168"/>
      <c r="W11" s="1165"/>
      <c r="X11" s="1122"/>
    </row>
    <row r="12" spans="1:24" ht="18" customHeight="1" thickTop="1">
      <c r="A12" s="1173" t="s">
        <v>194</v>
      </c>
      <c r="B12" s="1831" t="s">
        <v>193</v>
      </c>
      <c r="C12" s="1832"/>
      <c r="D12" s="96" t="s">
        <v>181</v>
      </c>
      <c r="E12" s="213" t="e">
        <f>#REF!</f>
        <v>#REF!</v>
      </c>
      <c r="F12" s="151" t="e">
        <f t="shared" ref="F12:F38" si="0">ROUND(E12*$R12,2)</f>
        <v>#REF!</v>
      </c>
      <c r="G12" s="212" t="e">
        <f t="shared" ref="G12:G34" si="1">E12*$R12*$V12*44/12</f>
        <v>#REF!</v>
      </c>
      <c r="H12" s="213" t="e">
        <f>#REF!</f>
        <v>#REF!</v>
      </c>
      <c r="I12" s="151" t="e">
        <f t="shared" ref="I12:I38" si="2">ROUND(H12*$R12,2)</f>
        <v>#REF!</v>
      </c>
      <c r="J12" s="212" t="e">
        <f t="shared" ref="J12:J34" si="3">H12*$R12*$V12*44/12</f>
        <v>#REF!</v>
      </c>
      <c r="K12" s="151" t="e">
        <f t="shared" ref="K12:K38" si="4">E12-H12</f>
        <v>#REF!</v>
      </c>
      <c r="L12" s="164" t="e">
        <f t="shared" ref="L12:L38" si="5">ROUND(K12*$R12,2)</f>
        <v>#REF!</v>
      </c>
      <c r="M12" s="131" t="e">
        <f t="shared" ref="M12:M34" si="6">K12*$R12*$V12*44/12</f>
        <v>#REF!</v>
      </c>
      <c r="O12" s="1173" t="s">
        <v>194</v>
      </c>
      <c r="P12" s="1176" t="s">
        <v>193</v>
      </c>
      <c r="Q12" s="1177"/>
      <c r="R12" s="130">
        <v>38.200000000000003</v>
      </c>
      <c r="S12" s="129" t="s">
        <v>179</v>
      </c>
      <c r="T12" s="126"/>
      <c r="V12" s="128">
        <v>1.8700000000000001E-2</v>
      </c>
      <c r="W12" s="127" t="s">
        <v>153</v>
      </c>
      <c r="X12" s="126"/>
    </row>
    <row r="13" spans="1:24" ht="18" customHeight="1">
      <c r="A13" s="1174"/>
      <c r="B13" s="1180" t="s">
        <v>192</v>
      </c>
      <c r="C13" s="1181"/>
      <c r="D13" s="85" t="s">
        <v>181</v>
      </c>
      <c r="E13" s="213" t="e">
        <f>#REF!</f>
        <v>#REF!</v>
      </c>
      <c r="F13" s="152" t="e">
        <f t="shared" si="0"/>
        <v>#REF!</v>
      </c>
      <c r="G13" s="207" t="e">
        <f t="shared" si="1"/>
        <v>#REF!</v>
      </c>
      <c r="H13" s="213" t="e">
        <f>#REF!</f>
        <v>#REF!</v>
      </c>
      <c r="I13" s="152" t="e">
        <f t="shared" si="2"/>
        <v>#REF!</v>
      </c>
      <c r="J13" s="207" t="e">
        <f t="shared" si="3"/>
        <v>#REF!</v>
      </c>
      <c r="K13" s="152" t="e">
        <f t="shared" si="4"/>
        <v>#REF!</v>
      </c>
      <c r="L13" s="165" t="e">
        <f t="shared" si="5"/>
        <v>#REF!</v>
      </c>
      <c r="M13" s="103" t="e">
        <f t="shared" si="6"/>
        <v>#REF!</v>
      </c>
      <c r="O13" s="1174"/>
      <c r="P13" s="1180" t="s">
        <v>192</v>
      </c>
      <c r="Q13" s="1181"/>
      <c r="R13" s="109">
        <v>35.299999999999997</v>
      </c>
      <c r="S13" s="92" t="s">
        <v>188</v>
      </c>
      <c r="T13" s="91"/>
      <c r="V13" s="105">
        <v>1.84E-2</v>
      </c>
      <c r="W13" s="92" t="s">
        <v>187</v>
      </c>
      <c r="X13" s="91"/>
    </row>
    <row r="14" spans="1:24" ht="18" customHeight="1">
      <c r="A14" s="1174"/>
      <c r="B14" s="1180" t="s">
        <v>191</v>
      </c>
      <c r="C14" s="1181"/>
      <c r="D14" s="85" t="s">
        <v>181</v>
      </c>
      <c r="E14" s="213" t="e">
        <f>#REF!</f>
        <v>#REF!</v>
      </c>
      <c r="F14" s="152" t="e">
        <f t="shared" si="0"/>
        <v>#REF!</v>
      </c>
      <c r="G14" s="207" t="e">
        <f t="shared" si="1"/>
        <v>#REF!</v>
      </c>
      <c r="H14" s="213" t="e">
        <f>#REF!</f>
        <v>#REF!</v>
      </c>
      <c r="I14" s="152" t="e">
        <f t="shared" si="2"/>
        <v>#REF!</v>
      </c>
      <c r="J14" s="207" t="e">
        <f t="shared" si="3"/>
        <v>#REF!</v>
      </c>
      <c r="K14" s="152" t="e">
        <f t="shared" si="4"/>
        <v>#REF!</v>
      </c>
      <c r="L14" s="165" t="e">
        <f t="shared" si="5"/>
        <v>#REF!</v>
      </c>
      <c r="M14" s="103" t="e">
        <f t="shared" si="6"/>
        <v>#REF!</v>
      </c>
      <c r="O14" s="1174"/>
      <c r="P14" s="1180" t="s">
        <v>190</v>
      </c>
      <c r="Q14" s="1181"/>
      <c r="R14" s="109">
        <v>34.6</v>
      </c>
      <c r="S14" s="92" t="s">
        <v>188</v>
      </c>
      <c r="T14" s="91"/>
      <c r="V14" s="105">
        <v>1.83E-2</v>
      </c>
      <c r="W14" s="92" t="s">
        <v>187</v>
      </c>
      <c r="X14" s="91"/>
    </row>
    <row r="15" spans="1:24" ht="18" customHeight="1">
      <c r="A15" s="1174"/>
      <c r="B15" s="1180" t="s">
        <v>189</v>
      </c>
      <c r="C15" s="1181"/>
      <c r="D15" s="85" t="s">
        <v>181</v>
      </c>
      <c r="E15" s="213" t="e">
        <f>#REF!</f>
        <v>#REF!</v>
      </c>
      <c r="F15" s="152" t="e">
        <f t="shared" si="0"/>
        <v>#REF!</v>
      </c>
      <c r="G15" s="207" t="e">
        <f t="shared" si="1"/>
        <v>#REF!</v>
      </c>
      <c r="H15" s="213" t="e">
        <f>#REF!</f>
        <v>#REF!</v>
      </c>
      <c r="I15" s="152" t="e">
        <f t="shared" si="2"/>
        <v>#REF!</v>
      </c>
      <c r="J15" s="207" t="e">
        <f t="shared" si="3"/>
        <v>#REF!</v>
      </c>
      <c r="K15" s="152" t="e">
        <f t="shared" si="4"/>
        <v>#REF!</v>
      </c>
      <c r="L15" s="165" t="e">
        <f t="shared" si="5"/>
        <v>#REF!</v>
      </c>
      <c r="M15" s="103" t="e">
        <f t="shared" si="6"/>
        <v>#REF!</v>
      </c>
      <c r="O15" s="1174"/>
      <c r="P15" s="1180" t="s">
        <v>189</v>
      </c>
      <c r="Q15" s="1181"/>
      <c r="R15" s="109">
        <v>33.6</v>
      </c>
      <c r="S15" s="92" t="s">
        <v>188</v>
      </c>
      <c r="T15" s="91"/>
      <c r="V15" s="105">
        <v>1.8200000000000001E-2</v>
      </c>
      <c r="W15" s="92" t="s">
        <v>187</v>
      </c>
      <c r="X15" s="91"/>
    </row>
    <row r="16" spans="1:24" ht="18" customHeight="1">
      <c r="A16" s="1174"/>
      <c r="B16" s="1171" t="s">
        <v>186</v>
      </c>
      <c r="C16" s="1172"/>
      <c r="D16" s="85" t="s">
        <v>181</v>
      </c>
      <c r="E16" s="213" t="e">
        <f>#REF!</f>
        <v>#REF!</v>
      </c>
      <c r="F16" s="152" t="e">
        <f t="shared" si="0"/>
        <v>#REF!</v>
      </c>
      <c r="G16" s="207" t="e">
        <f t="shared" si="1"/>
        <v>#REF!</v>
      </c>
      <c r="H16" s="213" t="e">
        <f>#REF!</f>
        <v>#REF!</v>
      </c>
      <c r="I16" s="152" t="e">
        <f t="shared" si="2"/>
        <v>#REF!</v>
      </c>
      <c r="J16" s="207" t="e">
        <f t="shared" si="3"/>
        <v>#REF!</v>
      </c>
      <c r="K16" s="152" t="e">
        <f t="shared" si="4"/>
        <v>#REF!</v>
      </c>
      <c r="L16" s="165" t="e">
        <f t="shared" si="5"/>
        <v>#REF!</v>
      </c>
      <c r="M16" s="103" t="e">
        <f t="shared" si="6"/>
        <v>#REF!</v>
      </c>
      <c r="O16" s="1174"/>
      <c r="P16" s="1171" t="s">
        <v>186</v>
      </c>
      <c r="Q16" s="1172"/>
      <c r="R16" s="109">
        <v>36.700000000000003</v>
      </c>
      <c r="S16" s="92" t="s">
        <v>185</v>
      </c>
      <c r="T16" s="91"/>
      <c r="V16" s="105">
        <v>1.8499999999999999E-2</v>
      </c>
      <c r="W16" s="92" t="s">
        <v>184</v>
      </c>
      <c r="X16" s="91"/>
    </row>
    <row r="17" spans="1:24" ht="18" customHeight="1">
      <c r="A17" s="1174"/>
      <c r="B17" s="1171" t="s">
        <v>183</v>
      </c>
      <c r="C17" s="1172"/>
      <c r="D17" s="85" t="s">
        <v>181</v>
      </c>
      <c r="E17" s="213" t="e">
        <f>#REF!</f>
        <v>#REF!</v>
      </c>
      <c r="F17" s="152" t="e">
        <f t="shared" si="0"/>
        <v>#REF!</v>
      </c>
      <c r="G17" s="207" t="e">
        <f t="shared" si="1"/>
        <v>#REF!</v>
      </c>
      <c r="H17" s="213" t="e">
        <f>#REF!</f>
        <v>#REF!</v>
      </c>
      <c r="I17" s="152" t="e">
        <f t="shared" si="2"/>
        <v>#REF!</v>
      </c>
      <c r="J17" s="207" t="e">
        <f t="shared" si="3"/>
        <v>#REF!</v>
      </c>
      <c r="K17" s="152" t="e">
        <f t="shared" si="4"/>
        <v>#REF!</v>
      </c>
      <c r="L17" s="165" t="e">
        <f t="shared" si="5"/>
        <v>#REF!</v>
      </c>
      <c r="M17" s="103" t="e">
        <f t="shared" si="6"/>
        <v>#REF!</v>
      </c>
      <c r="O17" s="1174"/>
      <c r="P17" s="1171" t="s">
        <v>183</v>
      </c>
      <c r="Q17" s="1172"/>
      <c r="R17" s="109">
        <v>37.700000000000003</v>
      </c>
      <c r="S17" s="92" t="s">
        <v>179</v>
      </c>
      <c r="T17" s="91"/>
      <c r="V17" s="105">
        <v>1.8700000000000001E-2</v>
      </c>
      <c r="W17" s="92" t="s">
        <v>153</v>
      </c>
      <c r="X17" s="91"/>
    </row>
    <row r="18" spans="1:24" ht="18" customHeight="1">
      <c r="A18" s="1174"/>
      <c r="B18" s="1171" t="s">
        <v>182</v>
      </c>
      <c r="C18" s="1172"/>
      <c r="D18" s="85" t="s">
        <v>181</v>
      </c>
      <c r="E18" s="213" t="e">
        <f>#REF!</f>
        <v>#REF!</v>
      </c>
      <c r="F18" s="152" t="e">
        <f t="shared" si="0"/>
        <v>#REF!</v>
      </c>
      <c r="G18" s="207" t="e">
        <f t="shared" si="1"/>
        <v>#REF!</v>
      </c>
      <c r="H18" s="213" t="e">
        <f>#REF!</f>
        <v>#REF!</v>
      </c>
      <c r="I18" s="152" t="e">
        <f t="shared" si="2"/>
        <v>#REF!</v>
      </c>
      <c r="J18" s="207" t="e">
        <f t="shared" si="3"/>
        <v>#REF!</v>
      </c>
      <c r="K18" s="152" t="e">
        <f t="shared" si="4"/>
        <v>#REF!</v>
      </c>
      <c r="L18" s="165" t="e">
        <f t="shared" si="5"/>
        <v>#REF!</v>
      </c>
      <c r="M18" s="103" t="e">
        <f t="shared" si="6"/>
        <v>#REF!</v>
      </c>
      <c r="O18" s="1174"/>
      <c r="P18" s="1171" t="s">
        <v>182</v>
      </c>
      <c r="Q18" s="1172"/>
      <c r="R18" s="109">
        <v>39.1</v>
      </c>
      <c r="S18" s="92" t="s">
        <v>179</v>
      </c>
      <c r="T18" s="91"/>
      <c r="V18" s="105">
        <v>1.89E-2</v>
      </c>
      <c r="W18" s="92" t="s">
        <v>153</v>
      </c>
      <c r="X18" s="91"/>
    </row>
    <row r="19" spans="1:24" ht="18" customHeight="1">
      <c r="A19" s="1174"/>
      <c r="B19" s="1171" t="s">
        <v>180</v>
      </c>
      <c r="C19" s="1172"/>
      <c r="D19" s="85" t="s">
        <v>181</v>
      </c>
      <c r="E19" s="213" t="e">
        <f>#REF!</f>
        <v>#REF!</v>
      </c>
      <c r="F19" s="152" t="e">
        <f t="shared" si="0"/>
        <v>#REF!</v>
      </c>
      <c r="G19" s="207" t="e">
        <f t="shared" si="1"/>
        <v>#REF!</v>
      </c>
      <c r="H19" s="213" t="e">
        <f>#REF!</f>
        <v>#REF!</v>
      </c>
      <c r="I19" s="152" t="e">
        <f t="shared" si="2"/>
        <v>#REF!</v>
      </c>
      <c r="J19" s="207" t="e">
        <f t="shared" si="3"/>
        <v>#REF!</v>
      </c>
      <c r="K19" s="152" t="e">
        <f t="shared" si="4"/>
        <v>#REF!</v>
      </c>
      <c r="L19" s="165" t="e">
        <f t="shared" si="5"/>
        <v>#REF!</v>
      </c>
      <c r="M19" s="103" t="e">
        <f t="shared" si="6"/>
        <v>#REF!</v>
      </c>
      <c r="O19" s="1174"/>
      <c r="P19" s="1171" t="s">
        <v>180</v>
      </c>
      <c r="Q19" s="1172"/>
      <c r="R19" s="109">
        <v>41.9</v>
      </c>
      <c r="S19" s="92" t="s">
        <v>179</v>
      </c>
      <c r="T19" s="91"/>
      <c r="V19" s="105">
        <v>1.95E-2</v>
      </c>
      <c r="W19" s="92" t="s">
        <v>153</v>
      </c>
      <c r="X19" s="91"/>
    </row>
    <row r="20" spans="1:24" ht="18" customHeight="1">
      <c r="A20" s="1174"/>
      <c r="B20" s="1171" t="s">
        <v>178</v>
      </c>
      <c r="C20" s="1172"/>
      <c r="D20" s="85" t="s">
        <v>165</v>
      </c>
      <c r="E20" s="213" t="e">
        <f>#REF!</f>
        <v>#REF!</v>
      </c>
      <c r="F20" s="152" t="e">
        <f t="shared" si="0"/>
        <v>#REF!</v>
      </c>
      <c r="G20" s="207" t="e">
        <f t="shared" si="1"/>
        <v>#REF!</v>
      </c>
      <c r="H20" s="213" t="e">
        <f>#REF!</f>
        <v>#REF!</v>
      </c>
      <c r="I20" s="152" t="e">
        <f t="shared" si="2"/>
        <v>#REF!</v>
      </c>
      <c r="J20" s="207" t="e">
        <f t="shared" si="3"/>
        <v>#REF!</v>
      </c>
      <c r="K20" s="152" t="e">
        <f t="shared" si="4"/>
        <v>#REF!</v>
      </c>
      <c r="L20" s="165" t="e">
        <f t="shared" si="5"/>
        <v>#REF!</v>
      </c>
      <c r="M20" s="103" t="e">
        <f t="shared" si="6"/>
        <v>#REF!</v>
      </c>
      <c r="O20" s="1174"/>
      <c r="P20" s="1171" t="s">
        <v>178</v>
      </c>
      <c r="Q20" s="1172"/>
      <c r="R20" s="109">
        <v>40.9</v>
      </c>
      <c r="S20" s="92" t="s">
        <v>163</v>
      </c>
      <c r="T20" s="91"/>
      <c r="V20" s="105">
        <v>2.0799999999999999E-2</v>
      </c>
      <c r="W20" s="92" t="s">
        <v>153</v>
      </c>
      <c r="X20" s="91"/>
    </row>
    <row r="21" spans="1:24" ht="18" customHeight="1">
      <c r="A21" s="1174"/>
      <c r="B21" s="1171" t="s">
        <v>177</v>
      </c>
      <c r="C21" s="1172"/>
      <c r="D21" s="85" t="s">
        <v>165</v>
      </c>
      <c r="E21" s="213" t="e">
        <f>#REF!</f>
        <v>#REF!</v>
      </c>
      <c r="F21" s="152" t="e">
        <f t="shared" si="0"/>
        <v>#REF!</v>
      </c>
      <c r="G21" s="207" t="e">
        <f t="shared" si="1"/>
        <v>#REF!</v>
      </c>
      <c r="H21" s="213" t="e">
        <f>#REF!</f>
        <v>#REF!</v>
      </c>
      <c r="I21" s="152" t="e">
        <f t="shared" si="2"/>
        <v>#REF!</v>
      </c>
      <c r="J21" s="207" t="e">
        <f t="shared" si="3"/>
        <v>#REF!</v>
      </c>
      <c r="K21" s="152" t="e">
        <f t="shared" si="4"/>
        <v>#REF!</v>
      </c>
      <c r="L21" s="165" t="e">
        <f t="shared" si="5"/>
        <v>#REF!</v>
      </c>
      <c r="M21" s="103" t="e">
        <f t="shared" si="6"/>
        <v>#REF!</v>
      </c>
      <c r="O21" s="1174"/>
      <c r="P21" s="1171" t="s">
        <v>177</v>
      </c>
      <c r="Q21" s="1172"/>
      <c r="R21" s="109">
        <v>29.9</v>
      </c>
      <c r="S21" s="92" t="s">
        <v>163</v>
      </c>
      <c r="T21" s="91"/>
      <c r="V21" s="105">
        <v>2.5399999999999999E-2</v>
      </c>
      <c r="W21" s="92" t="s">
        <v>153</v>
      </c>
      <c r="X21" s="91"/>
    </row>
    <row r="22" spans="1:24" ht="18" customHeight="1">
      <c r="A22" s="1174"/>
      <c r="B22" s="1186" t="s">
        <v>176</v>
      </c>
      <c r="C22" s="78" t="s">
        <v>175</v>
      </c>
      <c r="D22" s="77" t="s">
        <v>165</v>
      </c>
      <c r="E22" s="214" t="e">
        <f>#REF!</f>
        <v>#REF!</v>
      </c>
      <c r="F22" s="153" t="e">
        <f t="shared" si="0"/>
        <v>#REF!</v>
      </c>
      <c r="G22" s="211" t="e">
        <f t="shared" si="1"/>
        <v>#REF!</v>
      </c>
      <c r="H22" s="214" t="e">
        <f>#REF!</f>
        <v>#REF!</v>
      </c>
      <c r="I22" s="153" t="e">
        <f t="shared" si="2"/>
        <v>#REF!</v>
      </c>
      <c r="J22" s="211" t="e">
        <f t="shared" si="3"/>
        <v>#REF!</v>
      </c>
      <c r="K22" s="153" t="e">
        <f t="shared" si="4"/>
        <v>#REF!</v>
      </c>
      <c r="L22" s="166" t="e">
        <f t="shared" si="5"/>
        <v>#REF!</v>
      </c>
      <c r="M22" s="124" t="e">
        <f t="shared" si="6"/>
        <v>#REF!</v>
      </c>
      <c r="N22" s="30" t="s">
        <v>158</v>
      </c>
      <c r="O22" s="1174"/>
      <c r="P22" s="1186" t="s">
        <v>176</v>
      </c>
      <c r="Q22" s="78" t="s">
        <v>175</v>
      </c>
      <c r="R22" s="100">
        <v>50.8</v>
      </c>
      <c r="S22" s="98" t="s">
        <v>163</v>
      </c>
      <c r="T22" s="123"/>
      <c r="V22" s="99">
        <v>1.61E-2</v>
      </c>
      <c r="W22" s="98" t="s">
        <v>153</v>
      </c>
      <c r="X22" s="123"/>
    </row>
    <row r="23" spans="1:24" ht="18" customHeight="1">
      <c r="A23" s="1174"/>
      <c r="B23" s="1188"/>
      <c r="C23" s="41" t="s">
        <v>174</v>
      </c>
      <c r="D23" s="40" t="s">
        <v>159</v>
      </c>
      <c r="E23" s="215" t="e">
        <f>#REF!</f>
        <v>#REF!</v>
      </c>
      <c r="F23" s="154" t="e">
        <f t="shared" si="0"/>
        <v>#REF!</v>
      </c>
      <c r="G23" s="209" t="e">
        <f t="shared" si="1"/>
        <v>#REF!</v>
      </c>
      <c r="H23" s="215" t="e">
        <f>#REF!</f>
        <v>#REF!</v>
      </c>
      <c r="I23" s="154" t="e">
        <f t="shared" si="2"/>
        <v>#REF!</v>
      </c>
      <c r="J23" s="209" t="e">
        <f t="shared" si="3"/>
        <v>#REF!</v>
      </c>
      <c r="K23" s="154" t="e">
        <f t="shared" si="4"/>
        <v>#REF!</v>
      </c>
      <c r="L23" s="167" t="e">
        <f t="shared" si="5"/>
        <v>#REF!</v>
      </c>
      <c r="M23" s="114" t="e">
        <f t="shared" si="6"/>
        <v>#REF!</v>
      </c>
      <c r="O23" s="1174"/>
      <c r="P23" s="1188"/>
      <c r="Q23" s="41" t="s">
        <v>174</v>
      </c>
      <c r="R23" s="113">
        <v>44.9</v>
      </c>
      <c r="S23" s="111" t="s">
        <v>155</v>
      </c>
      <c r="T23" s="110"/>
      <c r="V23" s="112">
        <v>1.4200000000000001E-2</v>
      </c>
      <c r="W23" s="111" t="s">
        <v>153</v>
      </c>
      <c r="X23" s="110"/>
    </row>
    <row r="24" spans="1:24" ht="18" customHeight="1">
      <c r="A24" s="1174"/>
      <c r="B24" s="1190" t="s">
        <v>173</v>
      </c>
      <c r="C24" s="78" t="s">
        <v>172</v>
      </c>
      <c r="D24" s="77" t="s">
        <v>165</v>
      </c>
      <c r="E24" s="214" t="e">
        <f>#REF!</f>
        <v>#REF!</v>
      </c>
      <c r="F24" s="153" t="e">
        <f t="shared" si="0"/>
        <v>#REF!</v>
      </c>
      <c r="G24" s="211" t="e">
        <f t="shared" si="1"/>
        <v>#REF!</v>
      </c>
      <c r="H24" s="214" t="e">
        <f>#REF!</f>
        <v>#REF!</v>
      </c>
      <c r="I24" s="153" t="e">
        <f t="shared" si="2"/>
        <v>#REF!</v>
      </c>
      <c r="J24" s="211" t="e">
        <f t="shared" si="3"/>
        <v>#REF!</v>
      </c>
      <c r="K24" s="153" t="e">
        <f t="shared" si="4"/>
        <v>#REF!</v>
      </c>
      <c r="L24" s="166" t="e">
        <f t="shared" si="5"/>
        <v>#REF!</v>
      </c>
      <c r="M24" s="124" t="e">
        <f t="shared" si="6"/>
        <v>#REF!</v>
      </c>
      <c r="O24" s="1174"/>
      <c r="P24" s="1190" t="s">
        <v>173</v>
      </c>
      <c r="Q24" s="78" t="s">
        <v>172</v>
      </c>
      <c r="R24" s="100">
        <v>54.6</v>
      </c>
      <c r="S24" s="98" t="s">
        <v>163</v>
      </c>
      <c r="T24" s="123"/>
      <c r="V24" s="99">
        <v>1.35E-2</v>
      </c>
      <c r="W24" s="98" t="s">
        <v>153</v>
      </c>
      <c r="X24" s="123"/>
    </row>
    <row r="25" spans="1:24" ht="18" customHeight="1">
      <c r="A25" s="1174"/>
      <c r="B25" s="1188"/>
      <c r="C25" s="41" t="s">
        <v>171</v>
      </c>
      <c r="D25" s="40" t="s">
        <v>159</v>
      </c>
      <c r="E25" s="215" t="e">
        <f>#REF!</f>
        <v>#REF!</v>
      </c>
      <c r="F25" s="154" t="e">
        <f t="shared" si="0"/>
        <v>#REF!</v>
      </c>
      <c r="G25" s="209" t="e">
        <f t="shared" si="1"/>
        <v>#REF!</v>
      </c>
      <c r="H25" s="215" t="e">
        <f>#REF!</f>
        <v>#REF!</v>
      </c>
      <c r="I25" s="154" t="e">
        <f t="shared" si="2"/>
        <v>#REF!</v>
      </c>
      <c r="J25" s="209" t="e">
        <f t="shared" si="3"/>
        <v>#REF!</v>
      </c>
      <c r="K25" s="154" t="e">
        <f t="shared" si="4"/>
        <v>#REF!</v>
      </c>
      <c r="L25" s="167" t="e">
        <f t="shared" si="5"/>
        <v>#REF!</v>
      </c>
      <c r="M25" s="114" t="e">
        <f t="shared" si="6"/>
        <v>#REF!</v>
      </c>
      <c r="O25" s="1174"/>
      <c r="P25" s="1188"/>
      <c r="Q25" s="41" t="s">
        <v>171</v>
      </c>
      <c r="R25" s="113">
        <v>43.5</v>
      </c>
      <c r="S25" s="111" t="s">
        <v>155</v>
      </c>
      <c r="T25" s="110"/>
      <c r="V25" s="112">
        <v>1.3899999999999999E-2</v>
      </c>
      <c r="W25" s="111" t="s">
        <v>153</v>
      </c>
      <c r="X25" s="110"/>
    </row>
    <row r="26" spans="1:24" ht="18" customHeight="1">
      <c r="A26" s="1174"/>
      <c r="B26" s="1833" t="s">
        <v>170</v>
      </c>
      <c r="C26" s="78" t="s">
        <v>169</v>
      </c>
      <c r="D26" s="77" t="s">
        <v>165</v>
      </c>
      <c r="E26" s="214" t="e">
        <f>#REF!</f>
        <v>#REF!</v>
      </c>
      <c r="F26" s="153" t="e">
        <f t="shared" si="0"/>
        <v>#REF!</v>
      </c>
      <c r="G26" s="211" t="e">
        <f t="shared" si="1"/>
        <v>#REF!</v>
      </c>
      <c r="H26" s="214" t="e">
        <f>#REF!</f>
        <v>#REF!</v>
      </c>
      <c r="I26" s="153" t="e">
        <f t="shared" si="2"/>
        <v>#REF!</v>
      </c>
      <c r="J26" s="211" t="e">
        <f t="shared" si="3"/>
        <v>#REF!</v>
      </c>
      <c r="K26" s="153" t="e">
        <f t="shared" si="4"/>
        <v>#REF!</v>
      </c>
      <c r="L26" s="166" t="e">
        <f t="shared" si="5"/>
        <v>#REF!</v>
      </c>
      <c r="M26" s="124" t="e">
        <f t="shared" si="6"/>
        <v>#REF!</v>
      </c>
      <c r="O26" s="1174"/>
      <c r="P26" s="1833" t="s">
        <v>170</v>
      </c>
      <c r="Q26" s="78" t="s">
        <v>169</v>
      </c>
      <c r="R26" s="100">
        <v>29</v>
      </c>
      <c r="S26" s="98" t="s">
        <v>163</v>
      </c>
      <c r="T26" s="123"/>
      <c r="V26" s="99">
        <v>2.4500000000000001E-2</v>
      </c>
      <c r="W26" s="98" t="s">
        <v>153</v>
      </c>
      <c r="X26" s="123"/>
    </row>
    <row r="27" spans="1:24" ht="18" customHeight="1">
      <c r="A27" s="1174"/>
      <c r="B27" s="1834"/>
      <c r="C27" s="120" t="s">
        <v>168</v>
      </c>
      <c r="D27" s="122" t="s">
        <v>165</v>
      </c>
      <c r="E27" s="202" t="e">
        <f>#REF!</f>
        <v>#REF!</v>
      </c>
      <c r="F27" s="155" t="e">
        <f t="shared" si="0"/>
        <v>#REF!</v>
      </c>
      <c r="G27" s="210" t="e">
        <f t="shared" si="1"/>
        <v>#REF!</v>
      </c>
      <c r="H27" s="202" t="e">
        <f>#REF!</f>
        <v>#REF!</v>
      </c>
      <c r="I27" s="155" t="e">
        <f t="shared" si="2"/>
        <v>#REF!</v>
      </c>
      <c r="J27" s="210" t="e">
        <f t="shared" si="3"/>
        <v>#REF!</v>
      </c>
      <c r="K27" s="155" t="e">
        <f t="shared" si="4"/>
        <v>#REF!</v>
      </c>
      <c r="L27" s="168" t="e">
        <f t="shared" si="5"/>
        <v>#REF!</v>
      </c>
      <c r="M27" s="121" t="e">
        <f t="shared" si="6"/>
        <v>#REF!</v>
      </c>
      <c r="O27" s="1174"/>
      <c r="P27" s="1834"/>
      <c r="Q27" s="120" t="s">
        <v>168</v>
      </c>
      <c r="R27" s="119">
        <v>25.7</v>
      </c>
      <c r="S27" s="117" t="s">
        <v>163</v>
      </c>
      <c r="T27" s="116"/>
      <c r="V27" s="118">
        <v>2.47E-2</v>
      </c>
      <c r="W27" s="117" t="s">
        <v>153</v>
      </c>
      <c r="X27" s="116"/>
    </row>
    <row r="28" spans="1:24" ht="18" customHeight="1">
      <c r="A28" s="1174"/>
      <c r="B28" s="1219"/>
      <c r="C28" s="41" t="s">
        <v>167</v>
      </c>
      <c r="D28" s="40" t="s">
        <v>165</v>
      </c>
      <c r="E28" s="215" t="e">
        <f>#REF!</f>
        <v>#REF!</v>
      </c>
      <c r="F28" s="154" t="e">
        <f t="shared" si="0"/>
        <v>#REF!</v>
      </c>
      <c r="G28" s="209" t="e">
        <f t="shared" si="1"/>
        <v>#REF!</v>
      </c>
      <c r="H28" s="215" t="e">
        <f>#REF!</f>
        <v>#REF!</v>
      </c>
      <c r="I28" s="154" t="e">
        <f t="shared" si="2"/>
        <v>#REF!</v>
      </c>
      <c r="J28" s="209" t="e">
        <f t="shared" si="3"/>
        <v>#REF!</v>
      </c>
      <c r="K28" s="154" t="e">
        <f t="shared" si="4"/>
        <v>#REF!</v>
      </c>
      <c r="L28" s="167" t="e">
        <f t="shared" si="5"/>
        <v>#REF!</v>
      </c>
      <c r="M28" s="114" t="e">
        <f t="shared" si="6"/>
        <v>#REF!</v>
      </c>
      <c r="O28" s="1174"/>
      <c r="P28" s="1219"/>
      <c r="Q28" s="41" t="s">
        <v>167</v>
      </c>
      <c r="R28" s="113">
        <v>26.9</v>
      </c>
      <c r="S28" s="111" t="s">
        <v>163</v>
      </c>
      <c r="T28" s="110"/>
      <c r="V28" s="112">
        <v>2.5499999999999998E-2</v>
      </c>
      <c r="W28" s="111" t="s">
        <v>153</v>
      </c>
      <c r="X28" s="110"/>
    </row>
    <row r="29" spans="1:24" ht="18" customHeight="1">
      <c r="A29" s="1174"/>
      <c r="B29" s="1171" t="s">
        <v>166</v>
      </c>
      <c r="C29" s="1172"/>
      <c r="D29" s="85" t="s">
        <v>165</v>
      </c>
      <c r="E29" s="213" t="e">
        <f>#REF!</f>
        <v>#REF!</v>
      </c>
      <c r="F29" s="152" t="e">
        <f t="shared" si="0"/>
        <v>#REF!</v>
      </c>
      <c r="G29" s="207" t="e">
        <f t="shared" si="1"/>
        <v>#REF!</v>
      </c>
      <c r="H29" s="213" t="e">
        <f>#REF!</f>
        <v>#REF!</v>
      </c>
      <c r="I29" s="152" t="e">
        <f t="shared" si="2"/>
        <v>#REF!</v>
      </c>
      <c r="J29" s="207" t="e">
        <f t="shared" si="3"/>
        <v>#REF!</v>
      </c>
      <c r="K29" s="152" t="e">
        <f t="shared" si="4"/>
        <v>#REF!</v>
      </c>
      <c r="L29" s="165" t="e">
        <f t="shared" si="5"/>
        <v>#REF!</v>
      </c>
      <c r="M29" s="103" t="e">
        <f t="shared" si="6"/>
        <v>#REF!</v>
      </c>
      <c r="O29" s="1174"/>
      <c r="P29" s="1171" t="s">
        <v>166</v>
      </c>
      <c r="Q29" s="1172"/>
      <c r="R29" s="109">
        <v>29.4</v>
      </c>
      <c r="S29" s="92" t="s">
        <v>163</v>
      </c>
      <c r="T29" s="91"/>
      <c r="V29" s="105">
        <v>2.9399999999999999E-2</v>
      </c>
      <c r="W29" s="92" t="s">
        <v>153</v>
      </c>
      <c r="X29" s="91"/>
    </row>
    <row r="30" spans="1:24" ht="18" customHeight="1">
      <c r="A30" s="1174"/>
      <c r="B30" s="1171" t="s">
        <v>164</v>
      </c>
      <c r="C30" s="1172"/>
      <c r="D30" s="85" t="s">
        <v>165</v>
      </c>
      <c r="E30" s="213" t="e">
        <f>#REF!</f>
        <v>#REF!</v>
      </c>
      <c r="F30" s="152" t="e">
        <f t="shared" si="0"/>
        <v>#REF!</v>
      </c>
      <c r="G30" s="207" t="e">
        <f t="shared" si="1"/>
        <v>#REF!</v>
      </c>
      <c r="H30" s="213" t="e">
        <f>#REF!</f>
        <v>#REF!</v>
      </c>
      <c r="I30" s="152" t="e">
        <f t="shared" si="2"/>
        <v>#REF!</v>
      </c>
      <c r="J30" s="207" t="e">
        <f t="shared" si="3"/>
        <v>#REF!</v>
      </c>
      <c r="K30" s="152" t="e">
        <f t="shared" si="4"/>
        <v>#REF!</v>
      </c>
      <c r="L30" s="165" t="e">
        <f t="shared" si="5"/>
        <v>#REF!</v>
      </c>
      <c r="M30" s="103" t="e">
        <f t="shared" si="6"/>
        <v>#REF!</v>
      </c>
      <c r="O30" s="1174"/>
      <c r="P30" s="1171" t="s">
        <v>164</v>
      </c>
      <c r="Q30" s="1172"/>
      <c r="R30" s="109">
        <v>37.299999999999997</v>
      </c>
      <c r="S30" s="92" t="s">
        <v>163</v>
      </c>
      <c r="T30" s="91"/>
      <c r="V30" s="105">
        <v>2.0899999999999998E-2</v>
      </c>
      <c r="W30" s="92" t="s">
        <v>153</v>
      </c>
      <c r="X30" s="91"/>
    </row>
    <row r="31" spans="1:24" ht="18" customHeight="1">
      <c r="A31" s="1174"/>
      <c r="B31" s="1171" t="s">
        <v>162</v>
      </c>
      <c r="C31" s="1172"/>
      <c r="D31" s="40" t="s">
        <v>159</v>
      </c>
      <c r="E31" s="213" t="e">
        <f>#REF!</f>
        <v>#REF!</v>
      </c>
      <c r="F31" s="152" t="e">
        <f t="shared" si="0"/>
        <v>#REF!</v>
      </c>
      <c r="G31" s="207" t="e">
        <f t="shared" si="1"/>
        <v>#REF!</v>
      </c>
      <c r="H31" s="213" t="e">
        <f>#REF!</f>
        <v>#REF!</v>
      </c>
      <c r="I31" s="152" t="e">
        <f t="shared" si="2"/>
        <v>#REF!</v>
      </c>
      <c r="J31" s="207" t="e">
        <f t="shared" si="3"/>
        <v>#REF!</v>
      </c>
      <c r="K31" s="152" t="e">
        <f t="shared" si="4"/>
        <v>#REF!</v>
      </c>
      <c r="L31" s="165" t="e">
        <f t="shared" si="5"/>
        <v>#REF!</v>
      </c>
      <c r="M31" s="103" t="e">
        <f t="shared" si="6"/>
        <v>#REF!</v>
      </c>
      <c r="O31" s="1174"/>
      <c r="P31" s="1171" t="s">
        <v>162</v>
      </c>
      <c r="Q31" s="1172"/>
      <c r="R31" s="109">
        <v>21.1</v>
      </c>
      <c r="S31" s="92" t="s">
        <v>155</v>
      </c>
      <c r="T31" s="91"/>
      <c r="V31" s="105">
        <v>1.0999999999999999E-2</v>
      </c>
      <c r="W31" s="92" t="s">
        <v>153</v>
      </c>
      <c r="X31" s="91"/>
    </row>
    <row r="32" spans="1:24" ht="18" customHeight="1">
      <c r="A32" s="1174"/>
      <c r="B32" s="1171" t="s">
        <v>161</v>
      </c>
      <c r="C32" s="1172"/>
      <c r="D32" s="40" t="s">
        <v>159</v>
      </c>
      <c r="E32" s="213" t="e">
        <f>#REF!</f>
        <v>#REF!</v>
      </c>
      <c r="F32" s="152" t="e">
        <f t="shared" si="0"/>
        <v>#REF!</v>
      </c>
      <c r="G32" s="207" t="e">
        <f t="shared" si="1"/>
        <v>#REF!</v>
      </c>
      <c r="H32" s="213" t="e">
        <f>#REF!</f>
        <v>#REF!</v>
      </c>
      <c r="I32" s="152" t="e">
        <f t="shared" si="2"/>
        <v>#REF!</v>
      </c>
      <c r="J32" s="207" t="e">
        <f t="shared" si="3"/>
        <v>#REF!</v>
      </c>
      <c r="K32" s="152" t="e">
        <f t="shared" si="4"/>
        <v>#REF!</v>
      </c>
      <c r="L32" s="165" t="e">
        <f t="shared" si="5"/>
        <v>#REF!</v>
      </c>
      <c r="M32" s="103" t="e">
        <f t="shared" si="6"/>
        <v>#REF!</v>
      </c>
      <c r="O32" s="1174"/>
      <c r="P32" s="1171" t="s">
        <v>161</v>
      </c>
      <c r="Q32" s="1172"/>
      <c r="R32" s="94">
        <v>3.41</v>
      </c>
      <c r="S32" s="92" t="s">
        <v>155</v>
      </c>
      <c r="T32" s="91"/>
      <c r="V32" s="105">
        <v>2.63E-2</v>
      </c>
      <c r="W32" s="92" t="s">
        <v>153</v>
      </c>
      <c r="X32" s="91"/>
    </row>
    <row r="33" spans="1:24" ht="18" customHeight="1">
      <c r="A33" s="1174"/>
      <c r="B33" s="1835" t="s">
        <v>160</v>
      </c>
      <c r="C33" s="1836"/>
      <c r="D33" s="108" t="s">
        <v>159</v>
      </c>
      <c r="E33" s="213" t="e">
        <f>#REF!</f>
        <v>#REF!</v>
      </c>
      <c r="F33" s="156" t="e">
        <f t="shared" si="0"/>
        <v>#REF!</v>
      </c>
      <c r="G33" s="208" t="e">
        <f t="shared" si="1"/>
        <v>#REF!</v>
      </c>
      <c r="H33" s="213" t="e">
        <f>#REF!</f>
        <v>#REF!</v>
      </c>
      <c r="I33" s="156" t="e">
        <f t="shared" si="2"/>
        <v>#REF!</v>
      </c>
      <c r="J33" s="208" t="e">
        <f t="shared" si="3"/>
        <v>#REF!</v>
      </c>
      <c r="K33" s="156" t="e">
        <f t="shared" si="4"/>
        <v>#REF!</v>
      </c>
      <c r="L33" s="169" t="e">
        <f t="shared" si="5"/>
        <v>#REF!</v>
      </c>
      <c r="M33" s="106" t="e">
        <f t="shared" si="6"/>
        <v>#REF!</v>
      </c>
      <c r="O33" s="1174"/>
      <c r="P33" s="1835" t="s">
        <v>160</v>
      </c>
      <c r="Q33" s="1836"/>
      <c r="R33" s="94">
        <v>8.41</v>
      </c>
      <c r="S33" s="92" t="s">
        <v>155</v>
      </c>
      <c r="T33" s="91"/>
      <c r="V33" s="105">
        <v>3.8399999999999997E-2</v>
      </c>
      <c r="W33" s="92" t="s">
        <v>153</v>
      </c>
      <c r="X33" s="91"/>
    </row>
    <row r="34" spans="1:24" ht="18" customHeight="1">
      <c r="A34" s="1174"/>
      <c r="B34" s="101" t="s">
        <v>157</v>
      </c>
      <c r="C34" s="101" t="s">
        <v>156</v>
      </c>
      <c r="D34" s="85" t="s">
        <v>159</v>
      </c>
      <c r="E34" s="213" t="e">
        <f>#REF!</f>
        <v>#REF!</v>
      </c>
      <c r="F34" s="152" t="e">
        <f t="shared" si="0"/>
        <v>#REF!</v>
      </c>
      <c r="G34" s="207" t="e">
        <f t="shared" si="1"/>
        <v>#REF!</v>
      </c>
      <c r="H34" s="213" t="e">
        <f>#REF!</f>
        <v>#REF!</v>
      </c>
      <c r="I34" s="152" t="e">
        <f t="shared" si="2"/>
        <v>#REF!</v>
      </c>
      <c r="J34" s="207" t="e">
        <f t="shared" si="3"/>
        <v>#REF!</v>
      </c>
      <c r="K34" s="152" t="e">
        <f t="shared" si="4"/>
        <v>#REF!</v>
      </c>
      <c r="L34" s="165" t="e">
        <f t="shared" si="5"/>
        <v>#REF!</v>
      </c>
      <c r="M34" s="103" t="e">
        <f t="shared" si="6"/>
        <v>#REF!</v>
      </c>
      <c r="N34" s="30" t="s">
        <v>158</v>
      </c>
      <c r="O34" s="1174"/>
      <c r="P34" s="102" t="s">
        <v>157</v>
      </c>
      <c r="Q34" s="101" t="s">
        <v>156</v>
      </c>
      <c r="R34" s="100">
        <v>45</v>
      </c>
      <c r="S34" s="98" t="s">
        <v>155</v>
      </c>
      <c r="T34" s="97" t="s">
        <v>154</v>
      </c>
      <c r="V34" s="99">
        <v>1.3599999999999999E-2</v>
      </c>
      <c r="W34" s="98" t="s">
        <v>153</v>
      </c>
      <c r="X34" s="97" t="s">
        <v>152</v>
      </c>
    </row>
    <row r="35" spans="1:24" ht="18" customHeight="1">
      <c r="A35" s="1174"/>
      <c r="B35" s="1202" t="s">
        <v>151</v>
      </c>
      <c r="C35" s="1203"/>
      <c r="D35" s="96" t="s">
        <v>144</v>
      </c>
      <c r="E35" s="213" t="e">
        <f>#REF!</f>
        <v>#REF!</v>
      </c>
      <c r="F35" s="157" t="e">
        <f t="shared" si="0"/>
        <v>#REF!</v>
      </c>
      <c r="G35" s="206" t="e">
        <f>E35*$V35</f>
        <v>#REF!</v>
      </c>
      <c r="H35" s="213" t="e">
        <f>#REF!</f>
        <v>#REF!</v>
      </c>
      <c r="I35" s="157" t="e">
        <f t="shared" si="2"/>
        <v>#REF!</v>
      </c>
      <c r="J35" s="206" t="e">
        <f>H35*$V35</f>
        <v>#REF!</v>
      </c>
      <c r="K35" s="157" t="e">
        <f t="shared" si="4"/>
        <v>#REF!</v>
      </c>
      <c r="L35" s="170" t="e">
        <f t="shared" si="5"/>
        <v>#REF!</v>
      </c>
      <c r="M35" s="90" t="e">
        <f>K35*$V35</f>
        <v>#REF!</v>
      </c>
      <c r="O35" s="1174"/>
      <c r="P35" s="1202" t="s">
        <v>151</v>
      </c>
      <c r="Q35" s="1203"/>
      <c r="R35" s="94">
        <v>1.02</v>
      </c>
      <c r="S35" s="92" t="s">
        <v>147</v>
      </c>
      <c r="T35" s="91"/>
      <c r="V35" s="93">
        <v>0.06</v>
      </c>
      <c r="W35" s="92" t="s">
        <v>146</v>
      </c>
      <c r="X35" s="91"/>
    </row>
    <row r="36" spans="1:24" ht="18" customHeight="1">
      <c r="A36" s="1174"/>
      <c r="B36" s="1171" t="s">
        <v>150</v>
      </c>
      <c r="C36" s="1172"/>
      <c r="D36" s="85" t="s">
        <v>144</v>
      </c>
      <c r="E36" s="213" t="e">
        <f>#REF!</f>
        <v>#REF!</v>
      </c>
      <c r="F36" s="158" t="e">
        <f t="shared" si="0"/>
        <v>#REF!</v>
      </c>
      <c r="G36" s="206" t="e">
        <f>E36*$V36</f>
        <v>#REF!</v>
      </c>
      <c r="H36" s="213" t="e">
        <f>#REF!</f>
        <v>#REF!</v>
      </c>
      <c r="I36" s="158" t="e">
        <f t="shared" si="2"/>
        <v>#REF!</v>
      </c>
      <c r="J36" s="206" t="e">
        <f>H36*$V36</f>
        <v>#REF!</v>
      </c>
      <c r="K36" s="158" t="e">
        <f t="shared" si="4"/>
        <v>#REF!</v>
      </c>
      <c r="L36" s="171" t="e">
        <f t="shared" si="5"/>
        <v>#REF!</v>
      </c>
      <c r="M36" s="90" t="e">
        <f>K36*$V36</f>
        <v>#REF!</v>
      </c>
      <c r="O36" s="1174"/>
      <c r="P36" s="1171" t="s">
        <v>150</v>
      </c>
      <c r="Q36" s="1172"/>
      <c r="R36" s="94">
        <v>1.36</v>
      </c>
      <c r="S36" s="92" t="s">
        <v>147</v>
      </c>
      <c r="T36" s="91"/>
      <c r="V36" s="93">
        <v>5.7000000000000002E-2</v>
      </c>
      <c r="W36" s="92" t="s">
        <v>146</v>
      </c>
      <c r="X36" s="91"/>
    </row>
    <row r="37" spans="1:24" ht="18" customHeight="1">
      <c r="A37" s="1174"/>
      <c r="B37" s="1171" t="s">
        <v>149</v>
      </c>
      <c r="C37" s="1172"/>
      <c r="D37" s="85" t="s">
        <v>144</v>
      </c>
      <c r="E37" s="213" t="e">
        <f>#REF!</f>
        <v>#REF!</v>
      </c>
      <c r="F37" s="158" t="e">
        <f t="shared" si="0"/>
        <v>#REF!</v>
      </c>
      <c r="G37" s="206" t="e">
        <f>E37*$V37</f>
        <v>#REF!</v>
      </c>
      <c r="H37" s="213" t="e">
        <f>#REF!</f>
        <v>#REF!</v>
      </c>
      <c r="I37" s="158" t="e">
        <f t="shared" si="2"/>
        <v>#REF!</v>
      </c>
      <c r="J37" s="206" t="e">
        <f>H37*$V37</f>
        <v>#REF!</v>
      </c>
      <c r="K37" s="158" t="e">
        <f t="shared" si="4"/>
        <v>#REF!</v>
      </c>
      <c r="L37" s="171" t="e">
        <f t="shared" si="5"/>
        <v>#REF!</v>
      </c>
      <c r="M37" s="90" t="e">
        <f>K37*$V37</f>
        <v>#REF!</v>
      </c>
      <c r="O37" s="1174"/>
      <c r="P37" s="1171" t="s">
        <v>149</v>
      </c>
      <c r="Q37" s="1172"/>
      <c r="R37" s="94">
        <v>1.36</v>
      </c>
      <c r="S37" s="92" t="s">
        <v>147</v>
      </c>
      <c r="T37" s="91"/>
      <c r="V37" s="93">
        <v>5.7000000000000002E-2</v>
      </c>
      <c r="W37" s="92" t="s">
        <v>146</v>
      </c>
      <c r="X37" s="91"/>
    </row>
    <row r="38" spans="1:24" ht="18" customHeight="1" thickBot="1">
      <c r="A38" s="1174"/>
      <c r="B38" s="1171" t="s">
        <v>148</v>
      </c>
      <c r="C38" s="1172"/>
      <c r="D38" s="85" t="s">
        <v>144</v>
      </c>
      <c r="E38" s="213" t="e">
        <f>#REF!</f>
        <v>#REF!</v>
      </c>
      <c r="F38" s="158" t="e">
        <f t="shared" si="0"/>
        <v>#REF!</v>
      </c>
      <c r="G38" s="206" t="e">
        <f>E38*$V38</f>
        <v>#REF!</v>
      </c>
      <c r="H38" s="213" t="e">
        <f>#REF!</f>
        <v>#REF!</v>
      </c>
      <c r="I38" s="158" t="e">
        <f t="shared" si="2"/>
        <v>#REF!</v>
      </c>
      <c r="J38" s="206" t="e">
        <f>H38*$V38</f>
        <v>#REF!</v>
      </c>
      <c r="K38" s="158" t="e">
        <f t="shared" si="4"/>
        <v>#REF!</v>
      </c>
      <c r="L38" s="171" t="e">
        <f t="shared" si="5"/>
        <v>#REF!</v>
      </c>
      <c r="M38" s="90" t="e">
        <f>K38*$V38</f>
        <v>#REF!</v>
      </c>
      <c r="O38" s="1175"/>
      <c r="P38" s="1204" t="s">
        <v>148</v>
      </c>
      <c r="Q38" s="1205"/>
      <c r="R38" s="89">
        <v>1.36</v>
      </c>
      <c r="S38" s="87" t="s">
        <v>147</v>
      </c>
      <c r="T38" s="86"/>
      <c r="V38" s="88">
        <v>5.7000000000000002E-2</v>
      </c>
      <c r="W38" s="87" t="s">
        <v>146</v>
      </c>
      <c r="X38" s="86"/>
    </row>
    <row r="39" spans="1:24" ht="18" customHeight="1" thickBot="1">
      <c r="A39" s="1837"/>
      <c r="B39" s="1838" t="s">
        <v>145</v>
      </c>
      <c r="C39" s="1838"/>
      <c r="D39" s="85" t="s">
        <v>144</v>
      </c>
      <c r="E39" s="267"/>
      <c r="F39" s="159" t="e">
        <f>SUM(F12:F38)</f>
        <v>#REF!</v>
      </c>
      <c r="G39" s="205" t="e">
        <f>SUM(G12:G38)</f>
        <v>#REF!</v>
      </c>
      <c r="H39" s="267"/>
      <c r="I39" s="159" t="e">
        <f>SUM(I12:I38)</f>
        <v>#REF!</v>
      </c>
      <c r="J39" s="205" t="e">
        <f>SUM(J12:J38)</f>
        <v>#REF!</v>
      </c>
      <c r="K39" s="267"/>
      <c r="L39" s="172" t="e">
        <f>SUM(L12:L38)</f>
        <v>#REF!</v>
      </c>
      <c r="M39" s="82" t="e">
        <f>SUM(M12:M38)</f>
        <v>#REF!</v>
      </c>
      <c r="O39" s="58"/>
      <c r="P39" s="81"/>
      <c r="Q39" s="81"/>
      <c r="R39" s="80"/>
      <c r="V39" s="80"/>
      <c r="X39" s="79"/>
    </row>
    <row r="40" spans="1:24" ht="18" customHeight="1">
      <c r="A40" s="1830" t="s">
        <v>142</v>
      </c>
      <c r="B40" s="1190" t="s">
        <v>143</v>
      </c>
      <c r="C40" s="78" t="s">
        <v>140</v>
      </c>
      <c r="D40" s="77" t="s">
        <v>125</v>
      </c>
      <c r="E40" s="214" t="e">
        <f>#REF!</f>
        <v>#REF!</v>
      </c>
      <c r="F40" s="160" t="e">
        <f>ROUND(E40*$R40,2)</f>
        <v>#REF!</v>
      </c>
      <c r="G40" s="204" t="e">
        <f>E40*$V40</f>
        <v>#REF!</v>
      </c>
      <c r="H40" s="214" t="e">
        <f>#REF!</f>
        <v>#REF!</v>
      </c>
      <c r="I40" s="160" t="e">
        <f>ROUND(H40*$R40,2)</f>
        <v>#REF!</v>
      </c>
      <c r="J40" s="204" t="e">
        <f>H40*$V40</f>
        <v>#REF!</v>
      </c>
      <c r="K40" s="160" t="e">
        <f>E40-H40</f>
        <v>#REF!</v>
      </c>
      <c r="L40" s="173" t="e">
        <f>ROUND(K40*$R40,2)</f>
        <v>#REF!</v>
      </c>
      <c r="M40" s="75" t="e">
        <f>K40*$V40</f>
        <v>#REF!</v>
      </c>
      <c r="O40" s="1216" t="s">
        <v>142</v>
      </c>
      <c r="P40" s="1842" t="s">
        <v>141</v>
      </c>
      <c r="Q40" s="74" t="s">
        <v>140</v>
      </c>
      <c r="R40" s="73">
        <v>9.9700000000000006</v>
      </c>
      <c r="S40" s="70" t="s">
        <v>137</v>
      </c>
      <c r="T40" s="72"/>
      <c r="V40" s="71">
        <v>0.34</v>
      </c>
      <c r="W40" s="70" t="s">
        <v>139</v>
      </c>
      <c r="X40" s="69" t="s">
        <v>135</v>
      </c>
    </row>
    <row r="41" spans="1:24" ht="18" customHeight="1" thickBot="1">
      <c r="A41" s="1217"/>
      <c r="B41" s="1188"/>
      <c r="C41" s="41" t="s">
        <v>138</v>
      </c>
      <c r="D41" s="40" t="s">
        <v>125</v>
      </c>
      <c r="E41" s="215" t="e">
        <f>#REF!</f>
        <v>#REF!</v>
      </c>
      <c r="F41" s="161" t="e">
        <f>ROUND(E41*$R41,2)</f>
        <v>#REF!</v>
      </c>
      <c r="G41" s="203" t="e">
        <f>E41*$V41</f>
        <v>#REF!</v>
      </c>
      <c r="H41" s="215" t="e">
        <f>#REF!</f>
        <v>#REF!</v>
      </c>
      <c r="I41" s="161" t="e">
        <f>ROUND(H41*$R41,2)</f>
        <v>#REF!</v>
      </c>
      <c r="J41" s="203" t="e">
        <f>H41*$V41</f>
        <v>#REF!</v>
      </c>
      <c r="K41" s="161" t="e">
        <f>E41-H41</f>
        <v>#REF!</v>
      </c>
      <c r="L41" s="174" t="e">
        <f>ROUND(K41*$R41,2)</f>
        <v>#REF!</v>
      </c>
      <c r="M41" s="68" t="e">
        <f>K41*$V41</f>
        <v>#REF!</v>
      </c>
      <c r="O41" s="1828"/>
      <c r="P41" s="1843"/>
      <c r="Q41" s="67" t="s">
        <v>138</v>
      </c>
      <c r="R41" s="66">
        <v>9.2799999999999994</v>
      </c>
      <c r="S41" s="63" t="s">
        <v>137</v>
      </c>
      <c r="T41" s="65"/>
      <c r="V41" s="64">
        <v>0.34</v>
      </c>
      <c r="W41" s="63" t="s">
        <v>136</v>
      </c>
      <c r="X41" s="62" t="s">
        <v>135</v>
      </c>
    </row>
    <row r="42" spans="1:24" ht="18" customHeight="1" thickBot="1">
      <c r="A42" s="61"/>
      <c r="B42" s="1829" t="s">
        <v>134</v>
      </c>
      <c r="C42" s="1829"/>
      <c r="D42" s="60" t="s">
        <v>125</v>
      </c>
      <c r="E42" s="162" t="e">
        <f t="shared" ref="E42:J42" si="7">SUM(E40:E41)</f>
        <v>#REF!</v>
      </c>
      <c r="F42" s="162" t="e">
        <f t="shared" si="7"/>
        <v>#REF!</v>
      </c>
      <c r="G42" s="162" t="e">
        <f t="shared" si="7"/>
        <v>#REF!</v>
      </c>
      <c r="H42" s="162" t="e">
        <f t="shared" si="7"/>
        <v>#REF!</v>
      </c>
      <c r="I42" s="162" t="e">
        <f t="shared" si="7"/>
        <v>#REF!</v>
      </c>
      <c r="J42" s="162" t="e">
        <f t="shared" si="7"/>
        <v>#REF!</v>
      </c>
      <c r="K42" s="162" t="e">
        <f>E42-H42</f>
        <v>#REF!</v>
      </c>
      <c r="L42" s="175" t="e">
        <f>SUM(L40:L41)</f>
        <v>#REF!</v>
      </c>
      <c r="M42" s="59" t="e">
        <f>SUM(M40:M41)</f>
        <v>#REF!</v>
      </c>
      <c r="O42" s="58"/>
      <c r="P42" s="1209"/>
      <c r="Q42" s="1209"/>
    </row>
    <row r="43" spans="1:24" ht="23.25" customHeight="1" thickTop="1" thickBot="1">
      <c r="A43" s="1210" t="s">
        <v>133</v>
      </c>
      <c r="B43" s="1211"/>
      <c r="C43" s="1211"/>
      <c r="D43" s="1211"/>
      <c r="E43" s="1211"/>
      <c r="F43" s="163" t="e">
        <f>F39+F42</f>
        <v>#REF!</v>
      </c>
      <c r="G43" s="57" t="e">
        <f>G39+G42</f>
        <v>#REF!</v>
      </c>
      <c r="H43" s="56"/>
      <c r="I43" s="163" t="e">
        <f>I39+I42</f>
        <v>#REF!</v>
      </c>
      <c r="J43" s="57" t="e">
        <f>J39+J42</f>
        <v>#REF!</v>
      </c>
      <c r="K43" s="56"/>
      <c r="L43" s="176" t="e">
        <f>L39+L42</f>
        <v>#REF!</v>
      </c>
      <c r="M43" s="55" t="e">
        <f>M39+M42</f>
        <v>#REF!</v>
      </c>
    </row>
    <row r="44" spans="1:24" ht="23.25" customHeight="1" thickBot="1">
      <c r="A44" s="47"/>
      <c r="B44" s="47"/>
      <c r="C44" s="47"/>
      <c r="D44" s="47"/>
      <c r="E44" s="47"/>
      <c r="F44" s="54"/>
      <c r="G44" s="54"/>
      <c r="H44" s="54"/>
      <c r="I44" s="54"/>
      <c r="J44" s="54"/>
      <c r="K44" s="54"/>
      <c r="L44" s="54"/>
      <c r="M44" s="51"/>
    </row>
    <row r="45" spans="1:24" ht="23.25" customHeight="1">
      <c r="A45" s="1212" t="s">
        <v>132</v>
      </c>
      <c r="B45" s="1213"/>
      <c r="C45" s="1213"/>
      <c r="D45" s="1213"/>
      <c r="E45" s="1213"/>
      <c r="F45" s="179" t="e">
        <f>ROUND(F43*0.0258,2)</f>
        <v>#REF!</v>
      </c>
      <c r="G45" s="53"/>
      <c r="H45" s="52"/>
      <c r="I45" s="179" t="e">
        <f>ROUND(I43*0.0258,2)</f>
        <v>#REF!</v>
      </c>
      <c r="J45" s="53"/>
      <c r="K45" s="52"/>
      <c r="L45" s="178" t="e">
        <f>ROUND(L43*0.0258,2)</f>
        <v>#REF!</v>
      </c>
      <c r="M45" s="51"/>
    </row>
    <row r="46" spans="1:24" ht="23.25" customHeight="1" thickBot="1">
      <c r="A46" s="1214" t="s">
        <v>131</v>
      </c>
      <c r="B46" s="1215"/>
      <c r="C46" s="1215"/>
      <c r="D46" s="1215"/>
      <c r="E46" s="1215"/>
      <c r="F46" s="180" t="e">
        <f>ROUND(G43,2)</f>
        <v>#REF!</v>
      </c>
      <c r="G46" s="50"/>
      <c r="H46" s="49"/>
      <c r="I46" s="180" t="e">
        <f>ROUND(J43,2)</f>
        <v>#REF!</v>
      </c>
      <c r="J46" s="50"/>
      <c r="K46" s="49"/>
      <c r="L46" s="177" t="e">
        <f>ROUND(M43,2)</f>
        <v>#REF!</v>
      </c>
      <c r="M46" s="48"/>
    </row>
    <row r="47" spans="1:24" ht="23.25" customHeight="1" thickBot="1">
      <c r="A47" s="47"/>
      <c r="B47" s="46"/>
      <c r="C47" s="46"/>
      <c r="D47" s="46"/>
      <c r="E47" s="46"/>
      <c r="F47" s="45"/>
      <c r="G47" s="45"/>
      <c r="H47" s="45"/>
      <c r="I47" s="45"/>
      <c r="J47" s="45"/>
      <c r="K47" s="45"/>
      <c r="L47" s="45"/>
      <c r="M47" s="45"/>
    </row>
    <row r="48" spans="1:24" ht="18" customHeight="1">
      <c r="A48" s="1216" t="s">
        <v>130</v>
      </c>
      <c r="B48" s="1218" t="s">
        <v>129</v>
      </c>
      <c r="C48" s="44" t="s">
        <v>128</v>
      </c>
      <c r="D48" s="43" t="s">
        <v>125</v>
      </c>
      <c r="E48" s="201" t="e">
        <f>#REF!</f>
        <v>#REF!</v>
      </c>
      <c r="F48" s="42"/>
      <c r="G48" s="38"/>
    </row>
    <row r="49" spans="1:15" ht="18" customHeight="1">
      <c r="A49" s="1217"/>
      <c r="B49" s="1219"/>
      <c r="C49" s="41" t="s">
        <v>127</v>
      </c>
      <c r="D49" s="40" t="s">
        <v>125</v>
      </c>
      <c r="E49" s="215" t="e">
        <f>#REF!</f>
        <v>#REF!</v>
      </c>
      <c r="F49" s="39"/>
      <c r="G49" s="38"/>
    </row>
    <row r="50" spans="1:15" ht="18" customHeight="1" thickBot="1">
      <c r="A50" s="137"/>
      <c r="B50" s="1207" t="s">
        <v>126</v>
      </c>
      <c r="C50" s="1207"/>
      <c r="D50" s="37" t="s">
        <v>125</v>
      </c>
      <c r="E50" s="181" t="e">
        <f>SUM(E48:E49)</f>
        <v>#REF!</v>
      </c>
      <c r="F50" s="36">
        <f>SUM(F48:F49)</f>
        <v>0</v>
      </c>
      <c r="G50" s="35"/>
    </row>
    <row r="51" spans="1:15" ht="11.1" customHeight="1">
      <c r="A51" s="1208" t="s">
        <v>472</v>
      </c>
      <c r="B51" s="1208"/>
      <c r="C51" s="1208"/>
      <c r="D51" s="1208"/>
      <c r="E51" s="1208"/>
      <c r="F51" s="1208"/>
      <c r="G51" s="1208"/>
      <c r="H51" s="1208"/>
      <c r="I51" s="1208"/>
      <c r="J51" s="1208"/>
      <c r="K51" s="1208"/>
      <c r="L51" s="1208"/>
      <c r="M51" s="34"/>
      <c r="O51" s="30" t="s">
        <v>123</v>
      </c>
    </row>
    <row r="52" spans="1:15" ht="11.1" customHeight="1">
      <c r="A52" s="1208"/>
      <c r="B52" s="1208"/>
      <c r="C52" s="1208"/>
      <c r="D52" s="1208"/>
      <c r="E52" s="1208"/>
      <c r="F52" s="1208"/>
      <c r="G52" s="1208"/>
      <c r="H52" s="1208"/>
      <c r="I52" s="1208"/>
      <c r="J52" s="1208"/>
      <c r="K52" s="1208"/>
      <c r="L52" s="1208"/>
      <c r="M52" s="34"/>
    </row>
    <row r="53" spans="1:15" ht="11.1" customHeight="1">
      <c r="A53" s="1208"/>
      <c r="B53" s="1208"/>
      <c r="C53" s="1208"/>
      <c r="D53" s="1208"/>
      <c r="E53" s="1208"/>
      <c r="F53" s="1208"/>
      <c r="G53" s="1208"/>
      <c r="H53" s="1208"/>
      <c r="I53" s="1208"/>
      <c r="J53" s="1208"/>
      <c r="K53" s="1208"/>
      <c r="L53" s="1208"/>
      <c r="M53" s="34"/>
    </row>
    <row r="54" spans="1:15" ht="11.1" customHeight="1">
      <c r="A54" s="1208"/>
      <c r="B54" s="1208"/>
      <c r="C54" s="1208"/>
      <c r="D54" s="1208"/>
      <c r="E54" s="1208"/>
      <c r="F54" s="1208"/>
      <c r="G54" s="1208"/>
      <c r="H54" s="1208"/>
      <c r="I54" s="1208"/>
      <c r="J54" s="1208"/>
      <c r="K54" s="1208"/>
      <c r="L54" s="1208"/>
      <c r="M54" s="34"/>
    </row>
    <row r="55" spans="1:15" ht="11.1" customHeight="1">
      <c r="A55" s="33" t="s">
        <v>122</v>
      </c>
      <c r="B55" s="32"/>
      <c r="C55" s="32"/>
      <c r="D55" s="32"/>
      <c r="E55" s="32"/>
      <c r="F55" s="31"/>
      <c r="G55" s="31"/>
      <c r="H55" s="31"/>
      <c r="I55" s="31"/>
      <c r="J55" s="31"/>
      <c r="K55" s="32"/>
      <c r="L55" s="32"/>
      <c r="M55" s="31"/>
      <c r="O55" s="30" t="s">
        <v>121</v>
      </c>
    </row>
    <row r="56" spans="1:15" ht="5.25" customHeight="1"/>
  </sheetData>
  <sheetProtection selectLockedCells="1"/>
  <mergeCells count="86">
    <mergeCell ref="P29:Q29"/>
    <mergeCell ref="O12:O38"/>
    <mergeCell ref="P35:Q35"/>
    <mergeCell ref="P30:Q30"/>
    <mergeCell ref="P31:Q31"/>
    <mergeCell ref="P32:Q32"/>
    <mergeCell ref="P42:Q42"/>
    <mergeCell ref="P33:Q33"/>
    <mergeCell ref="P38:Q38"/>
    <mergeCell ref="P40:P41"/>
    <mergeCell ref="P37:Q37"/>
    <mergeCell ref="P36:Q36"/>
    <mergeCell ref="A4:C4"/>
    <mergeCell ref="A6:C6"/>
    <mergeCell ref="E9:F9"/>
    <mergeCell ref="A9:C11"/>
    <mergeCell ref="D4:H4"/>
    <mergeCell ref="A5:C5"/>
    <mergeCell ref="D5:H5"/>
    <mergeCell ref="D6:H6"/>
    <mergeCell ref="D9:D11"/>
    <mergeCell ref="H10:H11"/>
    <mergeCell ref="V10:V11"/>
    <mergeCell ref="T10:T11"/>
    <mergeCell ref="A12:A39"/>
    <mergeCell ref="B38:C38"/>
    <mergeCell ref="B36:C36"/>
    <mergeCell ref="B37:C37"/>
    <mergeCell ref="B15:C15"/>
    <mergeCell ref="B39:C39"/>
    <mergeCell ref="B13:C13"/>
    <mergeCell ref="B14:C14"/>
    <mergeCell ref="P18:Q18"/>
    <mergeCell ref="P19:Q19"/>
    <mergeCell ref="B21:C21"/>
    <mergeCell ref="B19:C19"/>
    <mergeCell ref="B16:C16"/>
    <mergeCell ref="P17:Q17"/>
    <mergeCell ref="B35:C35"/>
    <mergeCell ref="B18:C18"/>
    <mergeCell ref="P14:Q14"/>
    <mergeCell ref="B26:B28"/>
    <mergeCell ref="B20:C20"/>
    <mergeCell ref="B33:C33"/>
    <mergeCell ref="B29:C29"/>
    <mergeCell ref="B30:C30"/>
    <mergeCell ref="B31:C31"/>
    <mergeCell ref="P15:Q15"/>
    <mergeCell ref="P16:Q16"/>
    <mergeCell ref="P20:Q20"/>
    <mergeCell ref="P21:Q21"/>
    <mergeCell ref="P22:P23"/>
    <mergeCell ref="P24:P25"/>
    <mergeCell ref="P26:P28"/>
    <mergeCell ref="B22:B23"/>
    <mergeCell ref="B24:B25"/>
    <mergeCell ref="B17:C17"/>
    <mergeCell ref="K9:L9"/>
    <mergeCell ref="X10:X11"/>
    <mergeCell ref="R9:T9"/>
    <mergeCell ref="B12:C12"/>
    <mergeCell ref="O9:Q11"/>
    <mergeCell ref="P12:Q12"/>
    <mergeCell ref="E10:E11"/>
    <mergeCell ref="R10:R11"/>
    <mergeCell ref="H9:I9"/>
    <mergeCell ref="K10:K11"/>
    <mergeCell ref="W10:W11"/>
    <mergeCell ref="S10:S11"/>
    <mergeCell ref="P13:Q13"/>
    <mergeCell ref="O40:O41"/>
    <mergeCell ref="A48:A49"/>
    <mergeCell ref="V9:X9"/>
    <mergeCell ref="A51:L54"/>
    <mergeCell ref="A45:E45"/>
    <mergeCell ref="B42:C42"/>
    <mergeCell ref="B40:B41"/>
    <mergeCell ref="A43:E43"/>
    <mergeCell ref="B32:C32"/>
    <mergeCell ref="B50:C50"/>
    <mergeCell ref="A46:E46"/>
    <mergeCell ref="G9:G11"/>
    <mergeCell ref="J9:J11"/>
    <mergeCell ref="M9:M11"/>
    <mergeCell ref="B48:B49"/>
    <mergeCell ref="A40:A41"/>
  </mergeCells>
  <phoneticPr fontId="10"/>
  <conditionalFormatting sqref="E12:E22 H12:H22">
    <cfRule type="expression" dxfId="25" priority="67">
      <formula>E12&lt;&gt;#REF!</formula>
    </cfRule>
  </conditionalFormatting>
  <conditionalFormatting sqref="E23:E38 H23:H38 E40:E41 H40:H41 E48:E49">
    <cfRule type="expression" dxfId="24" priority="65">
      <formula>E23&lt;&gt;#REF!</formula>
    </cfRule>
  </conditionalFormatting>
  <printOptions horizontalCentered="1"/>
  <pageMargins left="0.78740157480314965" right="0.78740157480314965" top="0.59055118110236227" bottom="0.59055118110236227" header="0.39370078740157483" footer="0.39370078740157483"/>
  <pageSetup paperSize="9" scale="84" orientation="portrait" blackAndWhite="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G44"/>
  <sheetViews>
    <sheetView workbookViewId="0"/>
  </sheetViews>
  <sheetFormatPr defaultColWidth="3.125" defaultRowHeight="15" customHeight="1"/>
  <cols>
    <col min="1" max="9" width="3.125" style="1" customWidth="1"/>
    <col min="10" max="11" width="3.125" style="2" customWidth="1"/>
    <col min="12" max="16384" width="3.125" style="1"/>
  </cols>
  <sheetData>
    <row r="1" spans="1:33" ht="18.75" customHeight="1">
      <c r="J1" s="4"/>
      <c r="K1" s="4"/>
    </row>
    <row r="2" spans="1:33" ht="18.75" customHeight="1">
      <c r="A2" s="1860" t="s">
        <v>72</v>
      </c>
      <c r="B2" s="1860"/>
      <c r="C2" s="1860"/>
      <c r="D2" s="1860"/>
      <c r="E2" s="1860"/>
      <c r="F2" s="1860"/>
      <c r="G2" s="1860"/>
      <c r="H2" s="1860"/>
      <c r="I2" s="1860"/>
      <c r="J2" s="1860"/>
      <c r="K2" s="1860"/>
      <c r="L2" s="1860"/>
      <c r="M2" s="1860"/>
      <c r="N2" s="1860"/>
      <c r="O2" s="1860"/>
      <c r="P2" s="1860"/>
      <c r="Q2" s="1860"/>
      <c r="R2" s="1860"/>
      <c r="S2" s="1860"/>
      <c r="T2" s="1860"/>
      <c r="U2" s="1860"/>
      <c r="V2" s="1860"/>
      <c r="W2" s="1860"/>
      <c r="X2" s="1860"/>
      <c r="Y2" s="1860"/>
      <c r="Z2" s="1860"/>
      <c r="AA2" s="1860"/>
      <c r="AB2" s="1860"/>
      <c r="AC2" s="1860"/>
      <c r="AD2" s="1860"/>
      <c r="AE2" s="1860"/>
      <c r="AF2" s="1860"/>
      <c r="AG2" s="1860"/>
    </row>
    <row r="3" spans="1:33" ht="18.75" customHeight="1">
      <c r="A3" s="1860"/>
      <c r="B3" s="1860"/>
      <c r="C3" s="1860"/>
      <c r="D3" s="1860"/>
      <c r="E3" s="1860"/>
      <c r="F3" s="1860"/>
      <c r="G3" s="1860"/>
      <c r="H3" s="1860"/>
      <c r="I3" s="1860"/>
      <c r="J3" s="1860"/>
      <c r="K3" s="1860"/>
      <c r="L3" s="1860"/>
      <c r="M3" s="1860"/>
      <c r="N3" s="1860"/>
      <c r="O3" s="1860"/>
      <c r="P3" s="1860"/>
      <c r="Q3" s="1860"/>
      <c r="R3" s="1860"/>
      <c r="S3" s="1860"/>
      <c r="T3" s="1860"/>
      <c r="U3" s="1860"/>
      <c r="V3" s="1860"/>
      <c r="W3" s="1860"/>
      <c r="X3" s="1860"/>
      <c r="Y3" s="1860"/>
      <c r="Z3" s="1860"/>
      <c r="AA3" s="1860"/>
      <c r="AB3" s="1860"/>
      <c r="AC3" s="1860"/>
      <c r="AD3" s="1860"/>
      <c r="AE3" s="1860"/>
      <c r="AF3" s="1860"/>
      <c r="AG3" s="1860"/>
    </row>
    <row r="4" spans="1:33" ht="18.75" customHeight="1"/>
    <row r="5" spans="1:33" ht="18.75" customHeight="1">
      <c r="B5" s="1" t="s">
        <v>81</v>
      </c>
    </row>
    <row r="6" spans="1:33" ht="18.75" customHeight="1">
      <c r="B6" s="1861" t="e">
        <f>#REF!</f>
        <v>#REF!</v>
      </c>
      <c r="C6" s="1861"/>
      <c r="D6" s="1861"/>
      <c r="E6" s="1861"/>
      <c r="F6" s="1861"/>
      <c r="G6" s="1861"/>
      <c r="H6" s="1861"/>
      <c r="I6" s="1861"/>
      <c r="J6" s="1861"/>
      <c r="K6" s="1861"/>
      <c r="L6" s="1861"/>
      <c r="M6" s="1861"/>
      <c r="N6" s="1861"/>
      <c r="O6" s="1861"/>
      <c r="P6" s="1861"/>
      <c r="Q6" s="1861"/>
      <c r="R6" s="1861"/>
      <c r="T6" s="13"/>
    </row>
    <row r="7" spans="1:33" ht="18.75" customHeight="1">
      <c r="AG7" s="20" t="s">
        <v>83</v>
      </c>
    </row>
    <row r="8" spans="1:33" ht="18.75" customHeight="1">
      <c r="A8" s="866" t="s">
        <v>77</v>
      </c>
      <c r="B8" s="866"/>
      <c r="C8" s="866"/>
      <c r="D8" s="866"/>
      <c r="E8" s="866"/>
      <c r="F8" s="866"/>
      <c r="G8" s="1862" t="s">
        <v>74</v>
      </c>
      <c r="H8" s="1862"/>
      <c r="I8" s="1862"/>
      <c r="J8" s="1862"/>
      <c r="K8" s="1862"/>
      <c r="L8" s="1862"/>
      <c r="M8" s="1862"/>
      <c r="N8" s="1862"/>
      <c r="O8" s="1863" t="s">
        <v>76</v>
      </c>
      <c r="P8" s="1010"/>
      <c r="Q8" s="1010"/>
      <c r="R8" s="1010"/>
      <c r="S8" s="1010"/>
      <c r="T8" s="1010"/>
      <c r="U8" s="1010"/>
      <c r="V8" s="1010"/>
      <c r="W8" s="1010"/>
      <c r="X8" s="1010"/>
      <c r="Y8" s="1010"/>
      <c r="Z8" s="1010"/>
      <c r="AA8" s="1011"/>
      <c r="AB8" s="866" t="s">
        <v>73</v>
      </c>
      <c r="AC8" s="866"/>
      <c r="AD8" s="866"/>
      <c r="AE8" s="866"/>
      <c r="AF8" s="866"/>
      <c r="AG8" s="866"/>
    </row>
    <row r="9" spans="1:33" ht="18.75" customHeight="1">
      <c r="A9" s="866"/>
      <c r="B9" s="866"/>
      <c r="C9" s="866"/>
      <c r="D9" s="866"/>
      <c r="E9" s="866"/>
      <c r="F9" s="866"/>
      <c r="G9" s="1862"/>
      <c r="H9" s="1862"/>
      <c r="I9" s="1862"/>
      <c r="J9" s="1862"/>
      <c r="K9" s="1862"/>
      <c r="L9" s="1862"/>
      <c r="M9" s="1862"/>
      <c r="N9" s="1862"/>
      <c r="O9" s="1864"/>
      <c r="P9" s="1013"/>
      <c r="Q9" s="1013"/>
      <c r="R9" s="1013"/>
      <c r="S9" s="1013"/>
      <c r="T9" s="1013"/>
      <c r="U9" s="1013"/>
      <c r="V9" s="1013"/>
      <c r="W9" s="1013"/>
      <c r="X9" s="1013"/>
      <c r="Y9" s="1013"/>
      <c r="Z9" s="1013"/>
      <c r="AA9" s="1014"/>
      <c r="AB9" s="866"/>
      <c r="AC9" s="866"/>
      <c r="AD9" s="866"/>
      <c r="AE9" s="866"/>
      <c r="AF9" s="866"/>
      <c r="AG9" s="866"/>
    </row>
    <row r="10" spans="1:33" ht="18.75" customHeight="1">
      <c r="A10" s="1007"/>
      <c r="B10" s="1007"/>
      <c r="C10" s="1007"/>
      <c r="D10" s="1007"/>
      <c r="E10" s="1007"/>
      <c r="F10" s="1007"/>
      <c r="G10" s="1844" t="s">
        <v>215</v>
      </c>
      <c r="H10" s="1844"/>
      <c r="I10" s="1844"/>
      <c r="J10" s="1844"/>
      <c r="K10" s="1844"/>
      <c r="L10" s="1844"/>
      <c r="M10" s="1844"/>
      <c r="N10" s="1844"/>
      <c r="O10" s="1845"/>
      <c r="P10" s="1846"/>
      <c r="Q10" s="1846"/>
      <c r="R10" s="1846"/>
      <c r="S10" s="1846"/>
      <c r="T10" s="1846"/>
      <c r="U10" s="1846"/>
      <c r="V10" s="1846"/>
      <c r="W10" s="1846"/>
      <c r="X10" s="1846"/>
      <c r="Y10" s="1846"/>
      <c r="Z10" s="1846"/>
      <c r="AA10" s="1847"/>
      <c r="AB10" s="1851" t="s">
        <v>117</v>
      </c>
      <c r="AC10" s="1851"/>
      <c r="AD10" s="1851"/>
      <c r="AE10" s="1851"/>
      <c r="AF10" s="1851"/>
      <c r="AG10" s="1851"/>
    </row>
    <row r="11" spans="1:33" ht="18.75" customHeight="1">
      <c r="A11" s="1007"/>
      <c r="B11" s="1007"/>
      <c r="C11" s="1007"/>
      <c r="D11" s="1007"/>
      <c r="E11" s="1007"/>
      <c r="F11" s="1007"/>
      <c r="G11" s="1852"/>
      <c r="H11" s="1852"/>
      <c r="I11" s="1852"/>
      <c r="J11" s="1852"/>
      <c r="K11" s="1852"/>
      <c r="L11" s="1852"/>
      <c r="M11" s="1852"/>
      <c r="N11" s="1852"/>
      <c r="O11" s="1848"/>
      <c r="P11" s="1849"/>
      <c r="Q11" s="1849"/>
      <c r="R11" s="1849"/>
      <c r="S11" s="1849"/>
      <c r="T11" s="1849"/>
      <c r="U11" s="1849"/>
      <c r="V11" s="1849"/>
      <c r="W11" s="1849"/>
      <c r="X11" s="1849"/>
      <c r="Y11" s="1849"/>
      <c r="Z11" s="1849"/>
      <c r="AA11" s="1850"/>
      <c r="AB11" s="1853" t="s">
        <v>75</v>
      </c>
      <c r="AC11" s="1853"/>
      <c r="AD11" s="1853"/>
      <c r="AE11" s="1853"/>
      <c r="AF11" s="1853"/>
      <c r="AG11" s="1853"/>
    </row>
    <row r="12" spans="1:33" ht="18.75" customHeight="1">
      <c r="A12" s="1007"/>
      <c r="B12" s="1007"/>
      <c r="C12" s="1007"/>
      <c r="D12" s="1007"/>
      <c r="E12" s="1007"/>
      <c r="F12" s="1007"/>
      <c r="G12" s="1844" t="s">
        <v>215</v>
      </c>
      <c r="H12" s="1844"/>
      <c r="I12" s="1844"/>
      <c r="J12" s="1844"/>
      <c r="K12" s="1844"/>
      <c r="L12" s="1844"/>
      <c r="M12" s="1844"/>
      <c r="N12" s="1844"/>
      <c r="O12" s="1845"/>
      <c r="P12" s="1846"/>
      <c r="Q12" s="1846"/>
      <c r="R12" s="1846"/>
      <c r="S12" s="1846"/>
      <c r="T12" s="1846"/>
      <c r="U12" s="1846"/>
      <c r="V12" s="1846"/>
      <c r="W12" s="1846"/>
      <c r="X12" s="1846"/>
      <c r="Y12" s="1846"/>
      <c r="Z12" s="1846"/>
      <c r="AA12" s="1847"/>
      <c r="AB12" s="1851" t="s">
        <v>117</v>
      </c>
      <c r="AC12" s="1851"/>
      <c r="AD12" s="1851"/>
      <c r="AE12" s="1851"/>
      <c r="AF12" s="1851"/>
      <c r="AG12" s="1851"/>
    </row>
    <row r="13" spans="1:33" ht="18.75" customHeight="1">
      <c r="A13" s="1007"/>
      <c r="B13" s="1007"/>
      <c r="C13" s="1007"/>
      <c r="D13" s="1007"/>
      <c r="E13" s="1007"/>
      <c r="F13" s="1007"/>
      <c r="G13" s="1852"/>
      <c r="H13" s="1852"/>
      <c r="I13" s="1852"/>
      <c r="J13" s="1852"/>
      <c r="K13" s="1852"/>
      <c r="L13" s="1852"/>
      <c r="M13" s="1852"/>
      <c r="N13" s="1852"/>
      <c r="O13" s="1848"/>
      <c r="P13" s="1849"/>
      <c r="Q13" s="1849"/>
      <c r="R13" s="1849"/>
      <c r="S13" s="1849"/>
      <c r="T13" s="1849"/>
      <c r="U13" s="1849"/>
      <c r="V13" s="1849"/>
      <c r="W13" s="1849"/>
      <c r="X13" s="1849"/>
      <c r="Y13" s="1849"/>
      <c r="Z13" s="1849"/>
      <c r="AA13" s="1850"/>
      <c r="AB13" s="1853" t="s">
        <v>75</v>
      </c>
      <c r="AC13" s="1853"/>
      <c r="AD13" s="1853"/>
      <c r="AE13" s="1853"/>
      <c r="AF13" s="1853"/>
      <c r="AG13" s="1853"/>
    </row>
    <row r="14" spans="1:33" ht="18.75" customHeight="1">
      <c r="A14" s="1007"/>
      <c r="B14" s="1007"/>
      <c r="C14" s="1007"/>
      <c r="D14" s="1007"/>
      <c r="E14" s="1007"/>
      <c r="F14" s="1007"/>
      <c r="G14" s="1844" t="s">
        <v>215</v>
      </c>
      <c r="H14" s="1844"/>
      <c r="I14" s="1844"/>
      <c r="J14" s="1844"/>
      <c r="K14" s="1844"/>
      <c r="L14" s="1844"/>
      <c r="M14" s="1844"/>
      <c r="N14" s="1844"/>
      <c r="O14" s="1845"/>
      <c r="P14" s="1846"/>
      <c r="Q14" s="1846"/>
      <c r="R14" s="1846"/>
      <c r="S14" s="1846"/>
      <c r="T14" s="1846"/>
      <c r="U14" s="1846"/>
      <c r="V14" s="1846"/>
      <c r="W14" s="1846"/>
      <c r="X14" s="1846"/>
      <c r="Y14" s="1846"/>
      <c r="Z14" s="1846"/>
      <c r="AA14" s="1847"/>
      <c r="AB14" s="1851" t="s">
        <v>117</v>
      </c>
      <c r="AC14" s="1851"/>
      <c r="AD14" s="1851"/>
      <c r="AE14" s="1851"/>
      <c r="AF14" s="1851"/>
      <c r="AG14" s="1851"/>
    </row>
    <row r="15" spans="1:33" ht="18.75" customHeight="1">
      <c r="A15" s="1007"/>
      <c r="B15" s="1007"/>
      <c r="C15" s="1007"/>
      <c r="D15" s="1007"/>
      <c r="E15" s="1007"/>
      <c r="F15" s="1007"/>
      <c r="G15" s="1852"/>
      <c r="H15" s="1852"/>
      <c r="I15" s="1852"/>
      <c r="J15" s="1852"/>
      <c r="K15" s="1852"/>
      <c r="L15" s="1852"/>
      <c r="M15" s="1852"/>
      <c r="N15" s="1852"/>
      <c r="O15" s="1848"/>
      <c r="P15" s="1849"/>
      <c r="Q15" s="1849"/>
      <c r="R15" s="1849"/>
      <c r="S15" s="1849"/>
      <c r="T15" s="1849"/>
      <c r="U15" s="1849"/>
      <c r="V15" s="1849"/>
      <c r="W15" s="1849"/>
      <c r="X15" s="1849"/>
      <c r="Y15" s="1849"/>
      <c r="Z15" s="1849"/>
      <c r="AA15" s="1850"/>
      <c r="AB15" s="1853" t="s">
        <v>75</v>
      </c>
      <c r="AC15" s="1853"/>
      <c r="AD15" s="1853"/>
      <c r="AE15" s="1853"/>
      <c r="AF15" s="1853"/>
      <c r="AG15" s="1853"/>
    </row>
    <row r="16" spans="1:33" ht="18.75" customHeight="1">
      <c r="A16" s="1007"/>
      <c r="B16" s="1007"/>
      <c r="C16" s="1007"/>
      <c r="D16" s="1007"/>
      <c r="E16" s="1007"/>
      <c r="F16" s="1007"/>
      <c r="G16" s="1844" t="s">
        <v>215</v>
      </c>
      <c r="H16" s="1844"/>
      <c r="I16" s="1844"/>
      <c r="J16" s="1844"/>
      <c r="K16" s="1844"/>
      <c r="L16" s="1844"/>
      <c r="M16" s="1844"/>
      <c r="N16" s="1844"/>
      <c r="O16" s="1845"/>
      <c r="P16" s="1846"/>
      <c r="Q16" s="1846"/>
      <c r="R16" s="1846"/>
      <c r="S16" s="1846"/>
      <c r="T16" s="1846"/>
      <c r="U16" s="1846"/>
      <c r="V16" s="1846"/>
      <c r="W16" s="1846"/>
      <c r="X16" s="1846"/>
      <c r="Y16" s="1846"/>
      <c r="Z16" s="1846"/>
      <c r="AA16" s="1847"/>
      <c r="AB16" s="1851" t="s">
        <v>117</v>
      </c>
      <c r="AC16" s="1851"/>
      <c r="AD16" s="1851"/>
      <c r="AE16" s="1851"/>
      <c r="AF16" s="1851"/>
      <c r="AG16" s="1851"/>
    </row>
    <row r="17" spans="1:33" ht="18.75" customHeight="1">
      <c r="A17" s="1007"/>
      <c r="B17" s="1007"/>
      <c r="C17" s="1007"/>
      <c r="D17" s="1007"/>
      <c r="E17" s="1007"/>
      <c r="F17" s="1007"/>
      <c r="G17" s="1852"/>
      <c r="H17" s="1852"/>
      <c r="I17" s="1852"/>
      <c r="J17" s="1852"/>
      <c r="K17" s="1852"/>
      <c r="L17" s="1852"/>
      <c r="M17" s="1852"/>
      <c r="N17" s="1852"/>
      <c r="O17" s="1848"/>
      <c r="P17" s="1849"/>
      <c r="Q17" s="1849"/>
      <c r="R17" s="1849"/>
      <c r="S17" s="1849"/>
      <c r="T17" s="1849"/>
      <c r="U17" s="1849"/>
      <c r="V17" s="1849"/>
      <c r="W17" s="1849"/>
      <c r="X17" s="1849"/>
      <c r="Y17" s="1849"/>
      <c r="Z17" s="1849"/>
      <c r="AA17" s="1850"/>
      <c r="AB17" s="1853" t="s">
        <v>75</v>
      </c>
      <c r="AC17" s="1853"/>
      <c r="AD17" s="1853"/>
      <c r="AE17" s="1853"/>
      <c r="AF17" s="1853"/>
      <c r="AG17" s="1853"/>
    </row>
    <row r="18" spans="1:33" ht="18.75" customHeight="1">
      <c r="A18" s="1007"/>
      <c r="B18" s="1007"/>
      <c r="C18" s="1007"/>
      <c r="D18" s="1007"/>
      <c r="E18" s="1007"/>
      <c r="F18" s="1007"/>
      <c r="G18" s="1844" t="s">
        <v>215</v>
      </c>
      <c r="H18" s="1844"/>
      <c r="I18" s="1844"/>
      <c r="J18" s="1844"/>
      <c r="K18" s="1844"/>
      <c r="L18" s="1844"/>
      <c r="M18" s="1844"/>
      <c r="N18" s="1844"/>
      <c r="O18" s="1845"/>
      <c r="P18" s="1846"/>
      <c r="Q18" s="1846"/>
      <c r="R18" s="1846"/>
      <c r="S18" s="1846"/>
      <c r="T18" s="1846"/>
      <c r="U18" s="1846"/>
      <c r="V18" s="1846"/>
      <c r="W18" s="1846"/>
      <c r="X18" s="1846"/>
      <c r="Y18" s="1846"/>
      <c r="Z18" s="1846"/>
      <c r="AA18" s="1847"/>
      <c r="AB18" s="1851" t="s">
        <v>117</v>
      </c>
      <c r="AC18" s="1851"/>
      <c r="AD18" s="1851"/>
      <c r="AE18" s="1851"/>
      <c r="AF18" s="1851"/>
      <c r="AG18" s="1851"/>
    </row>
    <row r="19" spans="1:33" ht="18.75" customHeight="1">
      <c r="A19" s="1007"/>
      <c r="B19" s="1007"/>
      <c r="C19" s="1007"/>
      <c r="D19" s="1007"/>
      <c r="E19" s="1007"/>
      <c r="F19" s="1007"/>
      <c r="G19" s="1852"/>
      <c r="H19" s="1852"/>
      <c r="I19" s="1852"/>
      <c r="J19" s="1852"/>
      <c r="K19" s="1852"/>
      <c r="L19" s="1852"/>
      <c r="M19" s="1852"/>
      <c r="N19" s="1852"/>
      <c r="O19" s="1848"/>
      <c r="P19" s="1849"/>
      <c r="Q19" s="1849"/>
      <c r="R19" s="1849"/>
      <c r="S19" s="1849"/>
      <c r="T19" s="1849"/>
      <c r="U19" s="1849"/>
      <c r="V19" s="1849"/>
      <c r="W19" s="1849"/>
      <c r="X19" s="1849"/>
      <c r="Y19" s="1849"/>
      <c r="Z19" s="1849"/>
      <c r="AA19" s="1850"/>
      <c r="AB19" s="1853" t="s">
        <v>75</v>
      </c>
      <c r="AC19" s="1853"/>
      <c r="AD19" s="1853"/>
      <c r="AE19" s="1853"/>
      <c r="AF19" s="1853"/>
      <c r="AG19" s="1853"/>
    </row>
    <row r="20" spans="1:33" ht="18.75" customHeight="1">
      <c r="A20" s="1007"/>
      <c r="B20" s="1007"/>
      <c r="C20" s="1007"/>
      <c r="D20" s="1007"/>
      <c r="E20" s="1007"/>
      <c r="F20" s="1007"/>
      <c r="G20" s="1844" t="s">
        <v>215</v>
      </c>
      <c r="H20" s="1844"/>
      <c r="I20" s="1844"/>
      <c r="J20" s="1844"/>
      <c r="K20" s="1844"/>
      <c r="L20" s="1844"/>
      <c r="M20" s="1844"/>
      <c r="N20" s="1844"/>
      <c r="O20" s="1845"/>
      <c r="P20" s="1846"/>
      <c r="Q20" s="1846"/>
      <c r="R20" s="1846"/>
      <c r="S20" s="1846"/>
      <c r="T20" s="1846"/>
      <c r="U20" s="1846"/>
      <c r="V20" s="1846"/>
      <c r="W20" s="1846"/>
      <c r="X20" s="1846"/>
      <c r="Y20" s="1846"/>
      <c r="Z20" s="1846"/>
      <c r="AA20" s="1847"/>
      <c r="AB20" s="1851" t="s">
        <v>117</v>
      </c>
      <c r="AC20" s="1851"/>
      <c r="AD20" s="1851"/>
      <c r="AE20" s="1851"/>
      <c r="AF20" s="1851"/>
      <c r="AG20" s="1851"/>
    </row>
    <row r="21" spans="1:33" ht="18.75" customHeight="1">
      <c r="A21" s="1007"/>
      <c r="B21" s="1007"/>
      <c r="C21" s="1007"/>
      <c r="D21" s="1007"/>
      <c r="E21" s="1007"/>
      <c r="F21" s="1007"/>
      <c r="G21" s="1852"/>
      <c r="H21" s="1852"/>
      <c r="I21" s="1852"/>
      <c r="J21" s="1852"/>
      <c r="K21" s="1852"/>
      <c r="L21" s="1852"/>
      <c r="M21" s="1852"/>
      <c r="N21" s="1852"/>
      <c r="O21" s="1848"/>
      <c r="P21" s="1849"/>
      <c r="Q21" s="1849"/>
      <c r="R21" s="1849"/>
      <c r="S21" s="1849"/>
      <c r="T21" s="1849"/>
      <c r="U21" s="1849"/>
      <c r="V21" s="1849"/>
      <c r="W21" s="1849"/>
      <c r="X21" s="1849"/>
      <c r="Y21" s="1849"/>
      <c r="Z21" s="1849"/>
      <c r="AA21" s="1850"/>
      <c r="AB21" s="1853" t="s">
        <v>75</v>
      </c>
      <c r="AC21" s="1853"/>
      <c r="AD21" s="1853"/>
      <c r="AE21" s="1853"/>
      <c r="AF21" s="1853"/>
      <c r="AG21" s="1853"/>
    </row>
    <row r="22" spans="1:33" ht="18.75" customHeight="1">
      <c r="A22" s="1007"/>
      <c r="B22" s="1007"/>
      <c r="C22" s="1007"/>
      <c r="D22" s="1007"/>
      <c r="E22" s="1007"/>
      <c r="F22" s="1007"/>
      <c r="G22" s="1844" t="s">
        <v>215</v>
      </c>
      <c r="H22" s="1844"/>
      <c r="I22" s="1844"/>
      <c r="J22" s="1844"/>
      <c r="K22" s="1844"/>
      <c r="L22" s="1844"/>
      <c r="M22" s="1844"/>
      <c r="N22" s="1844"/>
      <c r="O22" s="1845"/>
      <c r="P22" s="1846"/>
      <c r="Q22" s="1846"/>
      <c r="R22" s="1846"/>
      <c r="S22" s="1846"/>
      <c r="T22" s="1846"/>
      <c r="U22" s="1846"/>
      <c r="V22" s="1846"/>
      <c r="W22" s="1846"/>
      <c r="X22" s="1846"/>
      <c r="Y22" s="1846"/>
      <c r="Z22" s="1846"/>
      <c r="AA22" s="1847"/>
      <c r="AB22" s="1851" t="s">
        <v>117</v>
      </c>
      <c r="AC22" s="1851"/>
      <c r="AD22" s="1851"/>
      <c r="AE22" s="1851"/>
      <c r="AF22" s="1851"/>
      <c r="AG22" s="1851"/>
    </row>
    <row r="23" spans="1:33" ht="18.75" customHeight="1">
      <c r="A23" s="1007"/>
      <c r="B23" s="1007"/>
      <c r="C23" s="1007"/>
      <c r="D23" s="1007"/>
      <c r="E23" s="1007"/>
      <c r="F23" s="1007"/>
      <c r="G23" s="1852"/>
      <c r="H23" s="1852"/>
      <c r="I23" s="1852"/>
      <c r="J23" s="1852"/>
      <c r="K23" s="1852"/>
      <c r="L23" s="1852"/>
      <c r="M23" s="1852"/>
      <c r="N23" s="1852"/>
      <c r="O23" s="1848"/>
      <c r="P23" s="1849"/>
      <c r="Q23" s="1849"/>
      <c r="R23" s="1849"/>
      <c r="S23" s="1849"/>
      <c r="T23" s="1849"/>
      <c r="U23" s="1849"/>
      <c r="V23" s="1849"/>
      <c r="W23" s="1849"/>
      <c r="X23" s="1849"/>
      <c r="Y23" s="1849"/>
      <c r="Z23" s="1849"/>
      <c r="AA23" s="1850"/>
      <c r="AB23" s="1853" t="s">
        <v>75</v>
      </c>
      <c r="AC23" s="1853"/>
      <c r="AD23" s="1853"/>
      <c r="AE23" s="1853"/>
      <c r="AF23" s="1853"/>
      <c r="AG23" s="1853"/>
    </row>
    <row r="24" spans="1:33" ht="18.75" customHeight="1">
      <c r="A24" s="1007"/>
      <c r="B24" s="1007"/>
      <c r="C24" s="1007"/>
      <c r="D24" s="1007"/>
      <c r="E24" s="1007"/>
      <c r="F24" s="1007"/>
      <c r="G24" s="1844" t="s">
        <v>215</v>
      </c>
      <c r="H24" s="1844"/>
      <c r="I24" s="1844"/>
      <c r="J24" s="1844"/>
      <c r="K24" s="1844"/>
      <c r="L24" s="1844"/>
      <c r="M24" s="1844"/>
      <c r="N24" s="1844"/>
      <c r="O24" s="1845"/>
      <c r="P24" s="1846"/>
      <c r="Q24" s="1846"/>
      <c r="R24" s="1846"/>
      <c r="S24" s="1846"/>
      <c r="T24" s="1846"/>
      <c r="U24" s="1846"/>
      <c r="V24" s="1846"/>
      <c r="W24" s="1846"/>
      <c r="X24" s="1846"/>
      <c r="Y24" s="1846"/>
      <c r="Z24" s="1846"/>
      <c r="AA24" s="1847"/>
      <c r="AB24" s="1851" t="s">
        <v>117</v>
      </c>
      <c r="AC24" s="1851"/>
      <c r="AD24" s="1851"/>
      <c r="AE24" s="1851"/>
      <c r="AF24" s="1851"/>
      <c r="AG24" s="1851"/>
    </row>
    <row r="25" spans="1:33" ht="18.75" customHeight="1">
      <c r="A25" s="1007"/>
      <c r="B25" s="1007"/>
      <c r="C25" s="1007"/>
      <c r="D25" s="1007"/>
      <c r="E25" s="1007"/>
      <c r="F25" s="1007"/>
      <c r="G25" s="1852"/>
      <c r="H25" s="1852"/>
      <c r="I25" s="1852"/>
      <c r="J25" s="1852"/>
      <c r="K25" s="1852"/>
      <c r="L25" s="1852"/>
      <c r="M25" s="1852"/>
      <c r="N25" s="1852"/>
      <c r="O25" s="1848"/>
      <c r="P25" s="1849"/>
      <c r="Q25" s="1849"/>
      <c r="R25" s="1849"/>
      <c r="S25" s="1849"/>
      <c r="T25" s="1849"/>
      <c r="U25" s="1849"/>
      <c r="V25" s="1849"/>
      <c r="W25" s="1849"/>
      <c r="X25" s="1849"/>
      <c r="Y25" s="1849"/>
      <c r="Z25" s="1849"/>
      <c r="AA25" s="1850"/>
      <c r="AB25" s="1853" t="s">
        <v>75</v>
      </c>
      <c r="AC25" s="1853"/>
      <c r="AD25" s="1853"/>
      <c r="AE25" s="1853"/>
      <c r="AF25" s="1853"/>
      <c r="AG25" s="1853"/>
    </row>
    <row r="26" spans="1:33" ht="18.75" customHeight="1">
      <c r="A26" s="1007"/>
      <c r="B26" s="1007"/>
      <c r="C26" s="1007"/>
      <c r="D26" s="1007"/>
      <c r="E26" s="1007"/>
      <c r="F26" s="1007"/>
      <c r="G26" s="1844" t="s">
        <v>215</v>
      </c>
      <c r="H26" s="1844"/>
      <c r="I26" s="1844"/>
      <c r="J26" s="1844"/>
      <c r="K26" s="1844"/>
      <c r="L26" s="1844"/>
      <c r="M26" s="1844"/>
      <c r="N26" s="1844"/>
      <c r="O26" s="1845"/>
      <c r="P26" s="1846"/>
      <c r="Q26" s="1846"/>
      <c r="R26" s="1846"/>
      <c r="S26" s="1846"/>
      <c r="T26" s="1846"/>
      <c r="U26" s="1846"/>
      <c r="V26" s="1846"/>
      <c r="W26" s="1846"/>
      <c r="X26" s="1846"/>
      <c r="Y26" s="1846"/>
      <c r="Z26" s="1846"/>
      <c r="AA26" s="1847"/>
      <c r="AB26" s="1851" t="s">
        <v>117</v>
      </c>
      <c r="AC26" s="1851"/>
      <c r="AD26" s="1851"/>
      <c r="AE26" s="1851"/>
      <c r="AF26" s="1851"/>
      <c r="AG26" s="1851"/>
    </row>
    <row r="27" spans="1:33" ht="18.75" customHeight="1">
      <c r="A27" s="1007"/>
      <c r="B27" s="1007"/>
      <c r="C27" s="1007"/>
      <c r="D27" s="1007"/>
      <c r="E27" s="1007"/>
      <c r="F27" s="1007"/>
      <c r="G27" s="1852"/>
      <c r="H27" s="1852"/>
      <c r="I27" s="1852"/>
      <c r="J27" s="1852"/>
      <c r="K27" s="1852"/>
      <c r="L27" s="1852"/>
      <c r="M27" s="1852"/>
      <c r="N27" s="1852"/>
      <c r="O27" s="1848"/>
      <c r="P27" s="1849"/>
      <c r="Q27" s="1849"/>
      <c r="R27" s="1849"/>
      <c r="S27" s="1849"/>
      <c r="T27" s="1849"/>
      <c r="U27" s="1849"/>
      <c r="V27" s="1849"/>
      <c r="W27" s="1849"/>
      <c r="X27" s="1849"/>
      <c r="Y27" s="1849"/>
      <c r="Z27" s="1849"/>
      <c r="AA27" s="1850"/>
      <c r="AB27" s="1853" t="s">
        <v>75</v>
      </c>
      <c r="AC27" s="1853"/>
      <c r="AD27" s="1853"/>
      <c r="AE27" s="1853"/>
      <c r="AF27" s="1853"/>
      <c r="AG27" s="1853"/>
    </row>
    <row r="28" spans="1:33" ht="18.75" customHeight="1">
      <c r="A28" s="1007"/>
      <c r="B28" s="1007"/>
      <c r="C28" s="1007"/>
      <c r="D28" s="1007"/>
      <c r="E28" s="1007"/>
      <c r="F28" s="1007"/>
      <c r="G28" s="1844" t="s">
        <v>215</v>
      </c>
      <c r="H28" s="1844"/>
      <c r="I28" s="1844"/>
      <c r="J28" s="1844"/>
      <c r="K28" s="1844"/>
      <c r="L28" s="1844"/>
      <c r="M28" s="1844"/>
      <c r="N28" s="1844"/>
      <c r="O28" s="1845"/>
      <c r="P28" s="1846"/>
      <c r="Q28" s="1846"/>
      <c r="R28" s="1846"/>
      <c r="S28" s="1846"/>
      <c r="T28" s="1846"/>
      <c r="U28" s="1846"/>
      <c r="V28" s="1846"/>
      <c r="W28" s="1846"/>
      <c r="X28" s="1846"/>
      <c r="Y28" s="1846"/>
      <c r="Z28" s="1846"/>
      <c r="AA28" s="1847"/>
      <c r="AB28" s="1851" t="s">
        <v>117</v>
      </c>
      <c r="AC28" s="1851"/>
      <c r="AD28" s="1851"/>
      <c r="AE28" s="1851"/>
      <c r="AF28" s="1851"/>
      <c r="AG28" s="1851"/>
    </row>
    <row r="29" spans="1:33" ht="18.75" customHeight="1">
      <c r="A29" s="1007"/>
      <c r="B29" s="1007"/>
      <c r="C29" s="1007"/>
      <c r="D29" s="1007"/>
      <c r="E29" s="1007"/>
      <c r="F29" s="1007"/>
      <c r="G29" s="1852"/>
      <c r="H29" s="1852"/>
      <c r="I29" s="1852"/>
      <c r="J29" s="1852"/>
      <c r="K29" s="1852"/>
      <c r="L29" s="1852"/>
      <c r="M29" s="1852"/>
      <c r="N29" s="1852"/>
      <c r="O29" s="1848"/>
      <c r="P29" s="1849"/>
      <c r="Q29" s="1849"/>
      <c r="R29" s="1849"/>
      <c r="S29" s="1849"/>
      <c r="T29" s="1849"/>
      <c r="U29" s="1849"/>
      <c r="V29" s="1849"/>
      <c r="W29" s="1849"/>
      <c r="X29" s="1849"/>
      <c r="Y29" s="1849"/>
      <c r="Z29" s="1849"/>
      <c r="AA29" s="1850"/>
      <c r="AB29" s="1853" t="s">
        <v>75</v>
      </c>
      <c r="AC29" s="1853"/>
      <c r="AD29" s="1853"/>
      <c r="AE29" s="1853"/>
      <c r="AF29" s="1853"/>
      <c r="AG29" s="1853"/>
    </row>
    <row r="30" spans="1:33" ht="18.75" customHeight="1">
      <c r="A30" s="1007"/>
      <c r="B30" s="1007"/>
      <c r="C30" s="1007"/>
      <c r="D30" s="1007"/>
      <c r="E30" s="1007"/>
      <c r="F30" s="1007"/>
      <c r="G30" s="1844" t="s">
        <v>215</v>
      </c>
      <c r="H30" s="1844"/>
      <c r="I30" s="1844"/>
      <c r="J30" s="1844"/>
      <c r="K30" s="1844"/>
      <c r="L30" s="1844"/>
      <c r="M30" s="1844"/>
      <c r="N30" s="1844"/>
      <c r="O30" s="1845"/>
      <c r="P30" s="1846"/>
      <c r="Q30" s="1846"/>
      <c r="R30" s="1846"/>
      <c r="S30" s="1846"/>
      <c r="T30" s="1846"/>
      <c r="U30" s="1846"/>
      <c r="V30" s="1846"/>
      <c r="W30" s="1846"/>
      <c r="X30" s="1846"/>
      <c r="Y30" s="1846"/>
      <c r="Z30" s="1846"/>
      <c r="AA30" s="1847"/>
      <c r="AB30" s="1851" t="s">
        <v>117</v>
      </c>
      <c r="AC30" s="1851"/>
      <c r="AD30" s="1851"/>
      <c r="AE30" s="1851"/>
      <c r="AF30" s="1851"/>
      <c r="AG30" s="1851"/>
    </row>
    <row r="31" spans="1:33" ht="18.75" customHeight="1">
      <c r="A31" s="1007"/>
      <c r="B31" s="1007"/>
      <c r="C31" s="1007"/>
      <c r="D31" s="1007"/>
      <c r="E31" s="1007"/>
      <c r="F31" s="1007"/>
      <c r="G31" s="1852"/>
      <c r="H31" s="1852"/>
      <c r="I31" s="1852"/>
      <c r="J31" s="1852"/>
      <c r="K31" s="1852"/>
      <c r="L31" s="1852"/>
      <c r="M31" s="1852"/>
      <c r="N31" s="1852"/>
      <c r="O31" s="1848"/>
      <c r="P31" s="1849"/>
      <c r="Q31" s="1849"/>
      <c r="R31" s="1849"/>
      <c r="S31" s="1849"/>
      <c r="T31" s="1849"/>
      <c r="U31" s="1849"/>
      <c r="V31" s="1849"/>
      <c r="W31" s="1849"/>
      <c r="X31" s="1849"/>
      <c r="Y31" s="1849"/>
      <c r="Z31" s="1849"/>
      <c r="AA31" s="1850"/>
      <c r="AB31" s="1853" t="s">
        <v>75</v>
      </c>
      <c r="AC31" s="1853"/>
      <c r="AD31" s="1853"/>
      <c r="AE31" s="1853"/>
      <c r="AF31" s="1853"/>
      <c r="AG31" s="1853"/>
    </row>
    <row r="32" spans="1:33" ht="18.75" customHeight="1">
      <c r="A32" s="1845"/>
      <c r="B32" s="1846"/>
      <c r="C32" s="1846"/>
      <c r="D32" s="1846"/>
      <c r="E32" s="1846"/>
      <c r="F32" s="1847"/>
      <c r="G32" s="1844" t="s">
        <v>215</v>
      </c>
      <c r="H32" s="1844"/>
      <c r="I32" s="1844"/>
      <c r="J32" s="1844"/>
      <c r="K32" s="1844"/>
      <c r="L32" s="1844"/>
      <c r="M32" s="1844"/>
      <c r="N32" s="1844"/>
      <c r="O32" s="1845"/>
      <c r="P32" s="1846"/>
      <c r="Q32" s="1846"/>
      <c r="R32" s="1846"/>
      <c r="S32" s="1846"/>
      <c r="T32" s="1846"/>
      <c r="U32" s="1846"/>
      <c r="V32" s="1846"/>
      <c r="W32" s="1846"/>
      <c r="X32" s="1846"/>
      <c r="Y32" s="1846"/>
      <c r="Z32" s="1846"/>
      <c r="AA32" s="1847"/>
      <c r="AB32" s="1854" t="s">
        <v>117</v>
      </c>
      <c r="AC32" s="1855"/>
      <c r="AD32" s="1855"/>
      <c r="AE32" s="1855"/>
      <c r="AF32" s="1855"/>
      <c r="AG32" s="1856"/>
    </row>
    <row r="33" spans="1:33" ht="18.75" customHeight="1">
      <c r="A33" s="1848"/>
      <c r="B33" s="1849"/>
      <c r="C33" s="1849"/>
      <c r="D33" s="1849"/>
      <c r="E33" s="1849"/>
      <c r="F33" s="1850"/>
      <c r="G33" s="1848"/>
      <c r="H33" s="1849"/>
      <c r="I33" s="1849"/>
      <c r="J33" s="1849"/>
      <c r="K33" s="1849"/>
      <c r="L33" s="1849"/>
      <c r="M33" s="1849"/>
      <c r="N33" s="1850"/>
      <c r="O33" s="1848"/>
      <c r="P33" s="1849"/>
      <c r="Q33" s="1849"/>
      <c r="R33" s="1849"/>
      <c r="S33" s="1849"/>
      <c r="T33" s="1849"/>
      <c r="U33" s="1849"/>
      <c r="V33" s="1849"/>
      <c r="W33" s="1849"/>
      <c r="X33" s="1849"/>
      <c r="Y33" s="1849"/>
      <c r="Z33" s="1849"/>
      <c r="AA33" s="1850"/>
      <c r="AB33" s="1857" t="s">
        <v>75</v>
      </c>
      <c r="AC33" s="1858"/>
      <c r="AD33" s="1858"/>
      <c r="AE33" s="1858"/>
      <c r="AF33" s="1858"/>
      <c r="AG33" s="1859"/>
    </row>
    <row r="34" spans="1:33" ht="18.75" customHeight="1">
      <c r="A34" s="1845"/>
      <c r="B34" s="1846"/>
      <c r="C34" s="1846"/>
      <c r="D34" s="1846"/>
      <c r="E34" s="1846"/>
      <c r="F34" s="1847"/>
      <c r="G34" s="1844" t="s">
        <v>215</v>
      </c>
      <c r="H34" s="1844"/>
      <c r="I34" s="1844"/>
      <c r="J34" s="1844"/>
      <c r="K34" s="1844"/>
      <c r="L34" s="1844"/>
      <c r="M34" s="1844"/>
      <c r="N34" s="1844"/>
      <c r="O34" s="1845"/>
      <c r="P34" s="1846"/>
      <c r="Q34" s="1846"/>
      <c r="R34" s="1846"/>
      <c r="S34" s="1846"/>
      <c r="T34" s="1846"/>
      <c r="U34" s="1846"/>
      <c r="V34" s="1846"/>
      <c r="W34" s="1846"/>
      <c r="X34" s="1846"/>
      <c r="Y34" s="1846"/>
      <c r="Z34" s="1846"/>
      <c r="AA34" s="1847"/>
      <c r="AB34" s="1854" t="s">
        <v>117</v>
      </c>
      <c r="AC34" s="1855"/>
      <c r="AD34" s="1855"/>
      <c r="AE34" s="1855"/>
      <c r="AF34" s="1855"/>
      <c r="AG34" s="1856"/>
    </row>
    <row r="35" spans="1:33" ht="18.75" customHeight="1">
      <c r="A35" s="1848"/>
      <c r="B35" s="1849"/>
      <c r="C35" s="1849"/>
      <c r="D35" s="1849"/>
      <c r="E35" s="1849"/>
      <c r="F35" s="1850"/>
      <c r="G35" s="1848"/>
      <c r="H35" s="1849"/>
      <c r="I35" s="1849"/>
      <c r="J35" s="1849"/>
      <c r="K35" s="1849"/>
      <c r="L35" s="1849"/>
      <c r="M35" s="1849"/>
      <c r="N35" s="1850"/>
      <c r="O35" s="1848"/>
      <c r="P35" s="1849"/>
      <c r="Q35" s="1849"/>
      <c r="R35" s="1849"/>
      <c r="S35" s="1849"/>
      <c r="T35" s="1849"/>
      <c r="U35" s="1849"/>
      <c r="V35" s="1849"/>
      <c r="W35" s="1849"/>
      <c r="X35" s="1849"/>
      <c r="Y35" s="1849"/>
      <c r="Z35" s="1849"/>
      <c r="AA35" s="1850"/>
      <c r="AB35" s="1857" t="s">
        <v>75</v>
      </c>
      <c r="AC35" s="1858"/>
      <c r="AD35" s="1858"/>
      <c r="AE35" s="1858"/>
      <c r="AF35" s="1858"/>
      <c r="AG35" s="1859"/>
    </row>
    <row r="36" spans="1:33" ht="18.75" customHeight="1">
      <c r="A36" s="1845"/>
      <c r="B36" s="1846"/>
      <c r="C36" s="1846"/>
      <c r="D36" s="1846"/>
      <c r="E36" s="1846"/>
      <c r="F36" s="1847"/>
      <c r="G36" s="1844" t="s">
        <v>215</v>
      </c>
      <c r="H36" s="1844"/>
      <c r="I36" s="1844"/>
      <c r="J36" s="1844"/>
      <c r="K36" s="1844"/>
      <c r="L36" s="1844"/>
      <c r="M36" s="1844"/>
      <c r="N36" s="1844"/>
      <c r="O36" s="1845"/>
      <c r="P36" s="1846"/>
      <c r="Q36" s="1846"/>
      <c r="R36" s="1846"/>
      <c r="S36" s="1846"/>
      <c r="T36" s="1846"/>
      <c r="U36" s="1846"/>
      <c r="V36" s="1846"/>
      <c r="W36" s="1846"/>
      <c r="X36" s="1846"/>
      <c r="Y36" s="1846"/>
      <c r="Z36" s="1846"/>
      <c r="AA36" s="1847"/>
      <c r="AB36" s="1854" t="s">
        <v>117</v>
      </c>
      <c r="AC36" s="1855"/>
      <c r="AD36" s="1855"/>
      <c r="AE36" s="1855"/>
      <c r="AF36" s="1855"/>
      <c r="AG36" s="1856"/>
    </row>
    <row r="37" spans="1:33" ht="18.75" customHeight="1">
      <c r="A37" s="1848"/>
      <c r="B37" s="1849"/>
      <c r="C37" s="1849"/>
      <c r="D37" s="1849"/>
      <c r="E37" s="1849"/>
      <c r="F37" s="1850"/>
      <c r="G37" s="1848"/>
      <c r="H37" s="1849"/>
      <c r="I37" s="1849"/>
      <c r="J37" s="1849"/>
      <c r="K37" s="1849"/>
      <c r="L37" s="1849"/>
      <c r="M37" s="1849"/>
      <c r="N37" s="1850"/>
      <c r="O37" s="1848"/>
      <c r="P37" s="1849"/>
      <c r="Q37" s="1849"/>
      <c r="R37" s="1849"/>
      <c r="S37" s="1849"/>
      <c r="T37" s="1849"/>
      <c r="U37" s="1849"/>
      <c r="V37" s="1849"/>
      <c r="W37" s="1849"/>
      <c r="X37" s="1849"/>
      <c r="Y37" s="1849"/>
      <c r="Z37" s="1849"/>
      <c r="AA37" s="1850"/>
      <c r="AB37" s="1857" t="s">
        <v>75</v>
      </c>
      <c r="AC37" s="1858"/>
      <c r="AD37" s="1858"/>
      <c r="AE37" s="1858"/>
      <c r="AF37" s="1858"/>
      <c r="AG37" s="1859"/>
    </row>
    <row r="38" spans="1:33" ht="18.75" customHeight="1">
      <c r="A38" s="1007"/>
      <c r="B38" s="1007"/>
      <c r="C38" s="1007"/>
      <c r="D38" s="1007"/>
      <c r="E38" s="1007"/>
      <c r="F38" s="1007"/>
      <c r="G38" s="1844" t="s">
        <v>215</v>
      </c>
      <c r="H38" s="1844"/>
      <c r="I38" s="1844"/>
      <c r="J38" s="1844"/>
      <c r="K38" s="1844"/>
      <c r="L38" s="1844"/>
      <c r="M38" s="1844"/>
      <c r="N38" s="1844"/>
      <c r="O38" s="1845"/>
      <c r="P38" s="1846"/>
      <c r="Q38" s="1846"/>
      <c r="R38" s="1846"/>
      <c r="S38" s="1846"/>
      <c r="T38" s="1846"/>
      <c r="U38" s="1846"/>
      <c r="V38" s="1846"/>
      <c r="W38" s="1846"/>
      <c r="X38" s="1846"/>
      <c r="Y38" s="1846"/>
      <c r="Z38" s="1846"/>
      <c r="AA38" s="1847"/>
      <c r="AB38" s="1851" t="s">
        <v>117</v>
      </c>
      <c r="AC38" s="1851"/>
      <c r="AD38" s="1851"/>
      <c r="AE38" s="1851"/>
      <c r="AF38" s="1851"/>
      <c r="AG38" s="1851"/>
    </row>
    <row r="39" spans="1:33" ht="18.75" customHeight="1">
      <c r="A39" s="1007"/>
      <c r="B39" s="1007"/>
      <c r="C39" s="1007"/>
      <c r="D39" s="1007"/>
      <c r="E39" s="1007"/>
      <c r="F39" s="1007"/>
      <c r="G39" s="1852"/>
      <c r="H39" s="1852"/>
      <c r="I39" s="1852"/>
      <c r="J39" s="1852"/>
      <c r="K39" s="1852"/>
      <c r="L39" s="1852"/>
      <c r="M39" s="1852"/>
      <c r="N39" s="1852"/>
      <c r="O39" s="1848"/>
      <c r="P39" s="1849"/>
      <c r="Q39" s="1849"/>
      <c r="R39" s="1849"/>
      <c r="S39" s="1849"/>
      <c r="T39" s="1849"/>
      <c r="U39" s="1849"/>
      <c r="V39" s="1849"/>
      <c r="W39" s="1849"/>
      <c r="X39" s="1849"/>
      <c r="Y39" s="1849"/>
      <c r="Z39" s="1849"/>
      <c r="AA39" s="1850"/>
      <c r="AB39" s="1853" t="s">
        <v>75</v>
      </c>
      <c r="AC39" s="1853"/>
      <c r="AD39" s="1853"/>
      <c r="AE39" s="1853"/>
      <c r="AF39" s="1853"/>
      <c r="AG39" s="1853"/>
    </row>
    <row r="40" spans="1:33" ht="7.5" customHeight="1">
      <c r="A40" s="13"/>
      <c r="B40" s="13"/>
      <c r="C40" s="13"/>
      <c r="D40" s="13"/>
      <c r="E40" s="13"/>
      <c r="F40" s="13"/>
      <c r="G40" s="13"/>
      <c r="H40" s="13"/>
      <c r="I40" s="13"/>
      <c r="J40" s="19"/>
      <c r="K40" s="19"/>
      <c r="L40" s="13"/>
      <c r="M40" s="13"/>
      <c r="N40" s="13"/>
      <c r="O40" s="13"/>
      <c r="P40" s="13"/>
      <c r="Q40" s="13"/>
      <c r="R40" s="13"/>
      <c r="S40" s="13"/>
      <c r="T40" s="13"/>
      <c r="U40" s="13"/>
      <c r="V40" s="13"/>
      <c r="W40" s="13"/>
      <c r="X40" s="13"/>
      <c r="Y40" s="13"/>
      <c r="Z40" s="13"/>
      <c r="AA40" s="13"/>
      <c r="AB40" s="13"/>
      <c r="AC40" s="13"/>
      <c r="AD40" s="13"/>
      <c r="AE40" s="13"/>
      <c r="AF40" s="13"/>
      <c r="AG40" s="13"/>
    </row>
    <row r="41" spans="1:33" ht="15" customHeight="1">
      <c r="A41" s="13"/>
      <c r="B41" s="1343" t="s">
        <v>470</v>
      </c>
      <c r="C41" s="1343"/>
      <c r="D41" s="1343"/>
      <c r="E41" s="1343"/>
      <c r="F41" s="1343"/>
      <c r="G41" s="1343"/>
      <c r="H41" s="1343"/>
      <c r="I41" s="1343"/>
      <c r="J41" s="1343"/>
      <c r="K41" s="1343"/>
      <c r="L41" s="1343"/>
      <c r="M41" s="1343"/>
      <c r="N41" s="1343"/>
      <c r="O41" s="1343"/>
      <c r="P41" s="1343"/>
      <c r="Q41" s="1343"/>
      <c r="R41" s="1343"/>
      <c r="S41" s="1343"/>
      <c r="T41" s="1343"/>
      <c r="U41" s="1343"/>
      <c r="V41" s="1343"/>
      <c r="W41" s="1343"/>
      <c r="X41" s="1343"/>
      <c r="Y41" s="1343"/>
      <c r="Z41" s="1343"/>
      <c r="AA41" s="1343"/>
      <c r="AB41" s="1343"/>
      <c r="AC41" s="1343"/>
      <c r="AD41" s="1343"/>
      <c r="AE41" s="1343"/>
      <c r="AF41" s="1343"/>
      <c r="AG41" s="13"/>
    </row>
    <row r="42" spans="1:33" ht="15" customHeight="1">
      <c r="A42" s="13"/>
      <c r="B42" s="1343"/>
      <c r="C42" s="1343"/>
      <c r="D42" s="1343"/>
      <c r="E42" s="1343"/>
      <c r="F42" s="1343"/>
      <c r="G42" s="1343"/>
      <c r="H42" s="1343"/>
      <c r="I42" s="1343"/>
      <c r="J42" s="1343"/>
      <c r="K42" s="1343"/>
      <c r="L42" s="1343"/>
      <c r="M42" s="1343"/>
      <c r="N42" s="1343"/>
      <c r="O42" s="1343"/>
      <c r="P42" s="1343"/>
      <c r="Q42" s="1343"/>
      <c r="R42" s="1343"/>
      <c r="S42" s="1343"/>
      <c r="T42" s="1343"/>
      <c r="U42" s="1343"/>
      <c r="V42" s="1343"/>
      <c r="W42" s="1343"/>
      <c r="X42" s="1343"/>
      <c r="Y42" s="1343"/>
      <c r="Z42" s="1343"/>
      <c r="AA42" s="1343"/>
      <c r="AB42" s="1343"/>
      <c r="AC42" s="1343"/>
      <c r="AD42" s="1343"/>
      <c r="AE42" s="1343"/>
      <c r="AF42" s="1343"/>
      <c r="AG42" s="13"/>
    </row>
    <row r="43" spans="1:33" ht="15" customHeight="1">
      <c r="A43" s="13"/>
      <c r="B43" s="1343"/>
      <c r="C43" s="1343"/>
      <c r="D43" s="1343"/>
      <c r="E43" s="1343"/>
      <c r="F43" s="1343"/>
      <c r="G43" s="1343"/>
      <c r="H43" s="1343"/>
      <c r="I43" s="1343"/>
      <c r="J43" s="1343"/>
      <c r="K43" s="1343"/>
      <c r="L43" s="1343"/>
      <c r="M43" s="1343"/>
      <c r="N43" s="1343"/>
      <c r="O43" s="1343"/>
      <c r="P43" s="1343"/>
      <c r="Q43" s="1343"/>
      <c r="R43" s="1343"/>
      <c r="S43" s="1343"/>
      <c r="T43" s="1343"/>
      <c r="U43" s="1343"/>
      <c r="V43" s="1343"/>
      <c r="W43" s="1343"/>
      <c r="X43" s="1343"/>
      <c r="Y43" s="1343"/>
      <c r="Z43" s="1343"/>
      <c r="AA43" s="1343"/>
      <c r="AB43" s="1343"/>
      <c r="AC43" s="1343"/>
      <c r="AD43" s="1343"/>
      <c r="AE43" s="1343"/>
      <c r="AF43" s="1343"/>
      <c r="AG43" s="13"/>
    </row>
    <row r="44" spans="1:33" ht="15" customHeight="1">
      <c r="A44" s="13"/>
      <c r="B44" s="1343"/>
      <c r="C44" s="1343"/>
      <c r="D44" s="1343"/>
      <c r="E44" s="1343"/>
      <c r="F44" s="1343"/>
      <c r="G44" s="1343"/>
      <c r="H44" s="1343"/>
      <c r="I44" s="1343"/>
      <c r="J44" s="1343"/>
      <c r="K44" s="1343"/>
      <c r="L44" s="1343"/>
      <c r="M44" s="1343"/>
      <c r="N44" s="1343"/>
      <c r="O44" s="1343"/>
      <c r="P44" s="1343"/>
      <c r="Q44" s="1343"/>
      <c r="R44" s="1343"/>
      <c r="S44" s="1343"/>
      <c r="T44" s="1343"/>
      <c r="U44" s="1343"/>
      <c r="V44" s="1343"/>
      <c r="W44" s="1343"/>
      <c r="X44" s="1343"/>
      <c r="Y44" s="1343"/>
      <c r="Z44" s="1343"/>
      <c r="AA44" s="1343"/>
      <c r="AB44" s="1343"/>
      <c r="AC44" s="1343"/>
      <c r="AD44" s="1343"/>
      <c r="AE44" s="1343"/>
      <c r="AF44" s="1343"/>
      <c r="AG44" s="13"/>
    </row>
  </sheetData>
  <sheetProtection selectLockedCells="1"/>
  <mergeCells count="97">
    <mergeCell ref="A2:AG3"/>
    <mergeCell ref="B6:R6"/>
    <mergeCell ref="A8:F9"/>
    <mergeCell ref="G8:N9"/>
    <mergeCell ref="O8:AA9"/>
    <mergeCell ref="AB8:AG9"/>
    <mergeCell ref="A10:F11"/>
    <mergeCell ref="G10:N10"/>
    <mergeCell ref="O10:AA11"/>
    <mergeCell ref="AB10:AG10"/>
    <mergeCell ref="G11:N11"/>
    <mergeCell ref="AB11:AG11"/>
    <mergeCell ref="A12:F13"/>
    <mergeCell ref="G12:N12"/>
    <mergeCell ref="O12:AA13"/>
    <mergeCell ref="AB12:AG12"/>
    <mergeCell ref="G13:N13"/>
    <mergeCell ref="AB13:AG13"/>
    <mergeCell ref="A14:F15"/>
    <mergeCell ref="G14:N14"/>
    <mergeCell ref="O14:AA15"/>
    <mergeCell ref="AB14:AG14"/>
    <mergeCell ref="G15:N15"/>
    <mergeCell ref="AB15:AG15"/>
    <mergeCell ref="A16:F17"/>
    <mergeCell ref="G16:N16"/>
    <mergeCell ref="O16:AA17"/>
    <mergeCell ref="AB16:AG16"/>
    <mergeCell ref="G17:N17"/>
    <mergeCell ref="AB17:AG17"/>
    <mergeCell ref="A18:F19"/>
    <mergeCell ref="G18:N18"/>
    <mergeCell ref="O18:AA19"/>
    <mergeCell ref="AB18:AG18"/>
    <mergeCell ref="G19:N19"/>
    <mergeCell ref="AB19:AG19"/>
    <mergeCell ref="A20:F21"/>
    <mergeCell ref="G20:N20"/>
    <mergeCell ref="O20:AA21"/>
    <mergeCell ref="AB20:AG20"/>
    <mergeCell ref="G21:N21"/>
    <mergeCell ref="AB21:AG21"/>
    <mergeCell ref="A22:F23"/>
    <mergeCell ref="G22:N22"/>
    <mergeCell ref="O22:AA23"/>
    <mergeCell ref="AB22:AG22"/>
    <mergeCell ref="G23:N23"/>
    <mergeCell ref="AB23:AG23"/>
    <mergeCell ref="A24:F25"/>
    <mergeCell ref="G24:N24"/>
    <mergeCell ref="O24:AA25"/>
    <mergeCell ref="AB24:AG24"/>
    <mergeCell ref="G25:N25"/>
    <mergeCell ref="AB25:AG25"/>
    <mergeCell ref="A26:F27"/>
    <mergeCell ref="G26:N26"/>
    <mergeCell ref="O26:AA27"/>
    <mergeCell ref="AB26:AG26"/>
    <mergeCell ref="G27:N27"/>
    <mergeCell ref="AB27:AG27"/>
    <mergeCell ref="A28:F29"/>
    <mergeCell ref="G28:N28"/>
    <mergeCell ref="O28:AA29"/>
    <mergeCell ref="AB28:AG28"/>
    <mergeCell ref="G29:N29"/>
    <mergeCell ref="AB29:AG29"/>
    <mergeCell ref="A30:F31"/>
    <mergeCell ref="G30:N30"/>
    <mergeCell ref="O30:AA31"/>
    <mergeCell ref="AB30:AG30"/>
    <mergeCell ref="G31:N31"/>
    <mergeCell ref="AB31:AG31"/>
    <mergeCell ref="A32:F33"/>
    <mergeCell ref="G32:N32"/>
    <mergeCell ref="O32:AA33"/>
    <mergeCell ref="AB32:AG32"/>
    <mergeCell ref="G33:N33"/>
    <mergeCell ref="AB33:AG33"/>
    <mergeCell ref="A34:F35"/>
    <mergeCell ref="G34:N34"/>
    <mergeCell ref="O34:AA35"/>
    <mergeCell ref="AB34:AG34"/>
    <mergeCell ref="G35:N35"/>
    <mergeCell ref="AB35:AG35"/>
    <mergeCell ref="A36:F37"/>
    <mergeCell ref="G36:N36"/>
    <mergeCell ref="O36:AA37"/>
    <mergeCell ref="AB36:AG36"/>
    <mergeCell ref="G37:N37"/>
    <mergeCell ref="AB37:AG37"/>
    <mergeCell ref="B41:AF44"/>
    <mergeCell ref="A38:F39"/>
    <mergeCell ref="G38:N38"/>
    <mergeCell ref="O38:AA39"/>
    <mergeCell ref="AB38:AG38"/>
    <mergeCell ref="G39:N39"/>
    <mergeCell ref="AB39:AG39"/>
  </mergeCells>
  <phoneticPr fontId="10"/>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EFDC-9F80-41EB-8DE0-586B5A93D7F0}">
  <sheetPr>
    <tabColor rgb="FF92D050"/>
  </sheetPr>
  <dimension ref="A1:AW38"/>
  <sheetViews>
    <sheetView showZeros="0" view="pageBreakPreview" topLeftCell="A28" zoomScaleNormal="100" zoomScaleSheetLayoutView="100" workbookViewId="0">
      <selection activeCell="D32" sqref="D32"/>
    </sheetView>
  </sheetViews>
  <sheetFormatPr defaultColWidth="3.125" defaultRowHeight="15" customHeight="1"/>
  <cols>
    <col min="1" max="9" width="3.125" style="1" customWidth="1"/>
    <col min="10" max="11" width="3.125" style="2" customWidth="1"/>
    <col min="12" max="16384" width="3.125" style="1"/>
  </cols>
  <sheetData>
    <row r="1" spans="1:49" ht="18.75" customHeight="1">
      <c r="A1" s="1" t="s">
        <v>999</v>
      </c>
    </row>
    <row r="2" spans="1:49" ht="18.75" customHeight="1"/>
    <row r="3" spans="1:49" ht="18.75" customHeight="1">
      <c r="A3" s="790" t="s">
        <v>1000</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row>
    <row r="4" spans="1:49" ht="18.75" customHeight="1"/>
    <row r="5" spans="1:49" ht="18.75" customHeight="1">
      <c r="W5" s="1867"/>
      <c r="X5" s="1867"/>
      <c r="Y5" s="1867"/>
      <c r="Z5" s="1867"/>
      <c r="AA5" s="1867"/>
      <c r="AB5" s="1867"/>
      <c r="AC5" s="1867"/>
      <c r="AD5" s="1867"/>
      <c r="AE5" s="1867"/>
      <c r="AF5" s="1867"/>
      <c r="AG5" s="1867"/>
    </row>
    <row r="6" spans="1:49" ht="18.75" customHeight="1">
      <c r="W6" s="788"/>
      <c r="X6" s="788"/>
      <c r="Y6" s="788"/>
      <c r="Z6" s="788"/>
      <c r="AA6" s="788"/>
      <c r="AB6" s="788"/>
      <c r="AC6" s="788"/>
      <c r="AD6" s="788"/>
      <c r="AE6" s="788"/>
      <c r="AF6" s="788"/>
      <c r="AG6" s="788"/>
      <c r="AI6" s="587" t="s">
        <v>577</v>
      </c>
      <c r="AJ6" s="586" t="s">
        <v>686</v>
      </c>
      <c r="AK6" s="487"/>
      <c r="AP6" s="770" t="s">
        <v>1040</v>
      </c>
      <c r="AQ6" s="487"/>
      <c r="AR6" s="487"/>
      <c r="AS6" s="487"/>
      <c r="AT6" s="487"/>
      <c r="AU6" s="487"/>
      <c r="AV6" s="586"/>
      <c r="AW6" s="586"/>
    </row>
    <row r="7" spans="1:49" ht="18.75" customHeight="1">
      <c r="W7" s="21"/>
      <c r="X7" s="21"/>
      <c r="Y7" s="21"/>
      <c r="Z7" s="21"/>
      <c r="AA7" s="21"/>
      <c r="AB7" s="21"/>
      <c r="AC7" s="21"/>
      <c r="AD7" s="21"/>
      <c r="AE7" s="21"/>
      <c r="AF7" s="21"/>
      <c r="AG7" s="21"/>
    </row>
    <row r="8" spans="1:49" ht="18.75" customHeight="1">
      <c r="B8" s="1" t="s">
        <v>58</v>
      </c>
    </row>
    <row r="9" spans="1:49" ht="18.75" customHeight="1">
      <c r="B9" s="1" t="s">
        <v>1001</v>
      </c>
    </row>
    <row r="10" spans="1:49" ht="18.75" customHeight="1">
      <c r="V10" s="1" t="s">
        <v>220</v>
      </c>
      <c r="W10" s="1868">
        <f>'1_交付申請書'!W7</f>
        <v>0</v>
      </c>
      <c r="X10" s="1868"/>
      <c r="Y10" s="1868"/>
      <c r="Z10" s="1868"/>
    </row>
    <row r="11" spans="1:49" ht="18.75" customHeight="1">
      <c r="U11" s="149"/>
      <c r="V11" s="1869">
        <f>'1_交付申請書'!V8</f>
        <v>0</v>
      </c>
      <c r="W11" s="1869"/>
      <c r="X11" s="1869"/>
      <c r="Y11" s="1869"/>
      <c r="Z11" s="1869"/>
      <c r="AA11" s="1869"/>
      <c r="AB11" s="1869"/>
      <c r="AC11" s="1869"/>
      <c r="AD11" s="1869"/>
      <c r="AE11" s="1869"/>
      <c r="AF11" s="1869"/>
      <c r="AG11" s="1869"/>
    </row>
    <row r="12" spans="1:49" ht="18.75" customHeight="1">
      <c r="P12" s="149" t="s">
        <v>3</v>
      </c>
      <c r="Q12" s="149"/>
      <c r="R12" s="149"/>
      <c r="S12" s="149" t="s">
        <v>4</v>
      </c>
      <c r="T12" s="149"/>
      <c r="U12" s="149"/>
      <c r="V12" s="1869"/>
      <c r="W12" s="1869"/>
      <c r="X12" s="1869"/>
      <c r="Y12" s="1869"/>
      <c r="Z12" s="1869"/>
      <c r="AA12" s="1869"/>
      <c r="AB12" s="1869"/>
      <c r="AC12" s="1869"/>
      <c r="AD12" s="1869"/>
      <c r="AE12" s="1869"/>
      <c r="AF12" s="1869"/>
      <c r="AG12" s="1869"/>
    </row>
    <row r="13" spans="1:49" ht="18.75" customHeight="1">
      <c r="P13" s="149"/>
      <c r="Q13" s="149"/>
      <c r="R13" s="149"/>
      <c r="T13" s="643" t="s">
        <v>745</v>
      </c>
      <c r="U13" s="149"/>
      <c r="V13" s="1870">
        <f>'1_交付申請書'!V10</f>
        <v>0</v>
      </c>
      <c r="W13" s="1870"/>
      <c r="X13" s="1870"/>
      <c r="Y13" s="1870"/>
      <c r="Z13" s="1870"/>
      <c r="AA13" s="1870"/>
      <c r="AB13" s="1870"/>
      <c r="AC13" s="1870"/>
      <c r="AD13" s="1870"/>
      <c r="AE13" s="1870"/>
      <c r="AF13" s="1870"/>
      <c r="AG13" s="1870"/>
    </row>
    <row r="14" spans="1:49" ht="18.75" customHeight="1">
      <c r="Q14" s="149"/>
      <c r="R14" s="149"/>
      <c r="S14" s="149"/>
      <c r="T14" s="643" t="s">
        <v>746</v>
      </c>
      <c r="U14" s="149"/>
      <c r="V14" s="1870">
        <f>'1_交付申請書'!V11</f>
        <v>0</v>
      </c>
      <c r="W14" s="1870"/>
      <c r="X14" s="1870"/>
      <c r="Y14" s="1870"/>
      <c r="Z14" s="1870"/>
      <c r="AA14" s="1870"/>
      <c r="AB14" s="1870"/>
      <c r="AC14" s="1870"/>
      <c r="AD14" s="1870"/>
      <c r="AE14" s="1870"/>
    </row>
    <row r="15" spans="1:49" ht="18.75" customHeight="1">
      <c r="T15" s="20" t="s">
        <v>747</v>
      </c>
      <c r="U15" s="149"/>
      <c r="V15" s="1870">
        <f>'1_交付申請書'!V12</f>
        <v>0</v>
      </c>
      <c r="W15" s="1870"/>
      <c r="X15" s="1870"/>
      <c r="Y15" s="1870"/>
      <c r="Z15" s="1870"/>
      <c r="AA15" s="1870"/>
      <c r="AB15" s="1870"/>
      <c r="AC15" s="1870"/>
      <c r="AD15" s="1870"/>
      <c r="AE15" s="1870"/>
      <c r="AF15" s="149" t="s">
        <v>60</v>
      </c>
    </row>
    <row r="16" spans="1:49" ht="18.75" customHeight="1"/>
    <row r="17" spans="1:33" ht="18.75" customHeight="1"/>
    <row r="18" spans="1:33" ht="18.75" customHeight="1">
      <c r="A18" s="1871" t="s">
        <v>1002</v>
      </c>
      <c r="B18" s="1871"/>
      <c r="C18" s="1871"/>
      <c r="D18" s="1871"/>
      <c r="E18" s="1871"/>
      <c r="F18" s="1871"/>
      <c r="G18" s="1871"/>
      <c r="H18" s="1871"/>
      <c r="I18" s="1871"/>
      <c r="J18" s="1871"/>
      <c r="K18" s="1871"/>
      <c r="L18" s="1871"/>
      <c r="M18" s="1871"/>
      <c r="N18" s="1871"/>
      <c r="O18" s="1871"/>
      <c r="P18" s="1871"/>
      <c r="Q18" s="1871"/>
      <c r="R18" s="1871"/>
      <c r="S18" s="1871"/>
      <c r="T18" s="1871"/>
      <c r="U18" s="1871"/>
      <c r="V18" s="1871"/>
      <c r="W18" s="1871"/>
      <c r="X18" s="1871"/>
      <c r="Y18" s="1871"/>
      <c r="Z18" s="1871"/>
      <c r="AA18" s="1871"/>
      <c r="AB18" s="1871"/>
      <c r="AC18" s="1871"/>
      <c r="AD18" s="1871"/>
      <c r="AE18" s="1871"/>
      <c r="AF18" s="1871"/>
      <c r="AG18" s="1871"/>
    </row>
    <row r="19" spans="1:33" ht="18.75" customHeight="1">
      <c r="A19" s="1871"/>
      <c r="B19" s="1871"/>
      <c r="C19" s="1871"/>
      <c r="D19" s="1871"/>
      <c r="E19" s="1871"/>
      <c r="F19" s="1871"/>
      <c r="G19" s="1871"/>
      <c r="H19" s="1871"/>
      <c r="I19" s="1871"/>
      <c r="J19" s="1871"/>
      <c r="K19" s="1871"/>
      <c r="L19" s="1871"/>
      <c r="M19" s="1871"/>
      <c r="N19" s="1871"/>
      <c r="O19" s="1871"/>
      <c r="P19" s="1871"/>
      <c r="Q19" s="1871"/>
      <c r="R19" s="1871"/>
      <c r="S19" s="1871"/>
      <c r="T19" s="1871"/>
      <c r="U19" s="1871"/>
      <c r="V19" s="1871"/>
      <c r="W19" s="1871"/>
      <c r="X19" s="1871"/>
      <c r="Y19" s="1871"/>
      <c r="Z19" s="1871"/>
      <c r="AA19" s="1871"/>
      <c r="AB19" s="1871"/>
      <c r="AC19" s="1871"/>
      <c r="AD19" s="1871"/>
      <c r="AE19" s="1871"/>
      <c r="AF19" s="1871"/>
      <c r="AG19" s="1871"/>
    </row>
    <row r="20" spans="1:33" ht="18.75" customHeight="1">
      <c r="A20" s="1871"/>
      <c r="B20" s="1871"/>
      <c r="C20" s="1871"/>
      <c r="D20" s="1871"/>
      <c r="E20" s="1871"/>
      <c r="F20" s="1871"/>
      <c r="G20" s="1871"/>
      <c r="H20" s="1871"/>
      <c r="I20" s="1871"/>
      <c r="J20" s="1871"/>
      <c r="K20" s="1871"/>
      <c r="L20" s="1871"/>
      <c r="M20" s="1871"/>
      <c r="N20" s="1871"/>
      <c r="O20" s="1871"/>
      <c r="P20" s="1871"/>
      <c r="Q20" s="1871"/>
      <c r="R20" s="1871"/>
      <c r="S20" s="1871"/>
      <c r="T20" s="1871"/>
      <c r="U20" s="1871"/>
      <c r="V20" s="1871"/>
      <c r="W20" s="1871"/>
      <c r="X20" s="1871"/>
      <c r="Y20" s="1871"/>
      <c r="Z20" s="1871"/>
      <c r="AA20" s="1871"/>
      <c r="AB20" s="1871"/>
      <c r="AC20" s="1871"/>
      <c r="AD20" s="1871"/>
      <c r="AE20" s="1871"/>
      <c r="AF20" s="1871"/>
      <c r="AG20" s="1871"/>
    </row>
    <row r="21" spans="1:33" ht="18.7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ht="18.75" customHeight="1">
      <c r="A22" s="1872" t="s">
        <v>0</v>
      </c>
      <c r="B22" s="1872"/>
      <c r="C22" s="1872"/>
      <c r="D22" s="1872"/>
      <c r="E22" s="1872"/>
      <c r="F22" s="1872"/>
      <c r="G22" s="1872"/>
      <c r="H22" s="1872"/>
      <c r="I22" s="1872"/>
      <c r="J22" s="1872"/>
      <c r="K22" s="1872"/>
      <c r="L22" s="1872"/>
      <c r="M22" s="1872"/>
      <c r="N22" s="1872"/>
      <c r="O22" s="1872"/>
      <c r="P22" s="1872"/>
      <c r="Q22" s="1872"/>
      <c r="R22" s="1872"/>
      <c r="S22" s="1872"/>
      <c r="T22" s="1872"/>
      <c r="U22" s="1872"/>
      <c r="V22" s="1872"/>
      <c r="W22" s="1872"/>
      <c r="X22" s="1872"/>
      <c r="Y22" s="1872"/>
      <c r="Z22" s="1872"/>
      <c r="AA22" s="1872"/>
      <c r="AB22" s="1872"/>
      <c r="AC22" s="1872"/>
      <c r="AD22" s="1872"/>
      <c r="AE22" s="1872"/>
      <c r="AF22" s="1872"/>
      <c r="AG22" s="1872"/>
    </row>
    <row r="23" spans="1:33" ht="18.75" customHeight="1">
      <c r="J23" s="4"/>
      <c r="K23" s="4"/>
    </row>
    <row r="24" spans="1:33" ht="18.75" customHeight="1">
      <c r="B24" s="1" t="s">
        <v>1003</v>
      </c>
      <c r="J24" s="4"/>
      <c r="K24" s="4"/>
      <c r="Q24" s="758"/>
      <c r="R24" s="1873"/>
      <c r="S24" s="1873"/>
      <c r="T24" s="1873"/>
      <c r="U24" s="1873"/>
      <c r="V24" s="1873"/>
      <c r="W24" s="1873"/>
      <c r="X24" s="758"/>
    </row>
    <row r="25" spans="1:33" ht="18" customHeight="1">
      <c r="B25" s="1866" t="s">
        <v>1004</v>
      </c>
      <c r="C25" s="1866"/>
      <c r="D25" s="796" t="s">
        <v>1005</v>
      </c>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row>
    <row r="26" spans="1:33" ht="18" customHeight="1">
      <c r="B26" s="1866" t="s">
        <v>1006</v>
      </c>
      <c r="C26" s="1866"/>
      <c r="D26" s="796" t="s">
        <v>1007</v>
      </c>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row>
    <row r="27" spans="1:33" ht="18" customHeight="1">
      <c r="B27" s="1865" t="s">
        <v>1008</v>
      </c>
      <c r="C27" s="1865"/>
      <c r="D27" s="796" t="s">
        <v>1009</v>
      </c>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row>
    <row r="28" spans="1:33" ht="18" customHeight="1">
      <c r="B28" s="1865" t="s">
        <v>1010</v>
      </c>
      <c r="C28" s="1865"/>
      <c r="D28" s="796" t="s">
        <v>1011</v>
      </c>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row>
    <row r="29" spans="1:33" ht="18" customHeight="1">
      <c r="B29" s="1865" t="s">
        <v>1012</v>
      </c>
      <c r="C29" s="1865"/>
      <c r="D29" s="796" t="s">
        <v>1013</v>
      </c>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row>
    <row r="30" spans="1:33" ht="18" customHeight="1">
      <c r="B30" s="1865" t="s">
        <v>1014</v>
      </c>
      <c r="C30" s="1865"/>
      <c r="D30" s="1" t="s">
        <v>1015</v>
      </c>
    </row>
    <row r="31" spans="1:33" ht="18" customHeight="1">
      <c r="B31" s="1865" t="s">
        <v>1016</v>
      </c>
      <c r="C31" s="1865"/>
      <c r="D31" s="1" t="s">
        <v>1017</v>
      </c>
    </row>
    <row r="32" spans="1:33" ht="18" customHeight="1">
      <c r="B32" s="1865" t="s">
        <v>1021</v>
      </c>
      <c r="C32" s="1865"/>
      <c r="D32" s="1" t="s">
        <v>1027</v>
      </c>
    </row>
    <row r="33" ht="18" customHeight="1"/>
    <row r="34" ht="18" customHeight="1"/>
    <row r="35" ht="18" customHeight="1"/>
    <row r="36" ht="18" customHeight="1"/>
    <row r="37" ht="18" customHeight="1"/>
    <row r="38" ht="18" customHeight="1"/>
  </sheetData>
  <sheetProtection selectLockedCells="1"/>
  <mergeCells count="24">
    <mergeCell ref="B25:C25"/>
    <mergeCell ref="D25:AF25"/>
    <mergeCell ref="A3:AG3"/>
    <mergeCell ref="W5:AG5"/>
    <mergeCell ref="W6:AG6"/>
    <mergeCell ref="W10:Z10"/>
    <mergeCell ref="V11:AG12"/>
    <mergeCell ref="V13:AG13"/>
    <mergeCell ref="V14:AE14"/>
    <mergeCell ref="V15:AE15"/>
    <mergeCell ref="A18:AG20"/>
    <mergeCell ref="A22:AG22"/>
    <mergeCell ref="R24:W24"/>
    <mergeCell ref="B26:C26"/>
    <mergeCell ref="D26:AF26"/>
    <mergeCell ref="B27:C27"/>
    <mergeCell ref="D27:AF27"/>
    <mergeCell ref="B28:C28"/>
    <mergeCell ref="D28:AF28"/>
    <mergeCell ref="B29:C29"/>
    <mergeCell ref="D29:AF29"/>
    <mergeCell ref="B30:C30"/>
    <mergeCell ref="B31:C31"/>
    <mergeCell ref="B32:C32"/>
  </mergeCells>
  <phoneticPr fontId="10"/>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9FAD-F466-4782-B3EE-FE412600FFF2}">
  <sheetPr>
    <tabColor rgb="FFFFC000"/>
  </sheetPr>
  <dimension ref="A1:AU41"/>
  <sheetViews>
    <sheetView showZeros="0" view="pageBreakPreview" topLeftCell="A13" zoomScaleNormal="70" zoomScaleSheetLayoutView="100" workbookViewId="0">
      <selection activeCell="Y21" sqref="Y21:Z21"/>
    </sheetView>
  </sheetViews>
  <sheetFormatPr defaultColWidth="3.125" defaultRowHeight="24.75" customHeight="1"/>
  <cols>
    <col min="1" max="9" width="3.125" style="27" customWidth="1"/>
    <col min="10" max="11" width="3.125" style="28" customWidth="1"/>
    <col min="12" max="33" width="3.125" style="27" customWidth="1"/>
    <col min="34" max="34" width="3.125" style="493"/>
    <col min="35" max="35" width="3.125" style="27" customWidth="1"/>
    <col min="36" max="36" width="19.375" style="27" customWidth="1"/>
    <col min="37" max="37" width="21.125" style="27" customWidth="1"/>
    <col min="38" max="38" width="61" style="27" customWidth="1"/>
    <col min="39" max="16384" width="3.125" style="27"/>
  </cols>
  <sheetData>
    <row r="1" spans="1:47" ht="25.5" customHeight="1">
      <c r="A1" s="1" t="s">
        <v>815</v>
      </c>
      <c r="B1" s="1"/>
      <c r="C1" s="1"/>
      <c r="D1" s="1"/>
      <c r="E1" s="1"/>
      <c r="F1" s="1"/>
      <c r="G1" s="1"/>
      <c r="H1" s="1"/>
      <c r="I1" s="1"/>
      <c r="J1" s="218"/>
      <c r="K1" s="218"/>
      <c r="L1" s="1"/>
      <c r="M1" s="1"/>
      <c r="N1" s="1"/>
      <c r="O1" s="1"/>
      <c r="P1" s="1"/>
      <c r="Q1" s="1"/>
      <c r="R1" s="1"/>
      <c r="S1" s="1"/>
      <c r="T1" s="1"/>
      <c r="U1" s="1"/>
      <c r="V1" s="1"/>
      <c r="W1" s="1"/>
      <c r="X1" s="1"/>
      <c r="Y1" s="1"/>
      <c r="Z1" s="1"/>
      <c r="AA1" s="1"/>
      <c r="AB1" s="1"/>
      <c r="AC1" s="1"/>
      <c r="AD1" s="1"/>
      <c r="AE1" s="1"/>
      <c r="AF1" s="1"/>
      <c r="AG1" s="1"/>
    </row>
    <row r="2" spans="1:47" ht="25.5" customHeigh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47" ht="25.5" customHeight="1" thickBot="1">
      <c r="A3" s="6" t="s">
        <v>10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47" ht="25.5" customHeight="1">
      <c r="A4" s="821" t="s">
        <v>84</v>
      </c>
      <c r="B4" s="822"/>
      <c r="C4" s="822"/>
      <c r="D4" s="822"/>
      <c r="E4" s="823"/>
      <c r="F4" s="824">
        <f>'1_交付申請書'!V10</f>
        <v>0</v>
      </c>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6"/>
      <c r="AJ4" s="644" t="s">
        <v>749</v>
      </c>
      <c r="AK4" s="676">
        <f>'1-1（省エネ）'!M29</f>
        <v>0</v>
      </c>
      <c r="AL4" s="644">
        <f>'1-1（省エネ）'!F13</f>
        <v>0</v>
      </c>
    </row>
    <row r="5" spans="1:47" ht="25.5" customHeight="1">
      <c r="A5" s="806" t="s">
        <v>8</v>
      </c>
      <c r="B5" s="807"/>
      <c r="C5" s="807"/>
      <c r="D5" s="807"/>
      <c r="E5" s="808"/>
      <c r="F5" s="830">
        <f>'1_交付申請書'!V11</f>
        <v>0</v>
      </c>
      <c r="G5" s="831"/>
      <c r="H5" s="831"/>
      <c r="I5" s="831"/>
      <c r="J5" s="831"/>
      <c r="K5" s="831"/>
      <c r="L5" s="831"/>
      <c r="M5" s="831">
        <f>'1_交付申請書'!V12</f>
        <v>0</v>
      </c>
      <c r="N5" s="831"/>
      <c r="O5" s="831"/>
      <c r="P5" s="831"/>
      <c r="Q5" s="831"/>
      <c r="R5" s="831"/>
      <c r="S5" s="831"/>
      <c r="T5" s="831"/>
      <c r="U5" s="831"/>
      <c r="V5" s="831"/>
      <c r="W5" s="831"/>
      <c r="X5" s="831"/>
      <c r="Y5" s="831"/>
      <c r="Z5" s="831"/>
      <c r="AA5" s="831"/>
      <c r="AB5" s="831"/>
      <c r="AC5" s="831"/>
      <c r="AD5" s="831"/>
      <c r="AE5" s="831"/>
      <c r="AF5" s="831"/>
      <c r="AG5" s="658"/>
      <c r="AJ5" s="644" t="s">
        <v>750</v>
      </c>
      <c r="AK5" s="761" t="e">
        <f>'1-1（発電）'!M32</f>
        <v>#VALUE!</v>
      </c>
      <c r="AL5" s="644">
        <f>'1-1（発電）'!N38</f>
        <v>0</v>
      </c>
    </row>
    <row r="6" spans="1:47" ht="25.5" customHeight="1">
      <c r="A6" s="806" t="s">
        <v>20</v>
      </c>
      <c r="B6" s="807"/>
      <c r="C6" s="807"/>
      <c r="D6" s="807"/>
      <c r="E6" s="808"/>
      <c r="F6" s="220" t="s">
        <v>220</v>
      </c>
      <c r="G6" s="827">
        <f>'1_交付申請書'!W7</f>
        <v>0</v>
      </c>
      <c r="H6" s="827"/>
      <c r="I6" s="827"/>
      <c r="J6" s="827"/>
      <c r="K6" s="828">
        <f>'1_交付申請書'!V8</f>
        <v>0</v>
      </c>
      <c r="L6" s="828"/>
      <c r="M6" s="828"/>
      <c r="N6" s="828"/>
      <c r="O6" s="828"/>
      <c r="P6" s="828"/>
      <c r="Q6" s="828"/>
      <c r="R6" s="828"/>
      <c r="S6" s="828"/>
      <c r="T6" s="828"/>
      <c r="U6" s="828"/>
      <c r="V6" s="828"/>
      <c r="W6" s="828"/>
      <c r="X6" s="828"/>
      <c r="Y6" s="828"/>
      <c r="Z6" s="828"/>
      <c r="AA6" s="828"/>
      <c r="AB6" s="828"/>
      <c r="AC6" s="828"/>
      <c r="AD6" s="828"/>
      <c r="AE6" s="828"/>
      <c r="AF6" s="828"/>
      <c r="AG6" s="829"/>
      <c r="AJ6" s="644" t="s">
        <v>751</v>
      </c>
      <c r="AK6" s="761" t="e">
        <f>'1-1（蓄電池単体)'!M32</f>
        <v>#VALUE!</v>
      </c>
      <c r="AL6" s="644">
        <f>'1-1（蓄電池単体)'!F20</f>
        <v>0</v>
      </c>
    </row>
    <row r="7" spans="1:47" ht="25.5" customHeight="1">
      <c r="A7" s="806" t="s">
        <v>19</v>
      </c>
      <c r="B7" s="807"/>
      <c r="C7" s="807"/>
      <c r="D7" s="807"/>
      <c r="E7" s="808"/>
      <c r="F7" s="809" t="s">
        <v>695</v>
      </c>
      <c r="G7" s="810"/>
      <c r="H7" s="810"/>
      <c r="I7" s="810"/>
      <c r="J7" s="810"/>
      <c r="K7" s="810"/>
      <c r="L7" s="815"/>
      <c r="M7" s="832" t="s">
        <v>5</v>
      </c>
      <c r="N7" s="807"/>
      <c r="O7" s="808"/>
      <c r="P7" s="833" t="s">
        <v>695</v>
      </c>
      <c r="Q7" s="834"/>
      <c r="R7" s="834"/>
      <c r="S7" s="834"/>
      <c r="T7" s="834"/>
      <c r="U7" s="835" t="s">
        <v>97</v>
      </c>
      <c r="V7" s="836"/>
      <c r="W7" s="839" t="s">
        <v>110</v>
      </c>
      <c r="X7" s="840"/>
      <c r="Y7" s="840"/>
      <c r="Z7" s="840"/>
      <c r="AA7" s="841"/>
      <c r="AB7" s="837" t="s">
        <v>695</v>
      </c>
      <c r="AC7" s="838"/>
      <c r="AD7" s="838"/>
      <c r="AE7" s="838"/>
      <c r="AF7" s="838"/>
      <c r="AG7" s="221" t="s">
        <v>6</v>
      </c>
      <c r="AJ7" s="644" t="s">
        <v>752</v>
      </c>
      <c r="AK7" s="761">
        <f>'1-1（熱利用) '!M32</f>
        <v>0</v>
      </c>
      <c r="AL7" s="644">
        <f>'1-1（熱利用) '!F20</f>
        <v>0</v>
      </c>
    </row>
    <row r="8" spans="1:47" ht="25.5" customHeight="1">
      <c r="A8" s="806" t="s">
        <v>11</v>
      </c>
      <c r="B8" s="807"/>
      <c r="C8" s="807"/>
      <c r="D8" s="807"/>
      <c r="E8" s="808"/>
      <c r="F8" s="809" t="s">
        <v>695</v>
      </c>
      <c r="G8" s="810"/>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1"/>
      <c r="AJ8" s="644" t="s">
        <v>753</v>
      </c>
      <c r="AK8" s="761">
        <f>'1-1(燃料製造) '!M32</f>
        <v>0</v>
      </c>
      <c r="AL8" s="644">
        <f>'1-1(燃料製造) '!F20</f>
        <v>0</v>
      </c>
    </row>
    <row r="9" spans="1:47" ht="25.5" customHeight="1">
      <c r="A9" s="812" t="s">
        <v>690</v>
      </c>
      <c r="B9" s="813"/>
      <c r="C9" s="813"/>
      <c r="D9" s="813"/>
      <c r="E9" s="814"/>
      <c r="F9" s="809" t="s">
        <v>695</v>
      </c>
      <c r="G9" s="810"/>
      <c r="H9" s="810"/>
      <c r="I9" s="810"/>
      <c r="J9" s="810"/>
      <c r="K9" s="810"/>
      <c r="L9" s="810"/>
      <c r="M9" s="810"/>
      <c r="N9" s="810"/>
      <c r="O9" s="810"/>
      <c r="P9" s="815"/>
      <c r="Q9" s="816" t="s">
        <v>691</v>
      </c>
      <c r="R9" s="816"/>
      <c r="S9" s="816"/>
      <c r="T9" s="816"/>
      <c r="U9" s="816"/>
      <c r="V9" s="817" t="s">
        <v>695</v>
      </c>
      <c r="W9" s="818"/>
      <c r="X9" s="818"/>
      <c r="Y9" s="818"/>
      <c r="Z9" s="818"/>
      <c r="AA9" s="818"/>
      <c r="AB9" s="818"/>
      <c r="AC9" s="818"/>
      <c r="AD9" s="818"/>
      <c r="AE9" s="818"/>
      <c r="AF9" s="818"/>
      <c r="AG9" s="819"/>
      <c r="AJ9" s="629" t="s">
        <v>754</v>
      </c>
      <c r="AK9" s="761">
        <f>'1-1(革新的) '!M32</f>
        <v>0</v>
      </c>
      <c r="AL9" s="644" t="s">
        <v>338</v>
      </c>
    </row>
    <row r="10" spans="1:47" ht="25.5" customHeight="1">
      <c r="A10" s="806" t="s">
        <v>9</v>
      </c>
      <c r="B10" s="807"/>
      <c r="C10" s="807"/>
      <c r="D10" s="807"/>
      <c r="E10" s="808"/>
      <c r="F10" s="809" t="s">
        <v>695</v>
      </c>
      <c r="G10" s="810"/>
      <c r="H10" s="810"/>
      <c r="I10" s="810"/>
      <c r="J10" s="810"/>
      <c r="K10" s="810"/>
      <c r="L10" s="810"/>
      <c r="M10" s="810"/>
      <c r="N10" s="810"/>
      <c r="O10" s="810"/>
      <c r="P10" s="815"/>
      <c r="Q10" s="866" t="s">
        <v>218</v>
      </c>
      <c r="R10" s="866"/>
      <c r="S10" s="866"/>
      <c r="T10" s="866"/>
      <c r="U10" s="866"/>
      <c r="V10" s="867"/>
      <c r="W10" s="810"/>
      <c r="X10" s="810"/>
      <c r="Y10" s="810"/>
      <c r="Z10" s="810"/>
      <c r="AA10" s="810"/>
      <c r="AB10" s="810"/>
      <c r="AC10" s="810"/>
      <c r="AD10" s="810"/>
      <c r="AE10" s="810"/>
      <c r="AF10" s="810"/>
      <c r="AG10" s="811"/>
      <c r="AJ10" s="644" t="s">
        <v>755</v>
      </c>
      <c r="AK10" s="761">
        <f>'1-1(自動車+V2H) '!M39</f>
        <v>0</v>
      </c>
      <c r="AL10" s="644">
        <f>'1-1(自動車+V2H) '!J20</f>
        <v>0</v>
      </c>
    </row>
    <row r="11" spans="1:47" ht="25.5" customHeight="1" thickBot="1">
      <c r="A11" s="868" t="s">
        <v>688</v>
      </c>
      <c r="B11" s="869"/>
      <c r="C11" s="869"/>
      <c r="D11" s="869"/>
      <c r="E11" s="870"/>
      <c r="F11" s="602" t="s">
        <v>220</v>
      </c>
      <c r="G11" s="871" t="s">
        <v>695</v>
      </c>
      <c r="H11" s="871"/>
      <c r="I11" s="871"/>
      <c r="J11" s="871"/>
      <c r="K11" s="872" t="s">
        <v>695</v>
      </c>
      <c r="L11" s="872"/>
      <c r="M11" s="872"/>
      <c r="N11" s="872"/>
      <c r="O11" s="872"/>
      <c r="P11" s="872"/>
      <c r="Q11" s="872"/>
      <c r="R11" s="872"/>
      <c r="S11" s="872"/>
      <c r="T11" s="872"/>
      <c r="U11" s="872"/>
      <c r="V11" s="872"/>
      <c r="W11" s="872"/>
      <c r="X11" s="872"/>
      <c r="Y11" s="872"/>
      <c r="Z11" s="872"/>
      <c r="AA11" s="872"/>
      <c r="AB11" s="872"/>
      <c r="AC11" s="872"/>
      <c r="AD11" s="872"/>
      <c r="AE11" s="872"/>
      <c r="AF11" s="872"/>
      <c r="AG11" s="873"/>
      <c r="AJ11" s="629" t="s">
        <v>972</v>
      </c>
      <c r="AK11" s="761">
        <f>'1-1(V2H)'!M27</f>
        <v>0</v>
      </c>
      <c r="AL11" s="644" t="str">
        <f>'1-1(V2H)'!J20</f>
        <v>Ｖ２Ｈ（ビークル・トゥー・ホーム）</v>
      </c>
    </row>
    <row r="12" spans="1:47" s="493" customFormat="1" ht="10.95" customHeight="1">
      <c r="A12" s="842"/>
      <c r="B12" s="842"/>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c r="AI12" s="27"/>
      <c r="AJ12" s="27"/>
      <c r="AK12" s="27"/>
      <c r="AL12" s="27"/>
      <c r="AM12" s="27"/>
      <c r="AN12" s="27"/>
      <c r="AO12" s="27"/>
      <c r="AP12" s="27"/>
      <c r="AQ12" s="27"/>
      <c r="AR12" s="27"/>
      <c r="AS12" s="27"/>
      <c r="AT12" s="27"/>
      <c r="AU12" s="27"/>
    </row>
    <row r="13" spans="1:47" s="1" customFormat="1" ht="25.2" customHeight="1" thickBot="1">
      <c r="A13" s="852" t="s">
        <v>729</v>
      </c>
      <c r="B13" s="852"/>
      <c r="C13" s="852"/>
      <c r="D13" s="852"/>
      <c r="E13" s="852"/>
      <c r="F13" s="852"/>
      <c r="G13" s="852"/>
      <c r="H13" s="852"/>
      <c r="I13" s="852"/>
      <c r="J13" s="852"/>
      <c r="V13" s="21"/>
      <c r="W13" s="21"/>
      <c r="X13" s="21"/>
      <c r="Y13" s="21"/>
      <c r="Z13" s="21"/>
      <c r="AA13" s="21"/>
      <c r="AB13" s="21"/>
      <c r="AC13" s="21"/>
      <c r="AD13" s="21"/>
      <c r="AE13" s="21"/>
      <c r="AF13" s="21"/>
      <c r="AG13" s="21"/>
      <c r="AH13" s="437"/>
    </row>
    <row r="14" spans="1:47" ht="25.5" customHeight="1">
      <c r="A14" s="843"/>
      <c r="B14" s="844"/>
      <c r="C14" s="845"/>
      <c r="D14" s="863" t="s">
        <v>582</v>
      </c>
      <c r="E14" s="864"/>
      <c r="F14" s="864"/>
      <c r="G14" s="864"/>
      <c r="H14" s="864"/>
      <c r="I14" s="865"/>
      <c r="J14" s="846" t="s">
        <v>748</v>
      </c>
      <c r="K14" s="847"/>
      <c r="L14" s="847"/>
      <c r="M14" s="847"/>
      <c r="N14" s="848"/>
      <c r="O14" s="846" t="s">
        <v>728</v>
      </c>
      <c r="P14" s="847"/>
      <c r="Q14" s="847"/>
      <c r="R14" s="847"/>
      <c r="S14" s="847"/>
      <c r="T14" s="847"/>
      <c r="U14" s="847"/>
      <c r="V14" s="847"/>
      <c r="W14" s="847"/>
      <c r="X14" s="847"/>
      <c r="Y14" s="847"/>
      <c r="Z14" s="847"/>
      <c r="AA14" s="847"/>
      <c r="AB14" s="847"/>
      <c r="AC14" s="847"/>
      <c r="AD14" s="847"/>
      <c r="AE14" s="847"/>
      <c r="AF14" s="847"/>
      <c r="AG14" s="862"/>
    </row>
    <row r="15" spans="1:47" ht="25.5" customHeight="1">
      <c r="A15" s="806" t="s">
        <v>725</v>
      </c>
      <c r="B15" s="807"/>
      <c r="C15" s="808"/>
      <c r="D15" s="874"/>
      <c r="E15" s="860"/>
      <c r="F15" s="860"/>
      <c r="G15" s="860"/>
      <c r="H15" s="860"/>
      <c r="I15" s="861"/>
      <c r="J15" s="849" t="str">
        <f>IF(D15="","",VLOOKUP(D15,$AJ$3:$AL$11,2,FALSE))</f>
        <v/>
      </c>
      <c r="K15" s="850"/>
      <c r="L15" s="850"/>
      <c r="M15" s="850"/>
      <c r="N15" s="851"/>
      <c r="O15" s="853" t="e">
        <f>VLOOKUP(D15,AJ$4:AL$11,3,FALSE)</f>
        <v>#N/A</v>
      </c>
      <c r="P15" s="854"/>
      <c r="Q15" s="854"/>
      <c r="R15" s="854"/>
      <c r="S15" s="854"/>
      <c r="T15" s="854"/>
      <c r="U15" s="854"/>
      <c r="V15" s="854"/>
      <c r="W15" s="854"/>
      <c r="X15" s="854"/>
      <c r="Y15" s="854"/>
      <c r="Z15" s="854"/>
      <c r="AA15" s="854"/>
      <c r="AB15" s="854"/>
      <c r="AC15" s="854"/>
      <c r="AD15" s="854"/>
      <c r="AE15" s="854"/>
      <c r="AF15" s="854"/>
      <c r="AG15" s="855"/>
    </row>
    <row r="16" spans="1:47" ht="25.5" customHeight="1">
      <c r="A16" s="806" t="s">
        <v>726</v>
      </c>
      <c r="B16" s="807"/>
      <c r="C16" s="808"/>
      <c r="D16" s="856"/>
      <c r="E16" s="857"/>
      <c r="F16" s="857"/>
      <c r="G16" s="857"/>
      <c r="H16" s="857"/>
      <c r="I16" s="858"/>
      <c r="J16" s="849" t="str">
        <f>IF(D16="","",VLOOKUP(D16,$AJ$3:$AL$11,2,FALSE))</f>
        <v/>
      </c>
      <c r="K16" s="850"/>
      <c r="L16" s="850"/>
      <c r="M16" s="850"/>
      <c r="N16" s="851"/>
      <c r="O16" s="853" t="e">
        <f t="shared" ref="O16:O17" si="0">VLOOKUP(D16,AJ$4:AL$11,3,FALSE)</f>
        <v>#N/A</v>
      </c>
      <c r="P16" s="854"/>
      <c r="Q16" s="854"/>
      <c r="R16" s="854"/>
      <c r="S16" s="854"/>
      <c r="T16" s="854"/>
      <c r="U16" s="854"/>
      <c r="V16" s="854"/>
      <c r="W16" s="854"/>
      <c r="X16" s="854"/>
      <c r="Y16" s="854"/>
      <c r="Z16" s="854"/>
      <c r="AA16" s="854"/>
      <c r="AB16" s="854"/>
      <c r="AC16" s="854"/>
      <c r="AD16" s="854"/>
      <c r="AE16" s="854"/>
      <c r="AF16" s="854"/>
      <c r="AG16" s="855"/>
    </row>
    <row r="17" spans="1:47" ht="25.5" customHeight="1">
      <c r="A17" s="806" t="s">
        <v>727</v>
      </c>
      <c r="B17" s="807"/>
      <c r="C17" s="808"/>
      <c r="D17" s="859"/>
      <c r="E17" s="860"/>
      <c r="F17" s="860"/>
      <c r="G17" s="860"/>
      <c r="H17" s="860"/>
      <c r="I17" s="861"/>
      <c r="J17" s="849" t="str">
        <f>IF(D17="","",VLOOKUP(D17,$AJ$3:$AL$11,2,FALSE))</f>
        <v/>
      </c>
      <c r="K17" s="850"/>
      <c r="L17" s="850"/>
      <c r="M17" s="850"/>
      <c r="N17" s="851"/>
      <c r="O17" s="853" t="e">
        <f t="shared" si="0"/>
        <v>#N/A</v>
      </c>
      <c r="P17" s="854"/>
      <c r="Q17" s="854"/>
      <c r="R17" s="854"/>
      <c r="S17" s="854"/>
      <c r="T17" s="854"/>
      <c r="U17" s="854"/>
      <c r="V17" s="854"/>
      <c r="W17" s="854"/>
      <c r="X17" s="854"/>
      <c r="Y17" s="854"/>
      <c r="Z17" s="854"/>
      <c r="AA17" s="854"/>
      <c r="AB17" s="854"/>
      <c r="AC17" s="854"/>
      <c r="AD17" s="854"/>
      <c r="AE17" s="854"/>
      <c r="AF17" s="854"/>
      <c r="AG17" s="855"/>
    </row>
    <row r="18" spans="1:47" ht="25.5" customHeight="1" thickBot="1">
      <c r="A18" s="931" t="s">
        <v>756</v>
      </c>
      <c r="B18" s="932"/>
      <c r="C18" s="932"/>
      <c r="D18" s="932"/>
      <c r="E18" s="932"/>
      <c r="F18" s="932"/>
      <c r="G18" s="932"/>
      <c r="H18" s="932"/>
      <c r="I18" s="933"/>
      <c r="J18" s="926">
        <f>SUM(J15:N17)</f>
        <v>0</v>
      </c>
      <c r="K18" s="927"/>
      <c r="L18" s="927"/>
      <c r="M18" s="927"/>
      <c r="N18" s="928"/>
      <c r="O18" s="929"/>
      <c r="P18" s="929"/>
      <c r="Q18" s="929"/>
      <c r="R18" s="929"/>
      <c r="S18" s="929"/>
      <c r="T18" s="929"/>
      <c r="U18" s="929"/>
      <c r="V18" s="929"/>
      <c r="W18" s="929"/>
      <c r="X18" s="929"/>
      <c r="Y18" s="929"/>
      <c r="Z18" s="929"/>
      <c r="AA18" s="929"/>
      <c r="AB18" s="929"/>
      <c r="AC18" s="929"/>
      <c r="AD18" s="929"/>
      <c r="AE18" s="929"/>
      <c r="AF18" s="929"/>
      <c r="AG18" s="930"/>
    </row>
    <row r="19" spans="1:47" s="493" customFormat="1" ht="10.95" customHeight="1">
      <c r="A19" s="897"/>
      <c r="B19" s="897"/>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I19" s="27"/>
      <c r="AK19" s="27"/>
      <c r="AL19" s="27"/>
      <c r="AM19" s="27"/>
      <c r="AN19" s="27"/>
      <c r="AO19" s="27"/>
      <c r="AP19" s="27"/>
      <c r="AQ19" s="27"/>
      <c r="AR19" s="27"/>
      <c r="AS19" s="27"/>
      <c r="AT19" s="27"/>
      <c r="AU19" s="27"/>
    </row>
    <row r="20" spans="1:47" s="1" customFormat="1" ht="25.2" customHeight="1" thickBot="1">
      <c r="A20" s="852" t="s">
        <v>866</v>
      </c>
      <c r="B20" s="852"/>
      <c r="C20" s="852"/>
      <c r="D20" s="852"/>
      <c r="E20" s="852"/>
      <c r="F20" s="852"/>
      <c r="G20" s="852"/>
      <c r="H20" s="852"/>
      <c r="I20" s="852"/>
      <c r="J20" s="852"/>
      <c r="V20" s="21"/>
      <c r="W20" s="21"/>
      <c r="X20" s="21"/>
      <c r="Y20" s="21"/>
      <c r="Z20" s="21"/>
      <c r="AA20" s="21"/>
      <c r="AB20" s="21"/>
      <c r="AC20" s="21"/>
      <c r="AD20" s="21"/>
      <c r="AE20" s="21"/>
      <c r="AF20" s="21"/>
      <c r="AG20" s="21"/>
      <c r="AH20" s="437"/>
    </row>
    <row r="21" spans="1:47" s="1" customFormat="1" ht="25.2" customHeight="1">
      <c r="A21" s="924" t="s">
        <v>740</v>
      </c>
      <c r="B21" s="925"/>
      <c r="C21" s="925"/>
      <c r="D21" s="925"/>
      <c r="E21" s="925"/>
      <c r="F21" s="925"/>
      <c r="G21" s="921"/>
      <c r="H21" s="922"/>
      <c r="I21" s="845" t="s">
        <v>741</v>
      </c>
      <c r="J21" s="925"/>
      <c r="K21" s="925"/>
      <c r="L21" s="925"/>
      <c r="M21" s="925"/>
      <c r="N21" s="925"/>
      <c r="O21" s="925"/>
      <c r="P21" s="921" t="s">
        <v>219</v>
      </c>
      <c r="Q21" s="922"/>
      <c r="R21" s="845" t="s">
        <v>742</v>
      </c>
      <c r="S21" s="925"/>
      <c r="T21" s="925"/>
      <c r="U21" s="925"/>
      <c r="V21" s="925"/>
      <c r="W21" s="925"/>
      <c r="X21" s="925"/>
      <c r="Y21" s="921"/>
      <c r="Z21" s="922"/>
      <c r="AA21" s="844" t="s">
        <v>743</v>
      </c>
      <c r="AB21" s="844"/>
      <c r="AC21" s="844"/>
      <c r="AD21" s="844"/>
      <c r="AE21" s="844"/>
      <c r="AF21" s="844"/>
      <c r="AG21" s="923"/>
      <c r="AH21" s="437"/>
    </row>
    <row r="22" spans="1:47" ht="25.5" customHeight="1">
      <c r="A22" s="907" t="s">
        <v>744</v>
      </c>
      <c r="B22" s="790"/>
      <c r="C22" s="790"/>
      <c r="D22" s="790"/>
      <c r="E22" s="790"/>
      <c r="F22" s="908"/>
      <c r="G22" s="913" t="s">
        <v>92</v>
      </c>
      <c r="H22" s="914"/>
      <c r="I22" s="914"/>
      <c r="J22" s="914"/>
      <c r="K22" s="914"/>
      <c r="L22" s="915"/>
      <c r="M22" s="919" t="s">
        <v>695</v>
      </c>
      <c r="N22" s="920"/>
      <c r="O22" s="920"/>
      <c r="P22" s="641" t="s">
        <v>730</v>
      </c>
      <c r="Q22" s="641"/>
      <c r="R22" s="838" t="s">
        <v>695</v>
      </c>
      <c r="S22" s="838"/>
      <c r="T22" s="641" t="s">
        <v>731</v>
      </c>
      <c r="U22" s="838" t="s">
        <v>695</v>
      </c>
      <c r="V22" s="838"/>
      <c r="W22" s="641" t="s">
        <v>732</v>
      </c>
      <c r="X22" s="430" t="s">
        <v>93</v>
      </c>
      <c r="Y22" s="431"/>
      <c r="Z22" s="431"/>
      <c r="AA22" s="431"/>
      <c r="AB22" s="431"/>
      <c r="AC22" s="431"/>
      <c r="AD22" s="431"/>
      <c r="AE22" s="431"/>
      <c r="AF22" s="431"/>
      <c r="AG22" s="432"/>
    </row>
    <row r="23" spans="1:47" ht="25.5" customHeight="1">
      <c r="A23" s="909"/>
      <c r="B23" s="790"/>
      <c r="C23" s="790"/>
      <c r="D23" s="790"/>
      <c r="E23" s="790"/>
      <c r="F23" s="908"/>
      <c r="G23" s="916" t="s">
        <v>66</v>
      </c>
      <c r="H23" s="917"/>
      <c r="I23" s="917"/>
      <c r="J23" s="917"/>
      <c r="K23" s="917"/>
      <c r="L23" s="918"/>
      <c r="M23" s="809" t="s">
        <v>695</v>
      </c>
      <c r="N23" s="810"/>
      <c r="O23" s="810"/>
      <c r="P23" s="810"/>
      <c r="Q23" s="810"/>
      <c r="R23" s="810"/>
      <c r="S23" s="810"/>
      <c r="T23" s="810"/>
      <c r="U23" s="810"/>
      <c r="V23" s="810"/>
      <c r="W23" s="810"/>
      <c r="X23" s="810"/>
      <c r="Y23" s="810"/>
      <c r="Z23" s="810"/>
      <c r="AA23" s="810"/>
      <c r="AB23" s="810"/>
      <c r="AC23" s="810"/>
      <c r="AD23" s="810"/>
      <c r="AE23" s="810"/>
      <c r="AF23" s="810"/>
      <c r="AG23" s="811"/>
    </row>
    <row r="24" spans="1:47" ht="25.5" customHeight="1">
      <c r="A24" s="909"/>
      <c r="B24" s="790"/>
      <c r="C24" s="790"/>
      <c r="D24" s="790"/>
      <c r="E24" s="790"/>
      <c r="F24" s="908"/>
      <c r="G24" s="898" t="s">
        <v>91</v>
      </c>
      <c r="H24" s="899"/>
      <c r="I24" s="899"/>
      <c r="J24" s="899"/>
      <c r="K24" s="899"/>
      <c r="L24" s="900"/>
      <c r="M24" s="809" t="s">
        <v>695</v>
      </c>
      <c r="N24" s="810"/>
      <c r="O24" s="810"/>
      <c r="P24" s="810"/>
      <c r="Q24" s="810"/>
      <c r="R24" s="810"/>
      <c r="S24" s="810"/>
      <c r="T24" s="810"/>
      <c r="U24" s="810"/>
      <c r="V24" s="810"/>
      <c r="W24" s="810"/>
      <c r="X24" s="810"/>
      <c r="Y24" s="810"/>
      <c r="Z24" s="810"/>
      <c r="AA24" s="810"/>
      <c r="AB24" s="810"/>
      <c r="AC24" s="810"/>
      <c r="AD24" s="810"/>
      <c r="AE24" s="810"/>
      <c r="AF24" s="810"/>
      <c r="AG24" s="811"/>
    </row>
    <row r="25" spans="1:47" ht="25.5" customHeight="1" thickBot="1">
      <c r="A25" s="910"/>
      <c r="B25" s="911"/>
      <c r="C25" s="911"/>
      <c r="D25" s="911"/>
      <c r="E25" s="911"/>
      <c r="F25" s="912"/>
      <c r="G25" s="901" t="s">
        <v>214</v>
      </c>
      <c r="H25" s="902"/>
      <c r="I25" s="902"/>
      <c r="J25" s="902"/>
      <c r="K25" s="902"/>
      <c r="L25" s="903"/>
      <c r="M25" s="904" t="s">
        <v>695</v>
      </c>
      <c r="N25" s="905"/>
      <c r="O25" s="905"/>
      <c r="P25" s="905"/>
      <c r="Q25" s="905"/>
      <c r="R25" s="905"/>
      <c r="S25" s="905"/>
      <c r="T25" s="905"/>
      <c r="U25" s="905"/>
      <c r="V25" s="905"/>
      <c r="W25" s="905"/>
      <c r="X25" s="905"/>
      <c r="Y25" s="905"/>
      <c r="Z25" s="905"/>
      <c r="AA25" s="905"/>
      <c r="AB25" s="905"/>
      <c r="AC25" s="905"/>
      <c r="AD25" s="905"/>
      <c r="AE25" s="905"/>
      <c r="AF25" s="905"/>
      <c r="AG25" s="906"/>
    </row>
    <row r="26" spans="1:47" s="493" customFormat="1" ht="10.95" customHeight="1">
      <c r="A26" s="897"/>
      <c r="B26" s="897"/>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I26" s="27"/>
      <c r="AJ26" s="27"/>
      <c r="AK26" s="27"/>
      <c r="AL26" s="27"/>
      <c r="AM26" s="27"/>
      <c r="AN26" s="27"/>
      <c r="AO26" s="27"/>
      <c r="AP26" s="27"/>
      <c r="AQ26" s="27"/>
      <c r="AR26" s="27"/>
      <c r="AS26" s="27"/>
      <c r="AT26" s="27"/>
      <c r="AU26" s="27"/>
    </row>
    <row r="27" spans="1:47" ht="9.75" customHeight="1">
      <c r="A27" s="1"/>
      <c r="B27" s="243"/>
      <c r="C27" s="243"/>
      <c r="D27" s="243"/>
      <c r="E27" s="243"/>
      <c r="F27" s="243"/>
      <c r="G27" s="243"/>
      <c r="H27" s="243"/>
      <c r="I27" s="243"/>
      <c r="J27" s="243"/>
      <c r="K27" s="243"/>
      <c r="L27" s="244"/>
      <c r="M27" s="1"/>
      <c r="N27" s="1"/>
      <c r="O27" s="1"/>
      <c r="P27" s="1"/>
      <c r="Q27" s="1"/>
      <c r="R27" s="219"/>
      <c r="S27" s="219"/>
      <c r="T27" s="219"/>
      <c r="U27" s="1"/>
      <c r="V27" s="219"/>
      <c r="W27" s="219"/>
      <c r="X27" s="219"/>
      <c r="Y27" s="1"/>
      <c r="Z27" s="219"/>
      <c r="AA27" s="219"/>
      <c r="AB27" s="219"/>
      <c r="AC27" s="1"/>
      <c r="AD27" s="1"/>
      <c r="AE27" s="1"/>
      <c r="AF27" s="1"/>
      <c r="AG27" s="1"/>
    </row>
    <row r="28" spans="1:47" ht="25.5" customHeight="1" thickBot="1">
      <c r="A28" s="1" t="s">
        <v>867</v>
      </c>
      <c r="B28" s="1"/>
      <c r="C28" s="5"/>
      <c r="D28" s="5"/>
      <c r="E28" s="1"/>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
      <c r="AH28" s="27"/>
    </row>
    <row r="29" spans="1:47" ht="19.5" customHeight="1">
      <c r="A29" s="256"/>
      <c r="B29" s="889" t="s">
        <v>39</v>
      </c>
      <c r="C29" s="889"/>
      <c r="D29" s="889"/>
      <c r="E29" s="889"/>
      <c r="F29" s="889"/>
      <c r="G29" s="889"/>
      <c r="H29" s="889"/>
      <c r="I29" s="889"/>
      <c r="J29" s="889"/>
      <c r="K29" s="889"/>
      <c r="L29" s="257"/>
      <c r="M29" s="890"/>
      <c r="N29" s="891"/>
      <c r="O29" s="891"/>
      <c r="P29" s="891"/>
      <c r="Q29" s="891"/>
      <c r="R29" s="891"/>
      <c r="S29" s="891"/>
      <c r="T29" s="891"/>
      <c r="U29" s="891"/>
      <c r="V29" s="891"/>
      <c r="W29" s="891"/>
      <c r="X29" s="891"/>
      <c r="Y29" s="892" t="s">
        <v>602</v>
      </c>
      <c r="Z29" s="892"/>
      <c r="AA29" s="892"/>
      <c r="AB29" s="892"/>
      <c r="AC29" s="892"/>
      <c r="AD29" s="891"/>
      <c r="AE29" s="891"/>
      <c r="AF29" s="891"/>
      <c r="AG29" s="507" t="s">
        <v>600</v>
      </c>
      <c r="AH29" s="27"/>
    </row>
    <row r="30" spans="1:47" ht="19.5" customHeight="1">
      <c r="A30" s="230"/>
      <c r="B30" s="879" t="s">
        <v>40</v>
      </c>
      <c r="C30" s="879"/>
      <c r="D30" s="879"/>
      <c r="E30" s="879"/>
      <c r="F30" s="879"/>
      <c r="G30" s="879"/>
      <c r="H30" s="879"/>
      <c r="I30" s="879"/>
      <c r="J30" s="879"/>
      <c r="K30" s="879"/>
      <c r="L30" s="236"/>
      <c r="M30" s="893"/>
      <c r="N30" s="894"/>
      <c r="O30" s="894"/>
      <c r="P30" s="894"/>
      <c r="Q30" s="894"/>
      <c r="R30" s="894"/>
      <c r="S30" s="894"/>
      <c r="T30" s="894"/>
      <c r="U30" s="894"/>
      <c r="V30" s="894"/>
      <c r="W30" s="894"/>
      <c r="X30" s="894"/>
      <c r="Y30" s="895" t="s">
        <v>601</v>
      </c>
      <c r="Z30" s="895"/>
      <c r="AA30" s="895"/>
      <c r="AB30" s="895"/>
      <c r="AC30" s="895"/>
      <c r="AD30" s="896"/>
      <c r="AE30" s="894"/>
      <c r="AF30" s="894"/>
      <c r="AG30" s="508" t="s">
        <v>600</v>
      </c>
    </row>
    <row r="31" spans="1:47" ht="19.5" customHeight="1">
      <c r="A31" s="230"/>
      <c r="B31" s="879" t="s">
        <v>41</v>
      </c>
      <c r="C31" s="879"/>
      <c r="D31" s="879"/>
      <c r="E31" s="879"/>
      <c r="F31" s="879"/>
      <c r="G31" s="879"/>
      <c r="H31" s="879"/>
      <c r="I31" s="879"/>
      <c r="J31" s="879"/>
      <c r="K31" s="879"/>
      <c r="L31" s="236"/>
      <c r="M31" s="513"/>
      <c r="N31" s="182"/>
      <c r="O31" s="246" t="s">
        <v>222</v>
      </c>
      <c r="P31" s="246"/>
      <c r="Q31" s="246"/>
      <c r="R31" s="246"/>
      <c r="S31" s="182"/>
      <c r="T31" s="880" t="s">
        <v>223</v>
      </c>
      <c r="U31" s="881"/>
      <c r="V31" s="510"/>
      <c r="W31" s="511" t="s">
        <v>69</v>
      </c>
      <c r="X31" s="512"/>
      <c r="Y31" s="512"/>
      <c r="Z31" s="512"/>
      <c r="AA31" s="512"/>
      <c r="AB31" s="512"/>
      <c r="AC31" s="246"/>
      <c r="AD31" s="246"/>
      <c r="AE31" s="246"/>
      <c r="AF31" s="246"/>
      <c r="AG31" s="319"/>
    </row>
    <row r="32" spans="1:47" ht="19.5" customHeight="1">
      <c r="A32" s="230"/>
      <c r="B32" s="879" t="s">
        <v>42</v>
      </c>
      <c r="C32" s="879"/>
      <c r="D32" s="879"/>
      <c r="E32" s="879"/>
      <c r="F32" s="879"/>
      <c r="G32" s="879"/>
      <c r="H32" s="879"/>
      <c r="I32" s="879"/>
      <c r="J32" s="879"/>
      <c r="K32" s="879"/>
      <c r="L32" s="236"/>
      <c r="M32" s="882"/>
      <c r="N32" s="883"/>
      <c r="O32" s="883"/>
      <c r="P32" s="883"/>
      <c r="Q32" s="883"/>
      <c r="R32" s="883"/>
      <c r="S32" s="883"/>
      <c r="T32" s="883"/>
      <c r="U32" s="883"/>
      <c r="V32" s="883"/>
      <c r="W32" s="883"/>
      <c r="X32" s="883"/>
      <c r="Y32" s="883"/>
      <c r="Z32" s="883"/>
      <c r="AA32" s="883"/>
      <c r="AB32" s="883"/>
      <c r="AC32" s="883"/>
      <c r="AD32" s="883"/>
      <c r="AE32" s="883"/>
      <c r="AF32" s="883"/>
      <c r="AG32" s="884"/>
    </row>
    <row r="33" spans="1:34" ht="19.5" customHeight="1">
      <c r="A33" s="263"/>
      <c r="B33" s="885" t="s">
        <v>48</v>
      </c>
      <c r="C33" s="885"/>
      <c r="D33" s="885"/>
      <c r="E33" s="885"/>
      <c r="F33" s="885"/>
      <c r="G33" s="885"/>
      <c r="H33" s="885"/>
      <c r="I33" s="885"/>
      <c r="J33" s="885"/>
      <c r="K33" s="885"/>
      <c r="L33" s="264"/>
      <c r="M33" s="886"/>
      <c r="N33" s="887"/>
      <c r="O33" s="887"/>
      <c r="P33" s="887"/>
      <c r="Q33" s="887"/>
      <c r="R33" s="887"/>
      <c r="S33" s="887"/>
      <c r="T33" s="887"/>
      <c r="U33" s="887"/>
      <c r="V33" s="887"/>
      <c r="W33" s="887"/>
      <c r="X33" s="887"/>
      <c r="Y33" s="887"/>
      <c r="Z33" s="887"/>
      <c r="AA33" s="887"/>
      <c r="AB33" s="887"/>
      <c r="AC33" s="887"/>
      <c r="AD33" s="887"/>
      <c r="AE33" s="887"/>
      <c r="AF33" s="887"/>
      <c r="AG33" s="888"/>
    </row>
    <row r="34" spans="1:34" ht="19.5" customHeight="1" thickBot="1">
      <c r="A34" s="265"/>
      <c r="B34" s="875" t="s">
        <v>44</v>
      </c>
      <c r="C34" s="875"/>
      <c r="D34" s="875"/>
      <c r="E34" s="875"/>
      <c r="F34" s="875"/>
      <c r="G34" s="875"/>
      <c r="H34" s="875"/>
      <c r="I34" s="875"/>
      <c r="J34" s="875"/>
      <c r="K34" s="875"/>
      <c r="L34" s="266"/>
      <c r="M34" s="876"/>
      <c r="N34" s="877"/>
      <c r="O34" s="877"/>
      <c r="P34" s="877"/>
      <c r="Q34" s="877"/>
      <c r="R34" s="877"/>
      <c r="S34" s="877"/>
      <c r="T34" s="877"/>
      <c r="U34" s="877"/>
      <c r="V34" s="877"/>
      <c r="W34" s="877"/>
      <c r="X34" s="877"/>
      <c r="Y34" s="877"/>
      <c r="Z34" s="877"/>
      <c r="AA34" s="877"/>
      <c r="AB34" s="877"/>
      <c r="AC34" s="877"/>
      <c r="AD34" s="877"/>
      <c r="AE34" s="877"/>
      <c r="AF34" s="877"/>
      <c r="AG34" s="878"/>
    </row>
    <row r="35" spans="1:34" ht="7.5" customHeight="1"/>
    <row r="36" spans="1:34" ht="24.75" customHeight="1">
      <c r="AH36" s="27"/>
    </row>
    <row r="37" spans="1:34" ht="24.75" customHeight="1">
      <c r="AH37" s="27"/>
    </row>
    <row r="38" spans="1:34" ht="24.75" customHeight="1">
      <c r="AH38" s="27"/>
    </row>
    <row r="39" spans="1:34" ht="24.75" customHeight="1">
      <c r="AH39" s="27"/>
    </row>
    <row r="40" spans="1:34" ht="24.75" customHeight="1">
      <c r="AH40" s="27"/>
    </row>
    <row r="41" spans="1:34" ht="24.75" customHeight="1">
      <c r="AH41" s="27"/>
    </row>
  </sheetData>
  <sheetProtection formatRows="0" insertRows="0" deleteRows="0" selectLockedCells="1"/>
  <mergeCells count="87">
    <mergeCell ref="Y21:Z21"/>
    <mergeCell ref="AA21:AG21"/>
    <mergeCell ref="R22:S22"/>
    <mergeCell ref="U22:V22"/>
    <mergeCell ref="J17:N17"/>
    <mergeCell ref="A20:J20"/>
    <mergeCell ref="A21:F21"/>
    <mergeCell ref="G21:H21"/>
    <mergeCell ref="I21:O21"/>
    <mergeCell ref="P21:Q21"/>
    <mergeCell ref="R21:X21"/>
    <mergeCell ref="A19:AG19"/>
    <mergeCell ref="J18:N18"/>
    <mergeCell ref="O18:AG18"/>
    <mergeCell ref="A18:I18"/>
    <mergeCell ref="A26:AG26"/>
    <mergeCell ref="G24:L24"/>
    <mergeCell ref="M24:AG24"/>
    <mergeCell ref="G25:L25"/>
    <mergeCell ref="M25:AG25"/>
    <mergeCell ref="A22:F25"/>
    <mergeCell ref="G22:L22"/>
    <mergeCell ref="G23:L23"/>
    <mergeCell ref="M23:AG23"/>
    <mergeCell ref="M22:O22"/>
    <mergeCell ref="B29:K29"/>
    <mergeCell ref="M29:X29"/>
    <mergeCell ref="Y29:AC29"/>
    <mergeCell ref="AD29:AF29"/>
    <mergeCell ref="B30:K30"/>
    <mergeCell ref="M30:X30"/>
    <mergeCell ref="Y30:AC30"/>
    <mergeCell ref="AD30:AF30"/>
    <mergeCell ref="B34:K34"/>
    <mergeCell ref="M34:AG34"/>
    <mergeCell ref="B31:K31"/>
    <mergeCell ref="T31:U31"/>
    <mergeCell ref="B32:K32"/>
    <mergeCell ref="M32:AG32"/>
    <mergeCell ref="B33:K33"/>
    <mergeCell ref="M33:AG33"/>
    <mergeCell ref="O16:AG16"/>
    <mergeCell ref="D14:I14"/>
    <mergeCell ref="A10:E10"/>
    <mergeCell ref="F10:P10"/>
    <mergeCell ref="Q10:U10"/>
    <mergeCell ref="V10:AG10"/>
    <mergeCell ref="A11:E11"/>
    <mergeCell ref="G11:J11"/>
    <mergeCell ref="K11:AG11"/>
    <mergeCell ref="D15:I15"/>
    <mergeCell ref="AB7:AF7"/>
    <mergeCell ref="W7:AA7"/>
    <mergeCell ref="A12:AG12"/>
    <mergeCell ref="A17:C17"/>
    <mergeCell ref="A16:C16"/>
    <mergeCell ref="A15:C15"/>
    <mergeCell ref="A14:C14"/>
    <mergeCell ref="J14:N14"/>
    <mergeCell ref="J15:N15"/>
    <mergeCell ref="A13:J13"/>
    <mergeCell ref="O17:AG17"/>
    <mergeCell ref="J16:N16"/>
    <mergeCell ref="D16:I16"/>
    <mergeCell ref="D17:I17"/>
    <mergeCell ref="O14:AG14"/>
    <mergeCell ref="O15:AG15"/>
    <mergeCell ref="A7:E7"/>
    <mergeCell ref="F7:L7"/>
    <mergeCell ref="M7:O7"/>
    <mergeCell ref="P7:T7"/>
    <mergeCell ref="U7:V7"/>
    <mergeCell ref="A2:AG2"/>
    <mergeCell ref="A4:E4"/>
    <mergeCell ref="F4:AG4"/>
    <mergeCell ref="A5:E5"/>
    <mergeCell ref="A6:E6"/>
    <mergeCell ref="G6:J6"/>
    <mergeCell ref="K6:AG6"/>
    <mergeCell ref="F5:L5"/>
    <mergeCell ref="M5:AF5"/>
    <mergeCell ref="A8:E8"/>
    <mergeCell ref="F8:AG8"/>
    <mergeCell ref="A9:E9"/>
    <mergeCell ref="F9:P9"/>
    <mergeCell ref="Q9:U9"/>
    <mergeCell ref="V9:AG9"/>
  </mergeCells>
  <phoneticPr fontId="10"/>
  <dataValidations count="1">
    <dataValidation type="list" allowBlank="1" showInputMessage="1" showErrorMessage="1" sqref="D15:I17" xr:uid="{5CA64A83-B8BA-48B1-8550-F57966CBF56F}">
      <formula1>$AJ$4:$AJ$11</formula1>
    </dataValidation>
  </dataValidations>
  <printOptions horizontalCentered="1"/>
  <pageMargins left="0.78740157480314965" right="0.78740157480314965" top="0.59055118110236227" bottom="0.39370078740157483"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9682" r:id="rId4" name="Check Box 2">
              <controlPr defaultSize="0" autoFill="0" autoLine="0" autoPict="0">
                <anchor moveWithCells="1">
                  <from>
                    <xdr:col>12</xdr:col>
                    <xdr:colOff>175260</xdr:colOff>
                    <xdr:row>30</xdr:row>
                    <xdr:rowOff>0</xdr:rowOff>
                  </from>
                  <to>
                    <xdr:col>14</xdr:col>
                    <xdr:colOff>99060</xdr:colOff>
                    <xdr:row>31</xdr:row>
                    <xdr:rowOff>7620</xdr:rowOff>
                  </to>
                </anchor>
              </controlPr>
            </control>
          </mc:Choice>
        </mc:AlternateContent>
        <mc:AlternateContent xmlns:mc="http://schemas.openxmlformats.org/markup-compatibility/2006">
          <mc:Choice Requires="x14">
            <control shapeId="199683" r:id="rId5" name="Check Box 3">
              <controlPr defaultSize="0" autoFill="0" autoLine="0" autoPict="0">
                <anchor moveWithCells="1">
                  <from>
                    <xdr:col>17</xdr:col>
                    <xdr:colOff>175260</xdr:colOff>
                    <xdr:row>30</xdr:row>
                    <xdr:rowOff>7620</xdr:rowOff>
                  </from>
                  <to>
                    <xdr:col>19</xdr:col>
                    <xdr:colOff>106680</xdr:colOff>
                    <xdr:row>31</xdr:row>
                    <xdr:rowOff>7620</xdr:rowOff>
                  </to>
                </anchor>
              </controlPr>
            </control>
          </mc:Choice>
        </mc:AlternateContent>
        <mc:AlternateContent xmlns:mc="http://schemas.openxmlformats.org/markup-compatibility/2006">
          <mc:Choice Requires="x14">
            <control shapeId="199686" r:id="rId6" name="Check Box 6">
              <controlPr defaultSize="0" autoFill="0" autoLine="0" autoPict="0">
                <anchor moveWithCells="1">
                  <from>
                    <xdr:col>6</xdr:col>
                    <xdr:colOff>68580</xdr:colOff>
                    <xdr:row>20</xdr:row>
                    <xdr:rowOff>38100</xdr:rowOff>
                  </from>
                  <to>
                    <xdr:col>7</xdr:col>
                    <xdr:colOff>175260</xdr:colOff>
                    <xdr:row>20</xdr:row>
                    <xdr:rowOff>304800</xdr:rowOff>
                  </to>
                </anchor>
              </controlPr>
            </control>
          </mc:Choice>
        </mc:AlternateContent>
        <mc:AlternateContent xmlns:mc="http://schemas.openxmlformats.org/markup-compatibility/2006">
          <mc:Choice Requires="x14">
            <control shapeId="199687" r:id="rId7" name="Check Box 7">
              <controlPr defaultSize="0" autoFill="0" autoLine="0" autoPict="0">
                <anchor moveWithCells="1">
                  <from>
                    <xdr:col>15</xdr:col>
                    <xdr:colOff>83820</xdr:colOff>
                    <xdr:row>20</xdr:row>
                    <xdr:rowOff>22860</xdr:rowOff>
                  </from>
                  <to>
                    <xdr:col>17</xdr:col>
                    <xdr:colOff>7620</xdr:colOff>
                    <xdr:row>20</xdr:row>
                    <xdr:rowOff>274320</xdr:rowOff>
                  </to>
                </anchor>
              </controlPr>
            </control>
          </mc:Choice>
        </mc:AlternateContent>
        <mc:AlternateContent xmlns:mc="http://schemas.openxmlformats.org/markup-compatibility/2006">
          <mc:Choice Requires="x14">
            <control shapeId="199688" r:id="rId8" name="Check Box 8">
              <controlPr defaultSize="0" autoFill="0" autoLine="0" autoPict="0">
                <anchor moveWithCells="1">
                  <from>
                    <xdr:col>24</xdr:col>
                    <xdr:colOff>68580</xdr:colOff>
                    <xdr:row>20</xdr:row>
                    <xdr:rowOff>30480</xdr:rowOff>
                  </from>
                  <to>
                    <xdr:col>25</xdr:col>
                    <xdr:colOff>175260</xdr:colOff>
                    <xdr:row>20</xdr:row>
                    <xdr:rowOff>297180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AY60"/>
  <sheetViews>
    <sheetView showZeros="0" view="pageBreakPreview" topLeftCell="A40" zoomScaleNormal="100" zoomScaleSheetLayoutView="100" workbookViewId="0">
      <selection activeCell="V31" sqref="V31:AB31"/>
    </sheetView>
  </sheetViews>
  <sheetFormatPr defaultColWidth="3.125" defaultRowHeight="24.75" customHeight="1"/>
  <cols>
    <col min="1" max="9" width="3.125" style="27" customWidth="1"/>
    <col min="10" max="11" width="3.125" style="28" customWidth="1"/>
    <col min="12" max="41" width="3.125" style="27"/>
    <col min="42" max="42" width="13.25" style="27" bestFit="1" customWidth="1"/>
    <col min="43" max="44" width="3.125" style="27"/>
    <col min="45" max="45" width="13.75" style="27" customWidth="1"/>
    <col min="46" max="16384" width="3.125" style="27"/>
  </cols>
  <sheetData>
    <row r="1" spans="1:35" ht="25.5" customHeight="1">
      <c r="A1" s="1" t="s">
        <v>491</v>
      </c>
      <c r="B1" s="1"/>
      <c r="C1" s="1"/>
      <c r="D1" s="1"/>
      <c r="E1" s="1"/>
      <c r="F1" s="1"/>
      <c r="G1" s="1"/>
      <c r="H1" s="1"/>
      <c r="I1" s="1"/>
      <c r="J1" s="218"/>
      <c r="K1" s="218"/>
      <c r="L1" s="1"/>
      <c r="M1" s="1"/>
      <c r="N1" s="1"/>
      <c r="O1" s="1"/>
      <c r="P1" s="1"/>
      <c r="Q1" s="1"/>
      <c r="R1" s="1"/>
      <c r="S1" s="1"/>
      <c r="T1" s="1"/>
      <c r="U1" s="1"/>
      <c r="V1" s="1"/>
      <c r="W1" s="1"/>
      <c r="X1" s="1"/>
      <c r="Y1" s="1"/>
      <c r="Z1" s="1"/>
      <c r="AA1" s="1"/>
      <c r="AB1" s="1"/>
      <c r="AC1" s="1"/>
      <c r="AD1" s="1"/>
      <c r="AE1" s="1"/>
      <c r="AF1" s="1"/>
      <c r="AG1" s="1"/>
    </row>
    <row r="2" spans="1:35" ht="25.5" customHeight="1">
      <c r="A2" s="820" t="s">
        <v>27</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5" ht="25.5" customHeight="1" thickBot="1">
      <c r="A3" s="6" t="s">
        <v>28</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5" ht="25.5" customHeight="1">
      <c r="A4" s="228"/>
      <c r="B4" s="1015" t="s">
        <v>289</v>
      </c>
      <c r="C4" s="1015"/>
      <c r="D4" s="1015"/>
      <c r="E4" s="1015"/>
      <c r="F4" s="1015"/>
      <c r="G4" s="1015"/>
      <c r="H4" s="1015"/>
      <c r="I4" s="1015"/>
      <c r="J4" s="1015"/>
      <c r="K4" s="1015"/>
      <c r="L4" s="229"/>
      <c r="M4" s="1562">
        <f>'1-1（省エネ）'!M7:AG7</f>
        <v>0</v>
      </c>
      <c r="N4" s="1563"/>
      <c r="O4" s="1563"/>
      <c r="P4" s="1563"/>
      <c r="Q4" s="1563"/>
      <c r="R4" s="1563"/>
      <c r="S4" s="1563"/>
      <c r="T4" s="1563"/>
      <c r="U4" s="1563"/>
      <c r="V4" s="1563"/>
      <c r="W4" s="1563"/>
      <c r="X4" s="1563"/>
      <c r="Y4" s="1563"/>
      <c r="Z4" s="1563"/>
      <c r="AA4" s="1563"/>
      <c r="AB4" s="1563"/>
      <c r="AC4" s="1563"/>
      <c r="AD4" s="1563"/>
      <c r="AE4" s="1563"/>
      <c r="AF4" s="1563"/>
      <c r="AG4" s="1564"/>
    </row>
    <row r="5" spans="1:35" ht="25.5" customHeight="1">
      <c r="A5" s="230"/>
      <c r="B5" s="1019" t="s">
        <v>7</v>
      </c>
      <c r="C5" s="1019"/>
      <c r="D5" s="1019"/>
      <c r="E5" s="1019"/>
      <c r="F5" s="1019"/>
      <c r="G5" s="1019"/>
      <c r="H5" s="1019"/>
      <c r="I5" s="1019"/>
      <c r="J5" s="1019"/>
      <c r="K5" s="1019"/>
      <c r="L5" s="231"/>
      <c r="M5" s="1899">
        <f>'1-1（省エネ）'!R8</f>
        <v>0</v>
      </c>
      <c r="N5" s="1900"/>
      <c r="O5" s="1900"/>
      <c r="P5" s="1900"/>
      <c r="Q5" s="1900"/>
      <c r="R5" s="1900"/>
      <c r="S5" s="1900"/>
      <c r="T5" s="1900"/>
      <c r="U5" s="1900"/>
      <c r="V5" s="1900"/>
      <c r="W5" s="1900"/>
      <c r="X5" s="1900"/>
      <c r="Y5" s="1900"/>
      <c r="Z5" s="1900"/>
      <c r="AA5" s="1900"/>
      <c r="AB5" s="1900"/>
      <c r="AC5" s="1900"/>
      <c r="AD5" s="1900"/>
      <c r="AE5" s="1900"/>
      <c r="AF5" s="1900"/>
      <c r="AG5" s="1901"/>
    </row>
    <row r="6" spans="1:35" ht="25.5" customHeight="1">
      <c r="A6" s="230"/>
      <c r="B6" s="879" t="s">
        <v>99</v>
      </c>
      <c r="C6" s="879"/>
      <c r="D6" s="879"/>
      <c r="E6" s="879"/>
      <c r="F6" s="879"/>
      <c r="G6" s="879"/>
      <c r="H6" s="879"/>
      <c r="I6" s="879"/>
      <c r="J6" s="879"/>
      <c r="K6" s="879"/>
      <c r="L6" s="235"/>
      <c r="M6" s="1889" t="s">
        <v>234</v>
      </c>
      <c r="N6" s="1890"/>
      <c r="O6" s="1890"/>
      <c r="P6" s="1890"/>
      <c r="Q6" s="1890"/>
      <c r="R6" s="1890"/>
      <c r="S6" s="1890"/>
      <c r="T6" s="1890"/>
      <c r="U6" s="1890"/>
      <c r="V6" s="1890"/>
      <c r="W6" s="1890"/>
      <c r="X6" s="232" t="s">
        <v>94</v>
      </c>
      <c r="Y6" s="233"/>
      <c r="Z6" s="233"/>
      <c r="AA6" s="233"/>
      <c r="AB6" s="233"/>
      <c r="AC6" s="233"/>
      <c r="AD6" s="233"/>
      <c r="AE6" s="233"/>
      <c r="AF6" s="233"/>
      <c r="AG6" s="234"/>
    </row>
    <row r="7" spans="1:35" ht="25.5" customHeight="1">
      <c r="A7" s="230"/>
      <c r="B7" s="879" t="s">
        <v>100</v>
      </c>
      <c r="C7" s="879"/>
      <c r="D7" s="879"/>
      <c r="E7" s="879"/>
      <c r="F7" s="879"/>
      <c r="G7" s="879"/>
      <c r="H7" s="879"/>
      <c r="I7" s="879"/>
      <c r="J7" s="879"/>
      <c r="K7" s="879"/>
      <c r="L7" s="235"/>
      <c r="M7" s="1889" t="s">
        <v>234</v>
      </c>
      <c r="N7" s="1890"/>
      <c r="O7" s="1890"/>
      <c r="P7" s="1890"/>
      <c r="Q7" s="1890"/>
      <c r="R7" s="1890"/>
      <c r="S7" s="1890"/>
      <c r="T7" s="1890"/>
      <c r="U7" s="1890"/>
      <c r="V7" s="1890"/>
      <c r="W7" s="1890"/>
      <c r="X7" s="232" t="s">
        <v>226</v>
      </c>
      <c r="Y7" s="233"/>
      <c r="Z7" s="233"/>
      <c r="AA7" s="233"/>
      <c r="AB7" s="233"/>
      <c r="AC7" s="233"/>
      <c r="AD7" s="233"/>
      <c r="AE7" s="233"/>
      <c r="AF7" s="233"/>
      <c r="AG7" s="234"/>
      <c r="AH7" s="27" t="s">
        <v>577</v>
      </c>
      <c r="AI7" s="27" t="s">
        <v>578</v>
      </c>
    </row>
    <row r="8" spans="1:35" ht="25.5" customHeight="1">
      <c r="A8" s="293"/>
      <c r="B8" s="1801" t="s">
        <v>29</v>
      </c>
      <c r="C8" s="1801"/>
      <c r="D8" s="1801"/>
      <c r="E8" s="1801"/>
      <c r="F8" s="1801"/>
      <c r="G8" s="1801"/>
      <c r="H8" s="1801"/>
      <c r="I8" s="1801"/>
      <c r="J8" s="1801"/>
      <c r="K8" s="1801"/>
      <c r="L8" s="294"/>
      <c r="M8" s="1896" t="s">
        <v>611</v>
      </c>
      <c r="N8" s="1466"/>
      <c r="O8" s="1466"/>
      <c r="P8" s="1466"/>
      <c r="Q8" s="1466"/>
      <c r="R8" s="1466"/>
      <c r="S8" s="1466"/>
      <c r="T8" s="1466"/>
      <c r="U8" s="1466"/>
      <c r="V8" s="1466"/>
      <c r="W8" s="1466"/>
      <c r="X8" s="1466"/>
      <c r="Y8" s="1466"/>
      <c r="Z8" s="1466"/>
      <c r="AA8" s="1466"/>
      <c r="AB8" s="1466"/>
      <c r="AC8" s="1466"/>
      <c r="AD8" s="1466"/>
      <c r="AE8" s="1466"/>
      <c r="AF8" s="1466"/>
      <c r="AG8" s="1897"/>
      <c r="AI8" s="27" t="s">
        <v>579</v>
      </c>
    </row>
    <row r="9" spans="1:35" ht="25.5" customHeight="1">
      <c r="A9" s="297"/>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298"/>
    </row>
    <row r="10" spans="1:35" ht="25.5" customHeight="1">
      <c r="A10" s="297"/>
      <c r="B10" s="1892"/>
      <c r="C10" s="1892"/>
      <c r="D10" s="1892"/>
      <c r="E10" s="1892"/>
      <c r="F10" s="1892"/>
      <c r="G10" s="1892"/>
      <c r="H10" s="1892"/>
      <c r="I10" s="1892"/>
      <c r="J10" s="1892"/>
      <c r="K10" s="1892"/>
      <c r="L10" s="1892"/>
      <c r="M10" s="1892"/>
      <c r="N10" s="1892"/>
      <c r="O10" s="1892"/>
      <c r="P10" s="1892"/>
      <c r="Q10" s="1892"/>
      <c r="R10" s="1892"/>
      <c r="S10" s="1892"/>
      <c r="T10" s="1892"/>
      <c r="U10" s="1892"/>
      <c r="V10" s="1892"/>
      <c r="W10" s="1892"/>
      <c r="X10" s="1892"/>
      <c r="Y10" s="1892"/>
      <c r="Z10" s="1892"/>
      <c r="AA10" s="1892"/>
      <c r="AB10" s="1892"/>
      <c r="AC10" s="1892"/>
      <c r="AD10" s="1892"/>
      <c r="AE10" s="1892"/>
      <c r="AF10" s="1892"/>
      <c r="AG10" s="1893"/>
    </row>
    <row r="11" spans="1:35" ht="25.5" customHeight="1">
      <c r="A11" s="297"/>
      <c r="B11" s="1892"/>
      <c r="C11" s="1892"/>
      <c r="D11" s="1892"/>
      <c r="E11" s="1892"/>
      <c r="F11" s="1892"/>
      <c r="G11" s="1892"/>
      <c r="H11" s="1892"/>
      <c r="I11" s="1892"/>
      <c r="J11" s="1892"/>
      <c r="K11" s="1892"/>
      <c r="L11" s="1892"/>
      <c r="M11" s="1892"/>
      <c r="N11" s="1892"/>
      <c r="O11" s="1892"/>
      <c r="P11" s="1892"/>
      <c r="Q11" s="1892"/>
      <c r="R11" s="1892"/>
      <c r="S11" s="1892"/>
      <c r="T11" s="1892"/>
      <c r="U11" s="1892"/>
      <c r="V11" s="1892"/>
      <c r="W11" s="1892"/>
      <c r="X11" s="1892"/>
      <c r="Y11" s="1892"/>
      <c r="Z11" s="1892"/>
      <c r="AA11" s="1892"/>
      <c r="AB11" s="1892"/>
      <c r="AC11" s="1892"/>
      <c r="AD11" s="1892"/>
      <c r="AE11" s="1892"/>
      <c r="AF11" s="1892"/>
      <c r="AG11" s="1893"/>
    </row>
    <row r="12" spans="1:35" ht="25.5" customHeight="1">
      <c r="A12" s="297"/>
      <c r="B12" s="1892"/>
      <c r="C12" s="1892"/>
      <c r="D12" s="1892"/>
      <c r="E12" s="1892"/>
      <c r="F12" s="1892"/>
      <c r="G12" s="1892"/>
      <c r="H12" s="1892"/>
      <c r="I12" s="1892"/>
      <c r="J12" s="1892"/>
      <c r="K12" s="1892"/>
      <c r="L12" s="1892"/>
      <c r="M12" s="1892"/>
      <c r="N12" s="1892"/>
      <c r="O12" s="1892"/>
      <c r="P12" s="1892"/>
      <c r="Q12" s="1892"/>
      <c r="R12" s="1892"/>
      <c r="S12" s="1892"/>
      <c r="T12" s="1892"/>
      <c r="U12" s="1892"/>
      <c r="V12" s="1892"/>
      <c r="W12" s="1892"/>
      <c r="X12" s="1892"/>
      <c r="Y12" s="1892"/>
      <c r="Z12" s="1892"/>
      <c r="AA12" s="1892"/>
      <c r="AB12" s="1892"/>
      <c r="AC12" s="1892"/>
      <c r="AD12" s="1892"/>
      <c r="AE12" s="1892"/>
      <c r="AF12" s="1892"/>
      <c r="AG12" s="1893"/>
    </row>
    <row r="13" spans="1:35" ht="25.5" customHeight="1">
      <c r="A13" s="297"/>
      <c r="B13" s="1892"/>
      <c r="C13" s="1892"/>
      <c r="D13" s="1892"/>
      <c r="E13" s="1892"/>
      <c r="F13" s="1892"/>
      <c r="G13" s="1892"/>
      <c r="H13" s="1892"/>
      <c r="I13" s="1892"/>
      <c r="J13" s="1892"/>
      <c r="K13" s="1892"/>
      <c r="L13" s="1892"/>
      <c r="M13" s="1892"/>
      <c r="N13" s="1892"/>
      <c r="O13" s="1892"/>
      <c r="P13" s="1892"/>
      <c r="Q13" s="1892"/>
      <c r="R13" s="1892"/>
      <c r="S13" s="1892"/>
      <c r="T13" s="1892"/>
      <c r="U13" s="1892"/>
      <c r="V13" s="1892"/>
      <c r="W13" s="1892"/>
      <c r="X13" s="1892"/>
      <c r="Y13" s="1892"/>
      <c r="Z13" s="1892"/>
      <c r="AA13" s="1892"/>
      <c r="AB13" s="1892"/>
      <c r="AC13" s="1892"/>
      <c r="AD13" s="1892"/>
      <c r="AE13" s="1892"/>
      <c r="AF13" s="1892"/>
      <c r="AG13" s="1893"/>
    </row>
    <row r="14" spans="1:35" ht="25.5" customHeight="1">
      <c r="A14" s="297"/>
      <c r="B14" s="1892"/>
      <c r="C14" s="1892"/>
      <c r="D14" s="1892"/>
      <c r="E14" s="1892"/>
      <c r="F14" s="1892"/>
      <c r="G14" s="1892"/>
      <c r="H14" s="1892"/>
      <c r="I14" s="1892"/>
      <c r="J14" s="1892"/>
      <c r="K14" s="1892"/>
      <c r="L14" s="1892"/>
      <c r="M14" s="1892"/>
      <c r="N14" s="1892"/>
      <c r="O14" s="1892"/>
      <c r="P14" s="1892"/>
      <c r="Q14" s="1892"/>
      <c r="R14" s="1892"/>
      <c r="S14" s="1892"/>
      <c r="T14" s="1892"/>
      <c r="U14" s="1892"/>
      <c r="V14" s="1892"/>
      <c r="W14" s="1892"/>
      <c r="X14" s="1892"/>
      <c r="Y14" s="1892"/>
      <c r="Z14" s="1892"/>
      <c r="AA14" s="1892"/>
      <c r="AB14" s="1892"/>
      <c r="AC14" s="1892"/>
      <c r="AD14" s="1892"/>
      <c r="AE14" s="1892"/>
      <c r="AF14" s="1892"/>
      <c r="AG14" s="1893"/>
    </row>
    <row r="15" spans="1:35" ht="25.5" customHeight="1">
      <c r="A15" s="297"/>
      <c r="B15" s="1892"/>
      <c r="C15" s="1892"/>
      <c r="D15" s="1892"/>
      <c r="E15" s="1892"/>
      <c r="F15" s="1892"/>
      <c r="G15" s="1892"/>
      <c r="H15" s="1892"/>
      <c r="I15" s="1892"/>
      <c r="J15" s="1892"/>
      <c r="K15" s="1892"/>
      <c r="L15" s="1892"/>
      <c r="M15" s="1892"/>
      <c r="N15" s="1892"/>
      <c r="O15" s="1892"/>
      <c r="P15" s="1892"/>
      <c r="Q15" s="1892"/>
      <c r="R15" s="1892"/>
      <c r="S15" s="1892"/>
      <c r="T15" s="1892"/>
      <c r="U15" s="1892"/>
      <c r="V15" s="1892"/>
      <c r="W15" s="1892"/>
      <c r="X15" s="1892"/>
      <c r="Y15" s="1892"/>
      <c r="Z15" s="1892"/>
      <c r="AA15" s="1892"/>
      <c r="AB15" s="1892"/>
      <c r="AC15" s="1892"/>
      <c r="AD15" s="1892"/>
      <c r="AE15" s="1892"/>
      <c r="AF15" s="1892"/>
      <c r="AG15" s="1893"/>
    </row>
    <row r="16" spans="1:35" ht="25.5" customHeight="1">
      <c r="A16" s="297"/>
      <c r="B16" s="1892"/>
      <c r="C16" s="1892"/>
      <c r="D16" s="1892"/>
      <c r="E16" s="1892"/>
      <c r="F16" s="1892"/>
      <c r="G16" s="1892"/>
      <c r="H16" s="1892"/>
      <c r="I16" s="1892"/>
      <c r="J16" s="1892"/>
      <c r="K16" s="1892"/>
      <c r="L16" s="1892"/>
      <c r="M16" s="1892"/>
      <c r="N16" s="1892"/>
      <c r="O16" s="1892"/>
      <c r="P16" s="1892"/>
      <c r="Q16" s="1892"/>
      <c r="R16" s="1892"/>
      <c r="S16" s="1892"/>
      <c r="T16" s="1892"/>
      <c r="U16" s="1892"/>
      <c r="V16" s="1892"/>
      <c r="W16" s="1892"/>
      <c r="X16" s="1892"/>
      <c r="Y16" s="1892"/>
      <c r="Z16" s="1892"/>
      <c r="AA16" s="1892"/>
      <c r="AB16" s="1892"/>
      <c r="AC16" s="1892"/>
      <c r="AD16" s="1892"/>
      <c r="AE16" s="1892"/>
      <c r="AF16" s="1892"/>
      <c r="AG16" s="1893"/>
    </row>
    <row r="17" spans="1:35" ht="25.5" customHeight="1">
      <c r="A17" s="297"/>
      <c r="B17" s="1892"/>
      <c r="C17" s="1892"/>
      <c r="D17" s="1892"/>
      <c r="E17" s="1892"/>
      <c r="F17" s="1892"/>
      <c r="G17" s="1892"/>
      <c r="H17" s="1892"/>
      <c r="I17" s="1892"/>
      <c r="J17" s="1892"/>
      <c r="K17" s="1892"/>
      <c r="L17" s="1892"/>
      <c r="M17" s="1892"/>
      <c r="N17" s="1892"/>
      <c r="O17" s="1892"/>
      <c r="P17" s="1892"/>
      <c r="Q17" s="1892"/>
      <c r="R17" s="1892"/>
      <c r="S17" s="1892"/>
      <c r="T17" s="1892"/>
      <c r="U17" s="1892"/>
      <c r="V17" s="1892"/>
      <c r="W17" s="1892"/>
      <c r="X17" s="1892"/>
      <c r="Y17" s="1892"/>
      <c r="Z17" s="1892"/>
      <c r="AA17" s="1892"/>
      <c r="AB17" s="1892"/>
      <c r="AC17" s="1892"/>
      <c r="AD17" s="1892"/>
      <c r="AE17" s="1892"/>
      <c r="AF17" s="1892"/>
      <c r="AG17" s="1893"/>
    </row>
    <row r="18" spans="1:35" ht="25.5" customHeight="1">
      <c r="A18" s="297"/>
      <c r="B18" s="1892"/>
      <c r="C18" s="1892"/>
      <c r="D18" s="1892"/>
      <c r="E18" s="1892"/>
      <c r="F18" s="1892"/>
      <c r="G18" s="1892"/>
      <c r="H18" s="1892"/>
      <c r="I18" s="1892"/>
      <c r="J18" s="1892"/>
      <c r="K18" s="1892"/>
      <c r="L18" s="1892"/>
      <c r="M18" s="1892"/>
      <c r="N18" s="1892"/>
      <c r="O18" s="1892"/>
      <c r="P18" s="1892"/>
      <c r="Q18" s="1892"/>
      <c r="R18" s="1892"/>
      <c r="S18" s="1892"/>
      <c r="T18" s="1892"/>
      <c r="U18" s="1892"/>
      <c r="V18" s="1892"/>
      <c r="W18" s="1892"/>
      <c r="X18" s="1892"/>
      <c r="Y18" s="1892"/>
      <c r="Z18" s="1892"/>
      <c r="AA18" s="1892"/>
      <c r="AB18" s="1892"/>
      <c r="AC18" s="1892"/>
      <c r="AD18" s="1892"/>
      <c r="AE18" s="1892"/>
      <c r="AF18" s="1892"/>
      <c r="AG18" s="1893"/>
    </row>
    <row r="19" spans="1:35" ht="25.5" customHeight="1">
      <c r="A19" s="297"/>
      <c r="B19" s="1892"/>
      <c r="C19" s="1892"/>
      <c r="D19" s="1892"/>
      <c r="E19" s="1892"/>
      <c r="F19" s="1892"/>
      <c r="G19" s="1892"/>
      <c r="H19" s="1892"/>
      <c r="I19" s="1892"/>
      <c r="J19" s="1892"/>
      <c r="K19" s="1892"/>
      <c r="L19" s="1892"/>
      <c r="M19" s="1892"/>
      <c r="N19" s="1892"/>
      <c r="O19" s="1892"/>
      <c r="P19" s="1892"/>
      <c r="Q19" s="1892"/>
      <c r="R19" s="1892"/>
      <c r="S19" s="1892"/>
      <c r="T19" s="1892"/>
      <c r="U19" s="1892"/>
      <c r="V19" s="1892"/>
      <c r="W19" s="1892"/>
      <c r="X19" s="1892"/>
      <c r="Y19" s="1892"/>
      <c r="Z19" s="1892"/>
      <c r="AA19" s="1892"/>
      <c r="AB19" s="1892"/>
      <c r="AC19" s="1892"/>
      <c r="AD19" s="1892"/>
      <c r="AE19" s="1892"/>
      <c r="AF19" s="1892"/>
      <c r="AG19" s="1893"/>
    </row>
    <row r="20" spans="1:35" ht="25.5" customHeight="1">
      <c r="A20" s="293"/>
      <c r="B20" s="1894"/>
      <c r="C20" s="1894"/>
      <c r="D20" s="1894"/>
      <c r="E20" s="1894"/>
      <c r="F20" s="1894"/>
      <c r="G20" s="1894"/>
      <c r="H20" s="1894"/>
      <c r="I20" s="1894"/>
      <c r="J20" s="1894"/>
      <c r="K20" s="1894"/>
      <c r="L20" s="1894"/>
      <c r="M20" s="1894"/>
      <c r="N20" s="1894"/>
      <c r="O20" s="1894"/>
      <c r="P20" s="1894"/>
      <c r="Q20" s="1894"/>
      <c r="R20" s="1894"/>
      <c r="S20" s="1894"/>
      <c r="T20" s="1894"/>
      <c r="U20" s="1894"/>
      <c r="V20" s="1894"/>
      <c r="W20" s="1894"/>
      <c r="X20" s="1894"/>
      <c r="Y20" s="1894"/>
      <c r="Z20" s="1894"/>
      <c r="AA20" s="1894"/>
      <c r="AB20" s="1894"/>
      <c r="AC20" s="1894"/>
      <c r="AD20" s="1894"/>
      <c r="AE20" s="1894"/>
      <c r="AF20" s="1894"/>
      <c r="AG20" s="1895"/>
    </row>
    <row r="21" spans="1:35" ht="25.5" customHeight="1">
      <c r="A21" s="950" t="s">
        <v>217</v>
      </c>
      <c r="B21" s="951"/>
      <c r="C21" s="951"/>
      <c r="D21" s="951"/>
      <c r="E21" s="951"/>
      <c r="F21" s="952"/>
      <c r="G21" s="916" t="s">
        <v>66</v>
      </c>
      <c r="H21" s="917"/>
      <c r="I21" s="917"/>
      <c r="J21" s="917"/>
      <c r="K21" s="917"/>
      <c r="L21" s="918"/>
      <c r="M21" s="1899">
        <f>'1-1（省エネ）'!M25</f>
        <v>0</v>
      </c>
      <c r="N21" s="1900"/>
      <c r="O21" s="1900"/>
      <c r="P21" s="1900"/>
      <c r="Q21" s="1900"/>
      <c r="R21" s="1900"/>
      <c r="S21" s="1900"/>
      <c r="T21" s="1900"/>
      <c r="U21" s="1900"/>
      <c r="V21" s="1900"/>
      <c r="W21" s="1900"/>
      <c r="X21" s="1900"/>
      <c r="Y21" s="1900"/>
      <c r="Z21" s="1900"/>
      <c r="AA21" s="1900"/>
      <c r="AB21" s="1900"/>
      <c r="AC21" s="1900"/>
      <c r="AD21" s="1900"/>
      <c r="AE21" s="1900"/>
      <c r="AF21" s="1900"/>
      <c r="AG21" s="1901"/>
    </row>
    <row r="22" spans="1:35" ht="25.5" customHeight="1">
      <c r="A22" s="954"/>
      <c r="B22" s="955"/>
      <c r="C22" s="955"/>
      <c r="D22" s="955"/>
      <c r="E22" s="955"/>
      <c r="F22" s="956"/>
      <c r="G22" s="832" t="s">
        <v>21</v>
      </c>
      <c r="H22" s="807"/>
      <c r="I22" s="807"/>
      <c r="J22" s="807"/>
      <c r="K22" s="807"/>
      <c r="L22" s="808"/>
      <c r="M22" s="1899">
        <f>'1-1（省エネ）'!M26</f>
        <v>0</v>
      </c>
      <c r="N22" s="1900"/>
      <c r="O22" s="1900"/>
      <c r="P22" s="1900"/>
      <c r="Q22" s="1900"/>
      <c r="R22" s="1900"/>
      <c r="S22" s="1900"/>
      <c r="T22" s="1900"/>
      <c r="U22" s="1900"/>
      <c r="V22" s="1900"/>
      <c r="W22" s="1900"/>
      <c r="X22" s="1900"/>
      <c r="Y22" s="1900"/>
      <c r="Z22" s="1900"/>
      <c r="AA22" s="1900"/>
      <c r="AB22" s="1900"/>
      <c r="AC22" s="1900"/>
      <c r="AD22" s="1900"/>
      <c r="AE22" s="1900"/>
      <c r="AF22" s="1900"/>
      <c r="AG22" s="1901"/>
    </row>
    <row r="23" spans="1:35" ht="25.5" customHeight="1">
      <c r="A23" s="950" t="s">
        <v>120</v>
      </c>
      <c r="B23" s="951"/>
      <c r="C23" s="951"/>
      <c r="D23" s="951"/>
      <c r="E23" s="951"/>
      <c r="F23" s="952"/>
      <c r="G23" s="916" t="s">
        <v>66</v>
      </c>
      <c r="H23" s="917"/>
      <c r="I23" s="917"/>
      <c r="J23" s="917"/>
      <c r="K23" s="917"/>
      <c r="L23" s="918"/>
      <c r="M23" s="1907"/>
      <c r="N23" s="1908"/>
      <c r="O23" s="1908"/>
      <c r="P23" s="1908"/>
      <c r="Q23" s="1908"/>
      <c r="R23" s="1908"/>
      <c r="S23" s="1908"/>
      <c r="T23" s="1908"/>
      <c r="U23" s="1908"/>
      <c r="V23" s="1908"/>
      <c r="W23" s="1908"/>
      <c r="X23" s="1908"/>
      <c r="Y23" s="1908"/>
      <c r="Z23" s="1908"/>
      <c r="AA23" s="1908"/>
      <c r="AB23" s="1908"/>
      <c r="AC23" s="1908"/>
      <c r="AD23" s="1908"/>
      <c r="AE23" s="1908"/>
      <c r="AF23" s="1908"/>
      <c r="AG23" s="1909"/>
      <c r="AI23" s="27" t="s">
        <v>885</v>
      </c>
    </row>
    <row r="24" spans="1:35" ht="25.5" customHeight="1">
      <c r="A24" s="954"/>
      <c r="B24" s="955"/>
      <c r="C24" s="955"/>
      <c r="D24" s="955"/>
      <c r="E24" s="955"/>
      <c r="F24" s="956"/>
      <c r="G24" s="832" t="s">
        <v>21</v>
      </c>
      <c r="H24" s="807"/>
      <c r="I24" s="807"/>
      <c r="J24" s="807"/>
      <c r="K24" s="807"/>
      <c r="L24" s="808"/>
      <c r="M24" s="1907" t="s">
        <v>338</v>
      </c>
      <c r="N24" s="1908"/>
      <c r="O24" s="1908"/>
      <c r="P24" s="1908"/>
      <c r="Q24" s="1908"/>
      <c r="R24" s="1908"/>
      <c r="S24" s="1908"/>
      <c r="T24" s="1908"/>
      <c r="U24" s="1908"/>
      <c r="V24" s="1908"/>
      <c r="W24" s="1908"/>
      <c r="X24" s="1908"/>
      <c r="Y24" s="1908"/>
      <c r="Z24" s="1908"/>
      <c r="AA24" s="1908"/>
      <c r="AB24" s="1908"/>
      <c r="AC24" s="1908"/>
      <c r="AD24" s="1908"/>
      <c r="AE24" s="1908"/>
      <c r="AF24" s="1908"/>
      <c r="AG24" s="1909"/>
    </row>
    <row r="25" spans="1:35" ht="25.5" customHeight="1">
      <c r="A25" s="230"/>
      <c r="B25" s="879" t="s">
        <v>22</v>
      </c>
      <c r="C25" s="879"/>
      <c r="D25" s="879"/>
      <c r="E25" s="879"/>
      <c r="F25" s="879"/>
      <c r="G25" s="879"/>
      <c r="H25" s="879"/>
      <c r="I25" s="879"/>
      <c r="J25" s="879"/>
      <c r="K25" s="879"/>
      <c r="L25" s="236"/>
      <c r="M25" s="1902"/>
      <c r="N25" s="1903"/>
      <c r="O25" s="1903"/>
      <c r="P25" s="1903"/>
      <c r="Q25" s="1903"/>
      <c r="R25" s="1903"/>
      <c r="S25" s="1903"/>
      <c r="T25" s="1903"/>
      <c r="U25" s="1903"/>
      <c r="V25" s="1903"/>
      <c r="W25" s="1903"/>
      <c r="X25" s="1903"/>
      <c r="Y25" s="1903"/>
      <c r="Z25" s="1903"/>
      <c r="AA25" s="1903"/>
      <c r="AB25" s="1903"/>
      <c r="AC25" s="1903"/>
      <c r="AD25" s="236" t="s">
        <v>2</v>
      </c>
      <c r="AE25" s="236"/>
      <c r="AF25" s="236"/>
      <c r="AG25" s="237"/>
    </row>
    <row r="26" spans="1:35" ht="25.5" customHeight="1" thickBot="1">
      <c r="A26" s="299"/>
      <c r="B26" s="1888" t="s">
        <v>227</v>
      </c>
      <c r="C26" s="1888"/>
      <c r="D26" s="1888"/>
      <c r="E26" s="1888"/>
      <c r="F26" s="1888"/>
      <c r="G26" s="1888"/>
      <c r="H26" s="1888"/>
      <c r="I26" s="1888"/>
      <c r="J26" s="1888"/>
      <c r="K26" s="1888"/>
      <c r="L26" s="300"/>
      <c r="M26" s="1904"/>
      <c r="N26" s="1905"/>
      <c r="O26" s="1905"/>
      <c r="P26" s="1905"/>
      <c r="Q26" s="1905"/>
      <c r="R26" s="1905"/>
      <c r="S26" s="1905"/>
      <c r="T26" s="1905"/>
      <c r="U26" s="1905"/>
      <c r="V26" s="1905"/>
      <c r="W26" s="1905"/>
      <c r="X26" s="1905"/>
      <c r="Y26" s="1905"/>
      <c r="Z26" s="1905"/>
      <c r="AA26" s="1905"/>
      <c r="AB26" s="1905"/>
      <c r="AC26" s="1905"/>
      <c r="AD26" s="300" t="s">
        <v>2</v>
      </c>
      <c r="AE26" s="300"/>
      <c r="AF26" s="300"/>
      <c r="AG26" s="301"/>
    </row>
    <row r="27" spans="1:35" ht="25.5" customHeight="1">
      <c r="A27" s="1"/>
      <c r="B27" s="1"/>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
    </row>
    <row r="28" spans="1:35" ht="25.5" customHeight="1" thickBot="1">
      <c r="A28" s="1" t="s">
        <v>101</v>
      </c>
      <c r="B28" s="1"/>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1"/>
    </row>
    <row r="29" spans="1:35" ht="25.5" customHeight="1">
      <c r="A29" s="843" t="s">
        <v>85</v>
      </c>
      <c r="B29" s="844"/>
      <c r="C29" s="844"/>
      <c r="D29" s="844"/>
      <c r="E29" s="844"/>
      <c r="F29" s="844"/>
      <c r="G29" s="844"/>
      <c r="H29" s="844"/>
      <c r="I29" s="844"/>
      <c r="J29" s="844"/>
      <c r="K29" s="844"/>
      <c r="L29" s="844"/>
      <c r="M29" s="844"/>
      <c r="N29" s="845"/>
      <c r="O29" s="302" t="s">
        <v>116</v>
      </c>
      <c r="P29" s="303"/>
      <c r="Q29" s="303"/>
      <c r="R29" s="303"/>
      <c r="S29" s="303"/>
      <c r="T29" s="303"/>
      <c r="U29" s="303"/>
      <c r="V29" s="1906">
        <f>'（参考様式）実績換算表'!F47</f>
        <v>0</v>
      </c>
      <c r="W29" s="1906"/>
      <c r="X29" s="1906"/>
      <c r="Y29" s="1906"/>
      <c r="Z29" s="1906"/>
      <c r="AA29" s="1906"/>
      <c r="AB29" s="1906"/>
      <c r="AC29" s="304"/>
      <c r="AD29" s="303" t="s">
        <v>114</v>
      </c>
      <c r="AE29" s="286"/>
      <c r="AF29" s="305"/>
      <c r="AG29" s="306"/>
    </row>
    <row r="30" spans="1:35" ht="25.5" customHeight="1">
      <c r="A30" s="806" t="s">
        <v>43</v>
      </c>
      <c r="B30" s="807"/>
      <c r="C30" s="807"/>
      <c r="D30" s="807"/>
      <c r="E30" s="807"/>
      <c r="F30" s="807"/>
      <c r="G30" s="807"/>
      <c r="H30" s="807"/>
      <c r="I30" s="807"/>
      <c r="J30" s="807"/>
      <c r="K30" s="807"/>
      <c r="L30" s="807"/>
      <c r="M30" s="807"/>
      <c r="N30" s="808"/>
      <c r="O30" s="245" t="s">
        <v>115</v>
      </c>
      <c r="P30" s="246"/>
      <c r="Q30" s="246"/>
      <c r="R30" s="246"/>
      <c r="S30" s="246"/>
      <c r="T30" s="246"/>
      <c r="U30" s="246"/>
      <c r="V30" s="1891">
        <f>'（参考様式）実績換算表'!I47</f>
        <v>0</v>
      </c>
      <c r="W30" s="1891"/>
      <c r="X30" s="1891"/>
      <c r="Y30" s="1891"/>
      <c r="Z30" s="1891"/>
      <c r="AA30" s="1891"/>
      <c r="AB30" s="1891"/>
      <c r="AC30" s="247"/>
      <c r="AD30" s="246" t="s">
        <v>114</v>
      </c>
      <c r="AE30" s="23"/>
      <c r="AF30" s="249"/>
      <c r="AG30" s="250"/>
    </row>
    <row r="31" spans="1:35" ht="25.5" customHeight="1" thickBot="1">
      <c r="A31" s="931" t="s">
        <v>26</v>
      </c>
      <c r="B31" s="932"/>
      <c r="C31" s="932"/>
      <c r="D31" s="932"/>
      <c r="E31" s="932"/>
      <c r="F31" s="932"/>
      <c r="G31" s="932"/>
      <c r="H31" s="932"/>
      <c r="I31" s="932"/>
      <c r="J31" s="932"/>
      <c r="K31" s="932"/>
      <c r="L31" s="932"/>
      <c r="M31" s="932"/>
      <c r="N31" s="933"/>
      <c r="O31" s="251" t="s">
        <v>113</v>
      </c>
      <c r="P31" s="252"/>
      <c r="Q31" s="252"/>
      <c r="R31" s="252"/>
      <c r="S31" s="252"/>
      <c r="T31" s="252"/>
      <c r="U31" s="252"/>
      <c r="V31" s="1001" t="str">
        <f>IFERROR(ROUNDDOWN(V30/V29*100,2),"")</f>
        <v/>
      </c>
      <c r="W31" s="1001"/>
      <c r="X31" s="1001"/>
      <c r="Y31" s="1001"/>
      <c r="Z31" s="1001"/>
      <c r="AA31" s="1001"/>
      <c r="AB31" s="1001"/>
      <c r="AC31" s="253"/>
      <c r="AD31" s="252" t="s">
        <v>112</v>
      </c>
      <c r="AE31" s="253"/>
      <c r="AF31" s="253"/>
      <c r="AG31" s="254"/>
    </row>
    <row r="32" spans="1:35" ht="25.5" customHeight="1">
      <c r="A32" s="1" t="s">
        <v>30</v>
      </c>
      <c r="B32" s="1"/>
      <c r="C32" s="5"/>
      <c r="D32" s="5"/>
      <c r="E32" s="1"/>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
    </row>
    <row r="33" spans="1:51" ht="25.5" customHeight="1" thickBot="1">
      <c r="A33" s="1" t="s">
        <v>13</v>
      </c>
      <c r="B33" s="1"/>
      <c r="C33" s="5"/>
      <c r="D33" s="5"/>
      <c r="E33" s="1"/>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20" t="s">
        <v>14</v>
      </c>
    </row>
    <row r="34" spans="1:51" ht="19.5" customHeight="1">
      <c r="A34" s="843" t="s">
        <v>15</v>
      </c>
      <c r="B34" s="844"/>
      <c r="C34" s="844"/>
      <c r="D34" s="844"/>
      <c r="E34" s="844"/>
      <c r="F34" s="844"/>
      <c r="G34" s="844"/>
      <c r="H34" s="844"/>
      <c r="I34" s="845"/>
      <c r="J34" s="1026" t="s">
        <v>701</v>
      </c>
      <c r="K34" s="844"/>
      <c r="L34" s="844"/>
      <c r="M34" s="844"/>
      <c r="N34" s="844"/>
      <c r="O34" s="844"/>
      <c r="P34" s="844"/>
      <c r="Q34" s="844"/>
      <c r="R34" s="845"/>
      <c r="S34" s="1026" t="s">
        <v>38</v>
      </c>
      <c r="T34" s="844"/>
      <c r="U34" s="844"/>
      <c r="V34" s="844"/>
      <c r="W34" s="844"/>
      <c r="X34" s="844"/>
      <c r="Y34" s="844"/>
      <c r="Z34" s="844"/>
      <c r="AA34" s="844"/>
      <c r="AB34" s="844"/>
      <c r="AC34" s="844"/>
      <c r="AD34" s="844"/>
      <c r="AE34" s="844"/>
      <c r="AF34" s="844"/>
      <c r="AG34" s="923"/>
    </row>
    <row r="35" spans="1:51" ht="19.5" customHeight="1">
      <c r="A35" s="230"/>
      <c r="B35" s="807" t="s">
        <v>17</v>
      </c>
      <c r="C35" s="807"/>
      <c r="D35" s="807"/>
      <c r="E35" s="807"/>
      <c r="F35" s="807"/>
      <c r="G35" s="807"/>
      <c r="H35" s="807"/>
      <c r="I35" s="231"/>
      <c r="J35" s="1878"/>
      <c r="K35" s="1879"/>
      <c r="L35" s="1879"/>
      <c r="M35" s="1879"/>
      <c r="N35" s="1879"/>
      <c r="O35" s="1879"/>
      <c r="P35" s="1879"/>
      <c r="Q35" s="1879"/>
      <c r="R35" s="1880"/>
      <c r="S35" s="966"/>
      <c r="T35" s="967"/>
      <c r="U35" s="967"/>
      <c r="V35" s="967"/>
      <c r="W35" s="967"/>
      <c r="X35" s="967"/>
      <c r="Y35" s="967"/>
      <c r="Z35" s="967"/>
      <c r="AA35" s="967"/>
      <c r="AB35" s="967"/>
      <c r="AC35" s="967"/>
      <c r="AD35" s="967"/>
      <c r="AE35" s="967"/>
      <c r="AF35" s="967"/>
      <c r="AG35" s="968"/>
      <c r="AI35" s="1402" t="s">
        <v>902</v>
      </c>
      <c r="AJ35" s="1402"/>
      <c r="AK35" s="1402"/>
      <c r="AL35" s="1402"/>
      <c r="AM35" s="1402"/>
      <c r="AN35" s="1402"/>
      <c r="AO35" s="1402"/>
      <c r="AP35" s="1402"/>
      <c r="AQ35" s="1402"/>
      <c r="AR35" s="1402"/>
      <c r="AS35" s="1402"/>
      <c r="AT35" s="1402"/>
      <c r="AU35" s="1402"/>
      <c r="AV35" s="1402"/>
      <c r="AW35" s="1402"/>
      <c r="AX35" s="1402"/>
      <c r="AY35" s="1402"/>
    </row>
    <row r="36" spans="1:51" ht="19.5" customHeight="1">
      <c r="A36" s="230"/>
      <c r="B36" s="807" t="s">
        <v>25</v>
      </c>
      <c r="C36" s="807"/>
      <c r="D36" s="807"/>
      <c r="E36" s="807"/>
      <c r="F36" s="807"/>
      <c r="G36" s="807"/>
      <c r="H36" s="807"/>
      <c r="I36" s="231"/>
      <c r="J36" s="1878"/>
      <c r="K36" s="1879"/>
      <c r="L36" s="1879"/>
      <c r="M36" s="1879"/>
      <c r="N36" s="1879"/>
      <c r="O36" s="1879"/>
      <c r="P36" s="1879"/>
      <c r="Q36" s="1879"/>
      <c r="R36" s="1880"/>
      <c r="S36" s="966"/>
      <c r="T36" s="967"/>
      <c r="U36" s="967"/>
      <c r="V36" s="967"/>
      <c r="W36" s="967"/>
      <c r="X36" s="967"/>
      <c r="Y36" s="967"/>
      <c r="Z36" s="967"/>
      <c r="AA36" s="967"/>
      <c r="AB36" s="967"/>
      <c r="AC36" s="967"/>
      <c r="AD36" s="967"/>
      <c r="AE36" s="967"/>
      <c r="AF36" s="967"/>
      <c r="AG36" s="968"/>
      <c r="AI36" s="1402"/>
      <c r="AJ36" s="1402"/>
      <c r="AK36" s="1402"/>
      <c r="AL36" s="1402"/>
      <c r="AM36" s="1402"/>
      <c r="AN36" s="1402"/>
      <c r="AO36" s="1402"/>
      <c r="AP36" s="1402"/>
      <c r="AQ36" s="1402"/>
      <c r="AR36" s="1402"/>
      <c r="AS36" s="1402"/>
      <c r="AT36" s="1402"/>
      <c r="AU36" s="1402"/>
      <c r="AV36" s="1402"/>
      <c r="AW36" s="1402"/>
      <c r="AX36" s="1402"/>
      <c r="AY36" s="1402"/>
    </row>
    <row r="37" spans="1:51" ht="19.5" customHeight="1">
      <c r="A37" s="230"/>
      <c r="B37" s="807" t="s">
        <v>46</v>
      </c>
      <c r="C37" s="807"/>
      <c r="D37" s="807"/>
      <c r="E37" s="807"/>
      <c r="F37" s="807"/>
      <c r="G37" s="807"/>
      <c r="H37" s="807"/>
      <c r="I37" s="231"/>
      <c r="J37" s="1885">
        <f>M26</f>
        <v>0</v>
      </c>
      <c r="K37" s="1886"/>
      <c r="L37" s="1886"/>
      <c r="M37" s="1886"/>
      <c r="N37" s="1886"/>
      <c r="O37" s="1886"/>
      <c r="P37" s="1886"/>
      <c r="Q37" s="1886"/>
      <c r="R37" s="1887"/>
      <c r="S37" s="966"/>
      <c r="T37" s="967"/>
      <c r="U37" s="967"/>
      <c r="V37" s="967"/>
      <c r="W37" s="967"/>
      <c r="X37" s="967"/>
      <c r="Y37" s="967"/>
      <c r="Z37" s="967"/>
      <c r="AA37" s="967"/>
      <c r="AB37" s="967"/>
      <c r="AC37" s="967"/>
      <c r="AD37" s="967"/>
      <c r="AE37" s="967"/>
      <c r="AF37" s="967"/>
      <c r="AG37" s="968"/>
      <c r="AI37" s="852" t="s">
        <v>485</v>
      </c>
      <c r="AJ37" s="852"/>
      <c r="AK37" s="852"/>
      <c r="AL37" s="852"/>
      <c r="AM37" s="852"/>
      <c r="AN37" s="852"/>
      <c r="AO37" s="852"/>
      <c r="AP37" s="852"/>
      <c r="AQ37" s="852"/>
      <c r="AR37" s="852"/>
      <c r="AS37" s="852"/>
      <c r="AT37" s="852"/>
      <c r="AU37" s="852"/>
      <c r="AV37" s="852"/>
      <c r="AW37" s="852"/>
      <c r="AX37" s="1"/>
      <c r="AY37" s="1"/>
    </row>
    <row r="38" spans="1:51" ht="19.5" customHeight="1">
      <c r="A38" s="230"/>
      <c r="B38" s="807" t="s">
        <v>47</v>
      </c>
      <c r="C38" s="807"/>
      <c r="D38" s="807"/>
      <c r="E38" s="807"/>
      <c r="F38" s="807"/>
      <c r="G38" s="807"/>
      <c r="H38" s="807"/>
      <c r="I38" s="231"/>
      <c r="J38" s="1878"/>
      <c r="K38" s="1879"/>
      <c r="L38" s="1879"/>
      <c r="M38" s="1879"/>
      <c r="N38" s="1879"/>
      <c r="O38" s="1879"/>
      <c r="P38" s="1879"/>
      <c r="Q38" s="1879"/>
      <c r="R38" s="1880"/>
      <c r="S38" s="966"/>
      <c r="T38" s="967"/>
      <c r="U38" s="967"/>
      <c r="V38" s="967"/>
      <c r="W38" s="967"/>
      <c r="X38" s="967"/>
      <c r="Y38" s="967"/>
      <c r="Z38" s="967"/>
      <c r="AA38" s="967"/>
      <c r="AB38" s="967"/>
      <c r="AC38" s="967"/>
      <c r="AD38" s="967"/>
      <c r="AE38" s="967"/>
      <c r="AF38" s="967"/>
      <c r="AG38" s="968"/>
    </row>
    <row r="39" spans="1:51" ht="19.5" customHeight="1" thickBot="1">
      <c r="A39" s="931" t="s">
        <v>18</v>
      </c>
      <c r="B39" s="932"/>
      <c r="C39" s="932"/>
      <c r="D39" s="932"/>
      <c r="E39" s="932"/>
      <c r="F39" s="932"/>
      <c r="G39" s="932"/>
      <c r="H39" s="932"/>
      <c r="I39" s="933"/>
      <c r="J39" s="1881">
        <f>SUM(J35:R38)</f>
        <v>0</v>
      </c>
      <c r="K39" s="1882"/>
      <c r="L39" s="1882"/>
      <c r="M39" s="1882"/>
      <c r="N39" s="1882"/>
      <c r="O39" s="1882"/>
      <c r="P39" s="1882"/>
      <c r="Q39" s="1882"/>
      <c r="R39" s="1883"/>
      <c r="S39" s="1052"/>
      <c r="T39" s="1053"/>
      <c r="U39" s="1053"/>
      <c r="V39" s="1053"/>
      <c r="W39" s="1053"/>
      <c r="X39" s="1053"/>
      <c r="Y39" s="1053"/>
      <c r="Z39" s="1053"/>
      <c r="AA39" s="1053"/>
      <c r="AB39" s="1053"/>
      <c r="AC39" s="1053"/>
      <c r="AD39" s="1053"/>
      <c r="AE39" s="1053"/>
      <c r="AF39" s="1053"/>
      <c r="AG39" s="1054"/>
      <c r="AI39" s="852" t="s">
        <v>486</v>
      </c>
      <c r="AJ39" s="852"/>
      <c r="AK39" s="852"/>
      <c r="AL39" s="852"/>
      <c r="AM39" s="852"/>
      <c r="AN39" s="852" t="s">
        <v>338</v>
      </c>
      <c r="AO39" s="852"/>
      <c r="AP39" s="852"/>
      <c r="AQ39" s="852"/>
      <c r="AR39" s="852"/>
      <c r="AS39" s="852"/>
      <c r="AT39" s="852"/>
      <c r="AU39" s="852"/>
      <c r="AV39" s="852"/>
      <c r="AW39" s="852"/>
    </row>
    <row r="40" spans="1:51" ht="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51" ht="25.5" customHeight="1" thickBot="1">
      <c r="A41" s="1" t="s">
        <v>514</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20" t="s">
        <v>14</v>
      </c>
    </row>
    <row r="42" spans="1:51" ht="38.4" customHeight="1">
      <c r="A42" s="924" t="s">
        <v>15</v>
      </c>
      <c r="B42" s="925"/>
      <c r="C42" s="925"/>
      <c r="D42" s="925"/>
      <c r="E42" s="925"/>
      <c r="F42" s="925" t="s">
        <v>57</v>
      </c>
      <c r="G42" s="925"/>
      <c r="H42" s="925"/>
      <c r="I42" s="925"/>
      <c r="J42" s="925"/>
      <c r="K42" s="1433" t="s">
        <v>1048</v>
      </c>
      <c r="L42" s="925"/>
      <c r="M42" s="925"/>
      <c r="N42" s="925"/>
      <c r="O42" s="925"/>
      <c r="P42" s="925"/>
      <c r="Q42" s="925"/>
      <c r="R42" s="925" t="s">
        <v>89</v>
      </c>
      <c r="S42" s="925"/>
      <c r="T42" s="925"/>
      <c r="U42" s="925"/>
      <c r="V42" s="925"/>
      <c r="W42" s="925"/>
      <c r="X42" s="925"/>
      <c r="Y42" s="925" t="s">
        <v>38</v>
      </c>
      <c r="Z42" s="925"/>
      <c r="AA42" s="925"/>
      <c r="AB42" s="925"/>
      <c r="AC42" s="925"/>
      <c r="AD42" s="925"/>
      <c r="AE42" s="925"/>
      <c r="AF42" s="925"/>
      <c r="AG42" s="1009"/>
    </row>
    <row r="43" spans="1:51" ht="19.5" customHeight="1">
      <c r="A43" s="1874"/>
      <c r="B43" s="1007"/>
      <c r="C43" s="1007"/>
      <c r="D43" s="1007"/>
      <c r="E43" s="1007"/>
      <c r="F43" s="1007"/>
      <c r="G43" s="1007"/>
      <c r="H43" s="1007"/>
      <c r="I43" s="1007"/>
      <c r="J43" s="1007"/>
      <c r="K43" s="1875"/>
      <c r="L43" s="1875"/>
      <c r="M43" s="1875"/>
      <c r="N43" s="1875"/>
      <c r="O43" s="1875"/>
      <c r="P43" s="1875"/>
      <c r="Q43" s="1875"/>
      <c r="R43" s="1875"/>
      <c r="S43" s="1875"/>
      <c r="T43" s="1875"/>
      <c r="U43" s="1875"/>
      <c r="V43" s="1875"/>
      <c r="W43" s="1875"/>
      <c r="X43" s="1875"/>
      <c r="Y43" s="1007"/>
      <c r="Z43" s="1007"/>
      <c r="AA43" s="1007"/>
      <c r="AB43" s="1007"/>
      <c r="AC43" s="1007"/>
      <c r="AD43" s="1007"/>
      <c r="AE43" s="1007"/>
      <c r="AF43" s="1007"/>
      <c r="AG43" s="1008"/>
      <c r="AI43" s="27" t="s">
        <v>577</v>
      </c>
      <c r="AJ43" s="27" t="s">
        <v>1042</v>
      </c>
    </row>
    <row r="44" spans="1:51" ht="19.5" customHeight="1">
      <c r="A44" s="1874"/>
      <c r="B44" s="1007"/>
      <c r="C44" s="1007"/>
      <c r="D44" s="1007"/>
      <c r="E44" s="1007"/>
      <c r="F44" s="1007"/>
      <c r="G44" s="1007"/>
      <c r="H44" s="1007"/>
      <c r="I44" s="1007"/>
      <c r="J44" s="1007"/>
      <c r="K44" s="1875"/>
      <c r="L44" s="1875"/>
      <c r="M44" s="1875"/>
      <c r="N44" s="1875"/>
      <c r="O44" s="1875"/>
      <c r="P44" s="1875"/>
      <c r="Q44" s="1875"/>
      <c r="R44" s="1875"/>
      <c r="S44" s="1875"/>
      <c r="T44" s="1875"/>
      <c r="U44" s="1875"/>
      <c r="V44" s="1875"/>
      <c r="W44" s="1875"/>
      <c r="X44" s="1875"/>
      <c r="Y44" s="1007"/>
      <c r="Z44" s="1007"/>
      <c r="AA44" s="1007"/>
      <c r="AB44" s="1007"/>
      <c r="AC44" s="1007"/>
      <c r="AD44" s="1007"/>
      <c r="AE44" s="1007"/>
      <c r="AF44" s="1007"/>
      <c r="AG44" s="1008"/>
      <c r="AI44" s="27" t="s">
        <v>1043</v>
      </c>
    </row>
    <row r="45" spans="1:51" ht="19.5" customHeight="1">
      <c r="A45" s="1874"/>
      <c r="B45" s="1007"/>
      <c r="C45" s="1007"/>
      <c r="D45" s="1007"/>
      <c r="E45" s="1007"/>
      <c r="F45" s="1007"/>
      <c r="G45" s="1007"/>
      <c r="H45" s="1007"/>
      <c r="I45" s="1007"/>
      <c r="J45" s="1007"/>
      <c r="K45" s="1875"/>
      <c r="L45" s="1875"/>
      <c r="M45" s="1875"/>
      <c r="N45" s="1875"/>
      <c r="O45" s="1875"/>
      <c r="P45" s="1875"/>
      <c r="Q45" s="1875"/>
      <c r="R45" s="1875"/>
      <c r="S45" s="1875"/>
      <c r="T45" s="1875"/>
      <c r="U45" s="1875"/>
      <c r="V45" s="1875"/>
      <c r="W45" s="1875"/>
      <c r="X45" s="1875"/>
      <c r="Y45" s="1007"/>
      <c r="Z45" s="1007"/>
      <c r="AA45" s="1007"/>
      <c r="AB45" s="1007"/>
      <c r="AC45" s="1007"/>
      <c r="AD45" s="1007"/>
      <c r="AE45" s="1007"/>
      <c r="AF45" s="1007"/>
      <c r="AG45" s="1008"/>
      <c r="AJ45" s="27" t="s">
        <v>1034</v>
      </c>
    </row>
    <row r="46" spans="1:51" ht="19.5" customHeight="1">
      <c r="A46" s="1874"/>
      <c r="B46" s="1007"/>
      <c r="C46" s="1007"/>
      <c r="D46" s="1007"/>
      <c r="E46" s="1007"/>
      <c r="F46" s="1007"/>
      <c r="G46" s="1007"/>
      <c r="H46" s="1007"/>
      <c r="I46" s="1007"/>
      <c r="J46" s="1007"/>
      <c r="K46" s="1875"/>
      <c r="L46" s="1875"/>
      <c r="M46" s="1875"/>
      <c r="N46" s="1875"/>
      <c r="O46" s="1875"/>
      <c r="P46" s="1875"/>
      <c r="Q46" s="1875"/>
      <c r="R46" s="1875"/>
      <c r="S46" s="1875"/>
      <c r="T46" s="1875"/>
      <c r="U46" s="1875"/>
      <c r="V46" s="1875"/>
      <c r="W46" s="1875"/>
      <c r="X46" s="1875"/>
      <c r="Y46" s="1007"/>
      <c r="Z46" s="1007"/>
      <c r="AA46" s="1007"/>
      <c r="AB46" s="1007"/>
      <c r="AC46" s="1007"/>
      <c r="AD46" s="1007"/>
      <c r="AE46" s="1007"/>
      <c r="AF46" s="1007"/>
      <c r="AG46" s="1008"/>
      <c r="AJ46" s="627" t="s">
        <v>582</v>
      </c>
      <c r="AK46" s="628"/>
      <c r="AL46" s="630"/>
      <c r="AM46" s="627" t="s">
        <v>57</v>
      </c>
      <c r="AN46" s="628"/>
      <c r="AO46" s="630"/>
      <c r="AP46" s="628" t="s">
        <v>1044</v>
      </c>
      <c r="AQ46" s="628"/>
      <c r="AR46" s="630"/>
      <c r="AS46" s="627" t="s">
        <v>1047</v>
      </c>
      <c r="AT46" s="628"/>
      <c r="AU46" s="628"/>
      <c r="AV46" s="668"/>
    </row>
    <row r="47" spans="1:51" ht="19.5" customHeight="1">
      <c r="A47" s="1874"/>
      <c r="B47" s="1007"/>
      <c r="C47" s="1007"/>
      <c r="D47" s="1007"/>
      <c r="E47" s="1007"/>
      <c r="F47" s="1007"/>
      <c r="G47" s="1007"/>
      <c r="H47" s="1007"/>
      <c r="I47" s="1007"/>
      <c r="J47" s="1007"/>
      <c r="K47" s="1875"/>
      <c r="L47" s="1875"/>
      <c r="M47" s="1875"/>
      <c r="N47" s="1875"/>
      <c r="O47" s="1875"/>
      <c r="P47" s="1875"/>
      <c r="Q47" s="1875"/>
      <c r="R47" s="1875"/>
      <c r="S47" s="1875"/>
      <c r="T47" s="1875"/>
      <c r="U47" s="1875"/>
      <c r="V47" s="1875"/>
      <c r="W47" s="1875"/>
      <c r="X47" s="1875"/>
      <c r="Y47" s="1007"/>
      <c r="Z47" s="1007"/>
      <c r="AA47" s="1007"/>
      <c r="AB47" s="1007"/>
      <c r="AC47" s="1007"/>
      <c r="AD47" s="1007"/>
      <c r="AE47" s="1007"/>
      <c r="AF47" s="1007"/>
      <c r="AG47" s="1008"/>
      <c r="AJ47" s="627" t="s">
        <v>1046</v>
      </c>
      <c r="AK47" s="628"/>
      <c r="AL47" s="630"/>
      <c r="AM47" s="627"/>
      <c r="AN47" s="628"/>
      <c r="AO47" s="630"/>
      <c r="AP47" s="774">
        <v>2000000</v>
      </c>
      <c r="AQ47" s="628"/>
      <c r="AR47" s="630"/>
      <c r="AS47" s="775">
        <v>1000000</v>
      </c>
      <c r="AT47" s="628"/>
      <c r="AU47" s="628"/>
      <c r="AV47" s="668"/>
    </row>
    <row r="48" spans="1:51" ht="19.5" customHeight="1">
      <c r="A48" s="1874"/>
      <c r="B48" s="1007"/>
      <c r="C48" s="1007"/>
      <c r="D48" s="1007"/>
      <c r="E48" s="1007"/>
      <c r="F48" s="1007"/>
      <c r="G48" s="1007"/>
      <c r="H48" s="1007"/>
      <c r="I48" s="1007"/>
      <c r="J48" s="1007"/>
      <c r="K48" s="1875"/>
      <c r="L48" s="1875"/>
      <c r="M48" s="1875"/>
      <c r="N48" s="1875"/>
      <c r="O48" s="1875"/>
      <c r="P48" s="1875"/>
      <c r="Q48" s="1875"/>
      <c r="R48" s="1875"/>
      <c r="S48" s="1875"/>
      <c r="T48" s="1875"/>
      <c r="U48" s="1875"/>
      <c r="V48" s="1875"/>
      <c r="W48" s="1875"/>
      <c r="X48" s="1875"/>
      <c r="Y48" s="1007"/>
      <c r="Z48" s="1007"/>
      <c r="AA48" s="1007"/>
      <c r="AB48" s="1007"/>
      <c r="AC48" s="1007"/>
      <c r="AD48" s="1007"/>
      <c r="AE48" s="1007"/>
      <c r="AF48" s="1007"/>
      <c r="AG48" s="1008"/>
      <c r="AJ48" s="627" t="s">
        <v>1045</v>
      </c>
      <c r="AK48" s="628"/>
      <c r="AL48" s="630"/>
      <c r="AM48" s="627"/>
      <c r="AN48" s="628"/>
      <c r="AO48" s="630"/>
      <c r="AP48" s="774">
        <v>1000000</v>
      </c>
      <c r="AQ48" s="628"/>
      <c r="AR48" s="630"/>
      <c r="AS48" s="627"/>
      <c r="AT48" s="628"/>
      <c r="AU48" s="628"/>
      <c r="AV48" s="668"/>
    </row>
    <row r="49" spans="1:48" ht="19.5" customHeight="1">
      <c r="A49" s="1874"/>
      <c r="B49" s="1007"/>
      <c r="C49" s="1007"/>
      <c r="D49" s="1007"/>
      <c r="E49" s="1007"/>
      <c r="F49" s="1007"/>
      <c r="G49" s="1007"/>
      <c r="H49" s="1007"/>
      <c r="I49" s="1007"/>
      <c r="J49" s="1007"/>
      <c r="K49" s="1875"/>
      <c r="L49" s="1875"/>
      <c r="M49" s="1875"/>
      <c r="N49" s="1875"/>
      <c r="O49" s="1875"/>
      <c r="P49" s="1875"/>
      <c r="Q49" s="1875"/>
      <c r="R49" s="1875"/>
      <c r="S49" s="1875"/>
      <c r="T49" s="1875"/>
      <c r="U49" s="1875"/>
      <c r="V49" s="1875"/>
      <c r="W49" s="1875"/>
      <c r="X49" s="1875"/>
      <c r="Y49" s="1007"/>
      <c r="Z49" s="1007"/>
      <c r="AA49" s="1007"/>
      <c r="AB49" s="1007"/>
      <c r="AC49" s="1007"/>
      <c r="AD49" s="1007"/>
      <c r="AE49" s="1007"/>
      <c r="AF49" s="1007"/>
      <c r="AG49" s="1008"/>
      <c r="AJ49" s="627" t="s">
        <v>564</v>
      </c>
      <c r="AK49" s="628"/>
      <c r="AL49" s="630"/>
      <c r="AM49" s="627"/>
      <c r="AN49" s="628"/>
      <c r="AO49" s="630"/>
      <c r="AP49" s="774">
        <v>300000</v>
      </c>
      <c r="AQ49" s="628"/>
      <c r="AR49" s="630"/>
      <c r="AS49" s="627"/>
      <c r="AT49" s="628"/>
      <c r="AU49" s="628"/>
      <c r="AV49" s="668"/>
    </row>
    <row r="50" spans="1:48" ht="19.5" customHeight="1">
      <c r="A50" s="1874"/>
      <c r="B50" s="1007"/>
      <c r="C50" s="1007"/>
      <c r="D50" s="1007"/>
      <c r="E50" s="1007"/>
      <c r="F50" s="1007"/>
      <c r="G50" s="1007"/>
      <c r="H50" s="1007"/>
      <c r="I50" s="1007"/>
      <c r="J50" s="1007"/>
      <c r="K50" s="1875"/>
      <c r="L50" s="1875"/>
      <c r="M50" s="1875"/>
      <c r="N50" s="1875"/>
      <c r="O50" s="1875"/>
      <c r="P50" s="1875"/>
      <c r="Q50" s="1875"/>
      <c r="R50" s="1875"/>
      <c r="S50" s="1875"/>
      <c r="T50" s="1875"/>
      <c r="U50" s="1875"/>
      <c r="V50" s="1875"/>
      <c r="W50" s="1875"/>
      <c r="X50" s="1875"/>
      <c r="Y50" s="1007"/>
      <c r="Z50" s="1007"/>
      <c r="AA50" s="1007"/>
      <c r="AB50" s="1007"/>
      <c r="AC50" s="1007"/>
      <c r="AD50" s="1007"/>
      <c r="AE50" s="1007"/>
      <c r="AF50" s="1007"/>
      <c r="AG50" s="1008"/>
      <c r="AJ50" s="627"/>
      <c r="AK50" s="628"/>
      <c r="AL50" s="630"/>
      <c r="AM50" s="627"/>
      <c r="AN50" s="628"/>
      <c r="AO50" s="630"/>
      <c r="AP50" s="628"/>
      <c r="AQ50" s="628"/>
      <c r="AR50" s="630"/>
      <c r="AS50" s="627"/>
      <c r="AT50" s="628"/>
      <c r="AU50" s="628"/>
      <c r="AV50" s="668"/>
    </row>
    <row r="51" spans="1:48" ht="19.5" customHeight="1">
      <c r="A51" s="1874"/>
      <c r="B51" s="1007"/>
      <c r="C51" s="1007"/>
      <c r="D51" s="1007"/>
      <c r="E51" s="1007"/>
      <c r="F51" s="1007"/>
      <c r="G51" s="1007"/>
      <c r="H51" s="1007"/>
      <c r="I51" s="1007"/>
      <c r="J51" s="1007"/>
      <c r="K51" s="1875"/>
      <c r="L51" s="1875"/>
      <c r="M51" s="1875"/>
      <c r="N51" s="1875"/>
      <c r="O51" s="1875"/>
      <c r="P51" s="1875"/>
      <c r="Q51" s="1875"/>
      <c r="R51" s="1875"/>
      <c r="S51" s="1875"/>
      <c r="T51" s="1875"/>
      <c r="U51" s="1875"/>
      <c r="V51" s="1875"/>
      <c r="W51" s="1875"/>
      <c r="X51" s="1875"/>
      <c r="Y51" s="1007"/>
      <c r="Z51" s="1007"/>
      <c r="AA51" s="1007"/>
      <c r="AB51" s="1007"/>
      <c r="AC51" s="1007"/>
      <c r="AD51" s="1007"/>
      <c r="AE51" s="1007"/>
      <c r="AF51" s="1007"/>
      <c r="AG51" s="1008"/>
      <c r="AJ51" s="957" t="s">
        <v>18</v>
      </c>
      <c r="AK51" s="1193"/>
      <c r="AL51" s="1193"/>
      <c r="AM51" s="1193"/>
      <c r="AN51" s="1193"/>
      <c r="AO51" s="1194"/>
      <c r="AP51" s="774">
        <f>SUM(AP47:AP50)</f>
        <v>3300000</v>
      </c>
      <c r="AQ51" s="628"/>
      <c r="AR51" s="630"/>
      <c r="AS51" s="774">
        <f>SUM(AS47:AS50)</f>
        <v>1000000</v>
      </c>
      <c r="AT51" s="628"/>
      <c r="AU51" s="628"/>
      <c r="AV51" s="668"/>
    </row>
    <row r="52" spans="1:48" ht="19.5" customHeight="1">
      <c r="A52" s="1877" t="s">
        <v>564</v>
      </c>
      <c r="B52" s="838"/>
      <c r="C52" s="838"/>
      <c r="D52" s="838"/>
      <c r="E52" s="941"/>
      <c r="F52" s="1007"/>
      <c r="G52" s="1007"/>
      <c r="H52" s="1007"/>
      <c r="I52" s="1007"/>
      <c r="J52" s="1007"/>
      <c r="K52" s="1875"/>
      <c r="L52" s="1875"/>
      <c r="M52" s="1875"/>
      <c r="N52" s="1875"/>
      <c r="O52" s="1875"/>
      <c r="P52" s="1875"/>
      <c r="Q52" s="1875"/>
      <c r="R52" s="1875"/>
      <c r="S52" s="1875"/>
      <c r="T52" s="1875"/>
      <c r="U52" s="1875"/>
      <c r="V52" s="1875"/>
      <c r="W52" s="1875"/>
      <c r="X52" s="1875"/>
      <c r="Y52" s="1007"/>
      <c r="Z52" s="1007"/>
      <c r="AA52" s="1007"/>
      <c r="AB52" s="1007"/>
      <c r="AC52" s="1007"/>
      <c r="AD52" s="1007"/>
      <c r="AE52" s="1007"/>
      <c r="AF52" s="1007"/>
      <c r="AG52" s="1008"/>
    </row>
    <row r="53" spans="1:48" ht="19.5" customHeight="1" thickBot="1">
      <c r="A53" s="1374" t="s">
        <v>18</v>
      </c>
      <c r="B53" s="994"/>
      <c r="C53" s="994"/>
      <c r="D53" s="994"/>
      <c r="E53" s="994"/>
      <c r="F53" s="994"/>
      <c r="G53" s="994"/>
      <c r="H53" s="994"/>
      <c r="I53" s="994"/>
      <c r="J53" s="994"/>
      <c r="K53" s="1876">
        <f>IF(SUM(K43:Q52)=J39,SUM(K43:Q43),FALSE)</f>
        <v>0</v>
      </c>
      <c r="L53" s="1876"/>
      <c r="M53" s="1876"/>
      <c r="N53" s="1876"/>
      <c r="O53" s="1876"/>
      <c r="P53" s="1876"/>
      <c r="Q53" s="1876"/>
      <c r="R53" s="1876">
        <f>SUM(R43:X52)</f>
        <v>0</v>
      </c>
      <c r="S53" s="1876"/>
      <c r="T53" s="1876"/>
      <c r="U53" s="1876"/>
      <c r="V53" s="1876"/>
      <c r="W53" s="1876"/>
      <c r="X53" s="1876"/>
      <c r="Y53" s="994"/>
      <c r="Z53" s="994"/>
      <c r="AA53" s="994"/>
      <c r="AB53" s="994"/>
      <c r="AC53" s="994"/>
      <c r="AD53" s="994"/>
      <c r="AE53" s="994"/>
      <c r="AF53" s="994"/>
      <c r="AG53" s="995"/>
    </row>
    <row r="54" spans="1:48" ht="24.75" customHeight="1">
      <c r="E54" s="1588"/>
      <c r="F54" s="1588"/>
      <c r="G54" s="1588"/>
      <c r="H54" s="1588"/>
      <c r="I54" s="1588"/>
      <c r="J54" s="1588"/>
      <c r="K54" s="1588"/>
      <c r="L54" s="1588"/>
      <c r="M54" s="1588"/>
      <c r="N54" s="1588"/>
      <c r="O54" s="1588"/>
      <c r="Q54" s="1884"/>
      <c r="R54" s="1884"/>
      <c r="S54" s="1884"/>
      <c r="T54" s="1884"/>
      <c r="U54" s="1884"/>
      <c r="V54" s="1884"/>
      <c r="W54" s="1884"/>
    </row>
    <row r="55" spans="1:48" ht="25.5" customHeight="1">
      <c r="A55" s="1" t="s">
        <v>488</v>
      </c>
      <c r="B55" s="1"/>
      <c r="C55" s="5"/>
      <c r="D55" s="5"/>
      <c r="E55" s="1"/>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1"/>
    </row>
    <row r="56" spans="1:48" ht="24.75" customHeight="1">
      <c r="A56" s="502" t="s">
        <v>219</v>
      </c>
      <c r="B56" s="1898" t="s">
        <v>703</v>
      </c>
      <c r="C56" s="1898"/>
      <c r="D56" s="1898"/>
      <c r="E56" s="1898"/>
      <c r="F56" s="1898"/>
      <c r="G56" s="1898"/>
      <c r="H56" s="1898"/>
      <c r="I56" s="1898"/>
      <c r="J56" s="1898"/>
      <c r="K56" s="1898"/>
      <c r="L56" s="1898"/>
      <c r="M56" s="1898"/>
      <c r="N56" s="1898"/>
      <c r="O56" s="1898"/>
      <c r="P56" s="1898"/>
      <c r="Q56" s="1898"/>
      <c r="R56" s="1898"/>
      <c r="S56" s="1898"/>
      <c r="T56" s="1898"/>
      <c r="U56" s="1898"/>
      <c r="V56" s="1898"/>
      <c r="W56" s="1898"/>
      <c r="X56" s="1898"/>
      <c r="Y56" s="1898"/>
      <c r="Z56" s="1898"/>
      <c r="AA56" s="1898"/>
      <c r="AB56" s="1898"/>
      <c r="AC56" s="1898"/>
      <c r="AD56" s="1898"/>
      <c r="AE56" s="1898"/>
      <c r="AF56" s="1898"/>
      <c r="AG56" s="1898"/>
    </row>
    <row r="57" spans="1:48" ht="24.75" customHeight="1">
      <c r="J57" s="29"/>
      <c r="K57" s="29"/>
    </row>
    <row r="58" spans="1:48" ht="24.75" customHeight="1">
      <c r="J58" s="29"/>
      <c r="K58" s="29"/>
    </row>
    <row r="59" spans="1:48" ht="24.75" customHeight="1">
      <c r="J59" s="29"/>
      <c r="K59" s="29"/>
    </row>
    <row r="60" spans="1:48" ht="24.75" customHeight="1">
      <c r="J60" s="29"/>
      <c r="K60" s="29"/>
    </row>
  </sheetData>
  <sheetProtection formatRows="0" insertRows="0" deleteRows="0" selectLockedCells="1"/>
  <mergeCells count="117">
    <mergeCell ref="AJ51:AO51"/>
    <mergeCell ref="B56:AG56"/>
    <mergeCell ref="A2:AG2"/>
    <mergeCell ref="B25:K25"/>
    <mergeCell ref="B4:K4"/>
    <mergeCell ref="B5:K5"/>
    <mergeCell ref="M5:AG5"/>
    <mergeCell ref="B6:K6"/>
    <mergeCell ref="M6:W6"/>
    <mergeCell ref="B7:K7"/>
    <mergeCell ref="A21:F22"/>
    <mergeCell ref="G21:L21"/>
    <mergeCell ref="M21:AG21"/>
    <mergeCell ref="G22:L22"/>
    <mergeCell ref="M22:AG22"/>
    <mergeCell ref="M25:AC25"/>
    <mergeCell ref="M26:AC26"/>
    <mergeCell ref="A29:N29"/>
    <mergeCell ref="V29:AB29"/>
    <mergeCell ref="A23:F24"/>
    <mergeCell ref="G23:L23"/>
    <mergeCell ref="M23:AG23"/>
    <mergeCell ref="G24:L24"/>
    <mergeCell ref="M24:AG24"/>
    <mergeCell ref="B37:H37"/>
    <mergeCell ref="J37:R37"/>
    <mergeCell ref="S37:AG37"/>
    <mergeCell ref="M4:AG4"/>
    <mergeCell ref="A34:I34"/>
    <mergeCell ref="B26:K26"/>
    <mergeCell ref="B8:K8"/>
    <mergeCell ref="M7:W7"/>
    <mergeCell ref="A31:N31"/>
    <mergeCell ref="V31:AB31"/>
    <mergeCell ref="B36:H36"/>
    <mergeCell ref="J36:R36"/>
    <mergeCell ref="S36:AG36"/>
    <mergeCell ref="J34:R34"/>
    <mergeCell ref="S34:AG34"/>
    <mergeCell ref="B35:H35"/>
    <mergeCell ref="J35:R35"/>
    <mergeCell ref="S35:AG35"/>
    <mergeCell ref="A30:N30"/>
    <mergeCell ref="V30:AB30"/>
    <mergeCell ref="B10:AG20"/>
    <mergeCell ref="M8:AG8"/>
    <mergeCell ref="J54:O54"/>
    <mergeCell ref="E54:I54"/>
    <mergeCell ref="A43:E43"/>
    <mergeCell ref="F43:J43"/>
    <mergeCell ref="K43:Q43"/>
    <mergeCell ref="R43:X43"/>
    <mergeCell ref="Y43:AG43"/>
    <mergeCell ref="Q54:W54"/>
    <mergeCell ref="A45:E45"/>
    <mergeCell ref="F45:J45"/>
    <mergeCell ref="K45:Q45"/>
    <mergeCell ref="R45:X45"/>
    <mergeCell ref="Y45:AG45"/>
    <mergeCell ref="A46:E46"/>
    <mergeCell ref="F46:J46"/>
    <mergeCell ref="K46:Q46"/>
    <mergeCell ref="R46:X46"/>
    <mergeCell ref="Y46:AG46"/>
    <mergeCell ref="A47:E47"/>
    <mergeCell ref="F47:J47"/>
    <mergeCell ref="K47:Q47"/>
    <mergeCell ref="R47:X47"/>
    <mergeCell ref="Y47:AG47"/>
    <mergeCell ref="A48:E48"/>
    <mergeCell ref="R48:X48"/>
    <mergeCell ref="Y48:AG48"/>
    <mergeCell ref="A49:E49"/>
    <mergeCell ref="F49:J49"/>
    <mergeCell ref="K49:Q49"/>
    <mergeCell ref="R49:X49"/>
    <mergeCell ref="Y49:AG49"/>
    <mergeCell ref="B38:H38"/>
    <mergeCell ref="J38:R38"/>
    <mergeCell ref="S38:AG38"/>
    <mergeCell ref="A42:E42"/>
    <mergeCell ref="F42:J42"/>
    <mergeCell ref="K42:Q42"/>
    <mergeCell ref="R42:X42"/>
    <mergeCell ref="Y42:AG42"/>
    <mergeCell ref="A44:E44"/>
    <mergeCell ref="F44:J44"/>
    <mergeCell ref="K44:Q44"/>
    <mergeCell ref="R44:X44"/>
    <mergeCell ref="Y44:AG44"/>
    <mergeCell ref="A39:I39"/>
    <mergeCell ref="J39:R39"/>
    <mergeCell ref="S39:AG39"/>
    <mergeCell ref="AI35:AY36"/>
    <mergeCell ref="AI39:AW39"/>
    <mergeCell ref="AI37:AW37"/>
    <mergeCell ref="A50:E50"/>
    <mergeCell ref="F50:J50"/>
    <mergeCell ref="K50:Q50"/>
    <mergeCell ref="R50:X50"/>
    <mergeCell ref="Y50:AG50"/>
    <mergeCell ref="A53:J53"/>
    <mergeCell ref="K53:Q53"/>
    <mergeCell ref="R53:X53"/>
    <mergeCell ref="Y53:AG53"/>
    <mergeCell ref="A51:E51"/>
    <mergeCell ref="F51:J51"/>
    <mergeCell ref="K51:Q51"/>
    <mergeCell ref="R51:X51"/>
    <mergeCell ref="Y51:AG51"/>
    <mergeCell ref="A52:E52"/>
    <mergeCell ref="F52:J52"/>
    <mergeCell ref="K52:Q52"/>
    <mergeCell ref="R52:X52"/>
    <mergeCell ref="Y52:AG52"/>
    <mergeCell ref="F48:J48"/>
    <mergeCell ref="K48:Q48"/>
  </mergeCells>
  <phoneticPr fontId="10"/>
  <conditionalFormatting sqref="M4:M5">
    <cfRule type="expression" dxfId="23" priority="11">
      <formula>M4&lt;&gt;#REF!</formula>
    </cfRule>
  </conditionalFormatting>
  <conditionalFormatting sqref="M21:M22">
    <cfRule type="expression" dxfId="22" priority="4">
      <formula>M21&lt;&gt;#REF!</formula>
    </cfRule>
  </conditionalFormatting>
  <conditionalFormatting sqref="M23">
    <cfRule type="expression" dxfId="21" priority="2">
      <formula>M23&lt;&gt;#REF!</formula>
    </cfRule>
  </conditionalFormatting>
  <conditionalFormatting sqref="M24">
    <cfRule type="expression" dxfId="20" priority="1">
      <formula>M24&lt;&gt;#REF!</formula>
    </cfRule>
  </conditionalFormatting>
  <conditionalFormatting sqref="V31">
    <cfRule type="containsErrors" dxfId="19" priority="12" stopIfTrue="1">
      <formula>ISERROR(V31)</formula>
    </cfRule>
  </conditionalFormatting>
  <printOptions horizontalCentered="1"/>
  <pageMargins left="0.78740157480314965" right="0.78740157480314965" top="0.59055118110236227" bottom="0.59055118110236227" header="0.39370078740157483" footer="0.39370078740157483"/>
  <pageSetup paperSize="9" scale="97" orientation="portrait" blackAndWhite="1" r:id="rId1"/>
  <headerFooter alignWithMargins="0"/>
  <rowBreaks count="1" manualBreakCount="1">
    <brk id="3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22" r:id="rId4" name="Check Box 2">
              <controlPr defaultSize="0" autoFill="0" autoLine="0" autoPict="0">
                <anchor moveWithCells="1">
                  <from>
                    <xdr:col>0</xdr:col>
                    <xdr:colOff>0</xdr:colOff>
                    <xdr:row>55</xdr:row>
                    <xdr:rowOff>60960</xdr:rowOff>
                  </from>
                  <to>
                    <xdr:col>1</xdr:col>
                    <xdr:colOff>114300</xdr:colOff>
                    <xdr:row>55</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0F07-DED8-456B-9567-ACA7DFC213EC}">
  <sheetPr>
    <tabColor rgb="FF92D050"/>
  </sheetPr>
  <dimension ref="A1:AJ51"/>
  <sheetViews>
    <sheetView showZeros="0" view="pageBreakPreview" zoomScaleNormal="100" zoomScaleSheetLayoutView="100" workbookViewId="0">
      <selection activeCell="Z12" sqref="Z12:AA12"/>
    </sheetView>
  </sheetViews>
  <sheetFormatPr defaultColWidth="12" defaultRowHeight="12.6"/>
  <cols>
    <col min="1" max="8" width="4.875" style="714" customWidth="1"/>
    <col min="9" max="21" width="3.5" style="714" customWidth="1"/>
    <col min="22" max="26" width="8.375" style="714" customWidth="1"/>
    <col min="27" max="27" width="24.875" style="714" customWidth="1"/>
    <col min="28" max="28" width="1.5" style="714" customWidth="1"/>
    <col min="29" max="45" width="4.5" style="714" customWidth="1"/>
    <col min="46" max="16384" width="12" style="714"/>
  </cols>
  <sheetData>
    <row r="1" spans="1:27" ht="21" customHeight="1">
      <c r="A1" s="1" t="s">
        <v>987</v>
      </c>
      <c r="B1" s="713"/>
      <c r="C1" s="713"/>
      <c r="D1" s="713"/>
      <c r="E1" s="713"/>
      <c r="F1" s="713"/>
      <c r="G1" s="713"/>
      <c r="H1" s="713"/>
      <c r="I1" s="713"/>
      <c r="J1" s="713"/>
      <c r="K1" s="713"/>
      <c r="L1" s="713"/>
      <c r="M1" s="713"/>
      <c r="N1" s="713"/>
      <c r="O1" s="713"/>
      <c r="P1" s="713"/>
      <c r="Q1" s="713"/>
      <c r="R1" s="713"/>
      <c r="S1" s="713"/>
      <c r="T1" s="713"/>
      <c r="U1" s="713"/>
      <c r="V1" s="713"/>
      <c r="W1" s="713"/>
      <c r="X1" s="1086" t="s">
        <v>1025</v>
      </c>
      <c r="Y1" s="1086"/>
      <c r="Z1" s="1085"/>
      <c r="AA1" s="1085"/>
    </row>
    <row r="2" spans="1:27" ht="18.600000000000001">
      <c r="A2" s="1090" t="s">
        <v>957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row>
    <row r="3" spans="1:27" ht="18.600000000000001">
      <c r="A3" s="715"/>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row>
    <row r="4" spans="1:27">
      <c r="A4" s="713"/>
      <c r="B4" s="713"/>
      <c r="C4" s="713"/>
      <c r="D4" s="713"/>
      <c r="E4" s="713"/>
      <c r="F4" s="713"/>
      <c r="G4" s="713"/>
      <c r="H4" s="713"/>
      <c r="I4" s="713"/>
      <c r="J4" s="713"/>
      <c r="K4" s="713"/>
      <c r="L4" s="713"/>
      <c r="M4" s="713"/>
      <c r="N4" s="713"/>
      <c r="O4" s="713"/>
      <c r="P4" s="713"/>
      <c r="Q4" s="713"/>
      <c r="R4" s="713"/>
      <c r="S4" s="713"/>
      <c r="T4" s="713"/>
      <c r="U4" s="713"/>
      <c r="V4" s="713"/>
      <c r="W4" s="713"/>
      <c r="X4" s="713"/>
      <c r="Y4" s="713"/>
      <c r="Z4" s="713"/>
    </row>
    <row r="5" spans="1:27">
      <c r="A5" s="713" t="s">
        <v>913</v>
      </c>
      <c r="B5" s="713"/>
      <c r="C5" s="713"/>
      <c r="D5" s="713"/>
      <c r="E5" s="713"/>
      <c r="F5" s="713"/>
      <c r="G5" s="713"/>
      <c r="H5" s="713"/>
      <c r="I5" s="713"/>
      <c r="J5" s="713"/>
      <c r="K5" s="713"/>
      <c r="L5" s="713"/>
      <c r="M5" s="713"/>
      <c r="N5" s="713"/>
      <c r="O5" s="713"/>
      <c r="P5" s="713"/>
      <c r="Q5" s="713"/>
      <c r="R5" s="713"/>
      <c r="S5" s="713"/>
      <c r="T5" s="713"/>
      <c r="U5" s="713"/>
      <c r="V5" s="713"/>
      <c r="W5" s="713"/>
      <c r="X5" s="713"/>
      <c r="Y5" s="713"/>
      <c r="Z5" s="713"/>
    </row>
    <row r="6" spans="1:27" ht="13.5" customHeight="1">
      <c r="A6" s="713"/>
      <c r="B6" s="1087" t="s">
        <v>1068</v>
      </c>
      <c r="C6" s="1088"/>
      <c r="D6" s="1088"/>
      <c r="E6" s="1088"/>
      <c r="F6" s="1088"/>
      <c r="G6" s="1088"/>
      <c r="H6" s="1088"/>
      <c r="I6" s="1088"/>
      <c r="J6" s="1088"/>
      <c r="K6" s="1088"/>
      <c r="L6" s="1088"/>
      <c r="M6" s="1088"/>
      <c r="N6" s="1088"/>
      <c r="O6" s="1088"/>
      <c r="P6" s="1088"/>
      <c r="Q6" s="1088"/>
      <c r="R6" s="1088"/>
      <c r="S6" s="1088"/>
      <c r="T6" s="1088"/>
      <c r="U6" s="1088"/>
      <c r="V6" s="1088"/>
      <c r="W6" s="1088"/>
      <c r="X6" s="1088"/>
      <c r="Y6" s="1089"/>
      <c r="Z6" s="1073" t="s">
        <v>955</v>
      </c>
      <c r="AA6" s="1073"/>
    </row>
    <row r="7" spans="1:27" ht="13.5" customHeight="1">
      <c r="A7" s="713"/>
      <c r="B7" s="1920">
        <f>'1-3行動計画書'!B8</f>
        <v>0</v>
      </c>
      <c r="C7" s="1921"/>
      <c r="D7" s="1921"/>
      <c r="E7" s="1921"/>
      <c r="F7" s="1921"/>
      <c r="G7" s="1921"/>
      <c r="H7" s="1921"/>
      <c r="I7" s="1921"/>
      <c r="J7" s="1921"/>
      <c r="K7" s="1921"/>
      <c r="L7" s="1921"/>
      <c r="M7" s="1921"/>
      <c r="N7" s="1921"/>
      <c r="O7" s="1921"/>
      <c r="P7" s="1921"/>
      <c r="Q7" s="1921"/>
      <c r="R7" s="1921"/>
      <c r="S7" s="1921"/>
      <c r="T7" s="1921"/>
      <c r="U7" s="1921"/>
      <c r="V7" s="1921"/>
      <c r="W7" s="1921"/>
      <c r="X7" s="1921"/>
      <c r="Y7" s="1922"/>
      <c r="Z7" s="1916"/>
      <c r="AA7" s="1916"/>
    </row>
    <row r="8" spans="1:27" ht="13.5" customHeight="1">
      <c r="A8" s="713"/>
      <c r="B8" s="1920">
        <f>'1-3行動計画書'!B9</f>
        <v>0</v>
      </c>
      <c r="C8" s="1921"/>
      <c r="D8" s="1921"/>
      <c r="E8" s="1921"/>
      <c r="F8" s="1921"/>
      <c r="G8" s="1921"/>
      <c r="H8" s="1921"/>
      <c r="I8" s="1921"/>
      <c r="J8" s="1921"/>
      <c r="K8" s="1921"/>
      <c r="L8" s="1921"/>
      <c r="M8" s="1921"/>
      <c r="N8" s="1921"/>
      <c r="O8" s="1921"/>
      <c r="P8" s="1921"/>
      <c r="Q8" s="1921"/>
      <c r="R8" s="1921"/>
      <c r="S8" s="1921"/>
      <c r="T8" s="1921"/>
      <c r="U8" s="1921"/>
      <c r="V8" s="1921"/>
      <c r="W8" s="1921"/>
      <c r="X8" s="1921"/>
      <c r="Y8" s="1922"/>
      <c r="Z8" s="1916"/>
      <c r="AA8" s="1916"/>
    </row>
    <row r="9" spans="1:27" ht="13.5" customHeight="1">
      <c r="A9" s="713"/>
      <c r="B9" s="1920">
        <f>'1-3行動計画書'!B10</f>
        <v>0</v>
      </c>
      <c r="C9" s="1921"/>
      <c r="D9" s="1921"/>
      <c r="E9" s="1921"/>
      <c r="F9" s="1921"/>
      <c r="G9" s="1921"/>
      <c r="H9" s="1921"/>
      <c r="I9" s="1921"/>
      <c r="J9" s="1921"/>
      <c r="K9" s="1921"/>
      <c r="L9" s="1921"/>
      <c r="M9" s="1921"/>
      <c r="N9" s="1921"/>
      <c r="O9" s="1921"/>
      <c r="P9" s="1921"/>
      <c r="Q9" s="1921"/>
      <c r="R9" s="1921"/>
      <c r="S9" s="1921"/>
      <c r="T9" s="1921"/>
      <c r="U9" s="1921"/>
      <c r="V9" s="1921"/>
      <c r="W9" s="1921"/>
      <c r="X9" s="1921"/>
      <c r="Y9" s="1922"/>
      <c r="Z9" s="1916"/>
      <c r="AA9" s="1916"/>
    </row>
    <row r="10" spans="1:27" ht="13.5" customHeight="1">
      <c r="A10" s="713"/>
      <c r="B10" s="1920">
        <f>'1-3行動計画書'!B11</f>
        <v>0</v>
      </c>
      <c r="C10" s="1921"/>
      <c r="D10" s="1921"/>
      <c r="E10" s="1921"/>
      <c r="F10" s="1921"/>
      <c r="G10" s="1921"/>
      <c r="H10" s="1921"/>
      <c r="I10" s="1921"/>
      <c r="J10" s="1921"/>
      <c r="K10" s="1921"/>
      <c r="L10" s="1921"/>
      <c r="M10" s="1921"/>
      <c r="N10" s="1921"/>
      <c r="O10" s="1921"/>
      <c r="P10" s="1921"/>
      <c r="Q10" s="1921"/>
      <c r="R10" s="1921"/>
      <c r="S10" s="1921"/>
      <c r="T10" s="1921"/>
      <c r="U10" s="1921"/>
      <c r="V10" s="1921"/>
      <c r="W10" s="1921"/>
      <c r="X10" s="1921"/>
      <c r="Y10" s="1922"/>
      <c r="Z10" s="1916"/>
      <c r="AA10" s="1916"/>
    </row>
    <row r="11" spans="1:27" ht="13.5" customHeight="1">
      <c r="A11" s="713"/>
      <c r="B11" s="1920">
        <f>'1-3行動計画書'!B12</f>
        <v>0</v>
      </c>
      <c r="C11" s="1921"/>
      <c r="D11" s="1921"/>
      <c r="E11" s="1921"/>
      <c r="F11" s="1921"/>
      <c r="G11" s="1921"/>
      <c r="H11" s="1921"/>
      <c r="I11" s="1921"/>
      <c r="J11" s="1921"/>
      <c r="K11" s="1921"/>
      <c r="L11" s="1921"/>
      <c r="M11" s="1921"/>
      <c r="N11" s="1921"/>
      <c r="O11" s="1921"/>
      <c r="P11" s="1921"/>
      <c r="Q11" s="1921"/>
      <c r="R11" s="1921"/>
      <c r="S11" s="1921"/>
      <c r="T11" s="1921"/>
      <c r="U11" s="1921"/>
      <c r="V11" s="1921"/>
      <c r="W11" s="1921"/>
      <c r="X11" s="1921"/>
      <c r="Y11" s="1922"/>
      <c r="Z11" s="1916"/>
      <c r="AA11" s="1916"/>
    </row>
    <row r="12" spans="1:27" ht="13.5" customHeight="1">
      <c r="A12" s="713"/>
      <c r="B12" s="1920">
        <f>'1-3行動計画書'!B13</f>
        <v>0</v>
      </c>
      <c r="C12" s="1921"/>
      <c r="D12" s="1921"/>
      <c r="E12" s="1921"/>
      <c r="F12" s="1921"/>
      <c r="G12" s="1921"/>
      <c r="H12" s="1921"/>
      <c r="I12" s="1921"/>
      <c r="J12" s="1921"/>
      <c r="K12" s="1921"/>
      <c r="L12" s="1921"/>
      <c r="M12" s="1921"/>
      <c r="N12" s="1921"/>
      <c r="O12" s="1921"/>
      <c r="P12" s="1921"/>
      <c r="Q12" s="1921"/>
      <c r="R12" s="1921"/>
      <c r="S12" s="1921"/>
      <c r="T12" s="1921"/>
      <c r="U12" s="1921"/>
      <c r="V12" s="1921"/>
      <c r="W12" s="1921"/>
      <c r="X12" s="1921"/>
      <c r="Y12" s="1922"/>
      <c r="Z12" s="1916"/>
      <c r="AA12" s="1916"/>
    </row>
    <row r="13" spans="1:27" ht="13.5" customHeight="1">
      <c r="A13" s="713"/>
      <c r="B13" s="1927">
        <f>'1-3行動計画書'!B14</f>
        <v>0</v>
      </c>
      <c r="C13" s="1928"/>
      <c r="D13" s="1928"/>
      <c r="E13" s="1921">
        <f>'1-3行動計画書'!E14</f>
        <v>0</v>
      </c>
      <c r="F13" s="1921"/>
      <c r="G13" s="1921"/>
      <c r="H13" s="1921"/>
      <c r="I13" s="1921"/>
      <c r="J13" s="1921"/>
      <c r="K13" s="1921"/>
      <c r="L13" s="1921"/>
      <c r="M13" s="1921"/>
      <c r="N13" s="1921"/>
      <c r="O13" s="1921"/>
      <c r="P13" s="1921"/>
      <c r="Q13" s="1921"/>
      <c r="R13" s="1921"/>
      <c r="S13" s="1921"/>
      <c r="T13" s="1921"/>
      <c r="U13" s="1921"/>
      <c r="V13" s="1921"/>
      <c r="W13" s="1921"/>
      <c r="X13" s="1921"/>
      <c r="Y13" s="1922"/>
      <c r="Z13" s="1916"/>
      <c r="AA13" s="1916"/>
    </row>
    <row r="14" spans="1:27">
      <c r="A14" s="713"/>
      <c r="B14" s="713"/>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row>
    <row r="15" spans="1:27">
      <c r="A15" s="713"/>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row>
    <row r="16" spans="1:27">
      <c r="A16" s="713" t="s">
        <v>921</v>
      </c>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row>
    <row r="17" spans="1:36">
      <c r="A17" s="713"/>
      <c r="B17" s="1087" t="s">
        <v>1068</v>
      </c>
      <c r="C17" s="1088"/>
      <c r="D17" s="1088"/>
      <c r="E17" s="1088"/>
      <c r="F17" s="1088"/>
      <c r="G17" s="1088"/>
      <c r="H17" s="1088"/>
      <c r="I17" s="1088"/>
      <c r="J17" s="1088"/>
      <c r="K17" s="1088"/>
      <c r="L17" s="1088"/>
      <c r="M17" s="1088"/>
      <c r="N17" s="1088"/>
      <c r="O17" s="1088"/>
      <c r="P17" s="1088"/>
      <c r="Q17" s="1088"/>
      <c r="R17" s="1088"/>
      <c r="S17" s="1088"/>
      <c r="T17" s="1088"/>
      <c r="U17" s="1088"/>
      <c r="V17" s="1088"/>
      <c r="W17" s="1088"/>
      <c r="X17" s="1088"/>
      <c r="Y17" s="1089"/>
      <c r="Z17" s="1073" t="s">
        <v>955</v>
      </c>
      <c r="AA17" s="1073"/>
    </row>
    <row r="18" spans="1:36">
      <c r="A18" s="713"/>
      <c r="B18" s="1920">
        <f>'1-3行動計画書'!B19</f>
        <v>0</v>
      </c>
      <c r="C18" s="1921"/>
      <c r="D18" s="1921"/>
      <c r="E18" s="1921"/>
      <c r="F18" s="1921"/>
      <c r="G18" s="1921"/>
      <c r="H18" s="1921"/>
      <c r="I18" s="1921"/>
      <c r="J18" s="1921"/>
      <c r="K18" s="1921"/>
      <c r="L18" s="1921"/>
      <c r="M18" s="1921"/>
      <c r="N18" s="1921"/>
      <c r="O18" s="1921"/>
      <c r="P18" s="1921"/>
      <c r="Q18" s="1921"/>
      <c r="R18" s="1921"/>
      <c r="S18" s="1921"/>
      <c r="T18" s="1921"/>
      <c r="U18" s="1921"/>
      <c r="V18" s="1921"/>
      <c r="W18" s="1921"/>
      <c r="X18" s="1921"/>
      <c r="Y18" s="1922"/>
      <c r="Z18" s="1916"/>
      <c r="AA18" s="1916"/>
    </row>
    <row r="19" spans="1:36">
      <c r="A19" s="713"/>
      <c r="B19" s="1920">
        <f>'1-3行動計画書'!B20</f>
        <v>0</v>
      </c>
      <c r="C19" s="1921"/>
      <c r="D19" s="1921"/>
      <c r="E19" s="1921"/>
      <c r="F19" s="1921"/>
      <c r="G19" s="1921"/>
      <c r="H19" s="1921"/>
      <c r="I19" s="1921"/>
      <c r="J19" s="1921"/>
      <c r="K19" s="1921"/>
      <c r="L19" s="1921"/>
      <c r="M19" s="1921"/>
      <c r="N19" s="1921"/>
      <c r="O19" s="1921"/>
      <c r="P19" s="1921"/>
      <c r="Q19" s="1921"/>
      <c r="R19" s="1921"/>
      <c r="S19" s="1921"/>
      <c r="T19" s="1921"/>
      <c r="U19" s="1921"/>
      <c r="V19" s="1921"/>
      <c r="W19" s="1921"/>
      <c r="X19" s="1921"/>
      <c r="Y19" s="1922"/>
      <c r="Z19" s="1916"/>
      <c r="AA19" s="1916"/>
    </row>
    <row r="20" spans="1:36">
      <c r="A20" s="713"/>
      <c r="B20" s="1920">
        <f>'1-3行動計画書'!B21</f>
        <v>0</v>
      </c>
      <c r="C20" s="1921"/>
      <c r="D20" s="1921"/>
      <c r="E20" s="1921"/>
      <c r="F20" s="1921"/>
      <c r="G20" s="1921"/>
      <c r="H20" s="1921"/>
      <c r="I20" s="1921"/>
      <c r="J20" s="1921"/>
      <c r="K20" s="1921"/>
      <c r="L20" s="1921"/>
      <c r="M20" s="1921"/>
      <c r="N20" s="1921"/>
      <c r="O20" s="1921"/>
      <c r="P20" s="1921"/>
      <c r="Q20" s="1921"/>
      <c r="R20" s="1921"/>
      <c r="S20" s="1921"/>
      <c r="T20" s="1921"/>
      <c r="U20" s="1921"/>
      <c r="V20" s="1921"/>
      <c r="W20" s="1921"/>
      <c r="X20" s="1921"/>
      <c r="Y20" s="1922"/>
      <c r="Z20" s="1916"/>
      <c r="AA20" s="1916"/>
    </row>
    <row r="21" spans="1:36">
      <c r="A21" s="713"/>
      <c r="B21" s="1920">
        <f>'1-3行動計画書'!B22</f>
        <v>0</v>
      </c>
      <c r="C21" s="1921"/>
      <c r="D21" s="1921"/>
      <c r="E21" s="1921"/>
      <c r="F21" s="1921"/>
      <c r="G21" s="1921"/>
      <c r="H21" s="1921"/>
      <c r="I21" s="1921"/>
      <c r="J21" s="1921"/>
      <c r="K21" s="1921"/>
      <c r="L21" s="1921"/>
      <c r="M21" s="1921"/>
      <c r="N21" s="1921"/>
      <c r="O21" s="1921"/>
      <c r="P21" s="1921"/>
      <c r="Q21" s="1921"/>
      <c r="R21" s="1921"/>
      <c r="S21" s="1921"/>
      <c r="T21" s="1921"/>
      <c r="U21" s="1921"/>
      <c r="V21" s="1921"/>
      <c r="W21" s="1921"/>
      <c r="X21" s="1921"/>
      <c r="Y21" s="1922"/>
      <c r="Z21" s="1916"/>
      <c r="AA21" s="1916"/>
    </row>
    <row r="22" spans="1:36">
      <c r="A22" s="713"/>
      <c r="B22" s="1923">
        <f>'1-3行動計画書'!B23</f>
        <v>0</v>
      </c>
      <c r="C22" s="1924"/>
      <c r="D22" s="1924"/>
      <c r="E22" s="1925">
        <f>'1-3行動計画書'!E23</f>
        <v>0</v>
      </c>
      <c r="F22" s="1925"/>
      <c r="G22" s="1925"/>
      <c r="H22" s="1925"/>
      <c r="I22" s="1925"/>
      <c r="J22" s="1925"/>
      <c r="K22" s="1925"/>
      <c r="L22" s="1925"/>
      <c r="M22" s="1925"/>
      <c r="N22" s="1925"/>
      <c r="O22" s="1925"/>
      <c r="P22" s="1925"/>
      <c r="Q22" s="1925"/>
      <c r="R22" s="1925"/>
      <c r="S22" s="1925"/>
      <c r="T22" s="1925"/>
      <c r="U22" s="1925"/>
      <c r="V22" s="1925"/>
      <c r="W22" s="1925"/>
      <c r="X22" s="1925"/>
      <c r="Y22" s="1926"/>
      <c r="Z22" s="1916"/>
      <c r="AA22" s="1916"/>
    </row>
    <row r="23" spans="1:36">
      <c r="A23" s="713"/>
      <c r="B23" s="716"/>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3"/>
    </row>
    <row r="24" spans="1:36">
      <c r="A24" s="713"/>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row>
    <row r="25" spans="1:36" ht="13.5" customHeight="1">
      <c r="A25" s="713" t="s">
        <v>926</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row>
    <row r="26" spans="1:36">
      <c r="A26" s="713"/>
      <c r="B26" s="1069"/>
      <c r="C26" s="1070"/>
      <c r="D26" s="1073" t="s">
        <v>927</v>
      </c>
      <c r="E26" s="1073"/>
      <c r="F26" s="1073"/>
      <c r="G26" s="1073"/>
      <c r="H26" s="1073"/>
      <c r="I26" s="1074" t="s">
        <v>928</v>
      </c>
      <c r="J26" s="1075"/>
      <c r="K26" s="1075"/>
      <c r="L26" s="1075"/>
      <c r="M26" s="1075"/>
      <c r="N26" s="1075"/>
      <c r="O26" s="1075"/>
      <c r="P26" s="1075"/>
      <c r="Q26" s="1075"/>
      <c r="R26" s="1075"/>
      <c r="S26" s="1075"/>
      <c r="T26" s="1075"/>
      <c r="U26" s="1075"/>
      <c r="V26" s="1075"/>
      <c r="W26" s="1075"/>
      <c r="X26" s="1075"/>
      <c r="Y26" s="1075"/>
      <c r="Z26" s="1076"/>
      <c r="AA26" s="1073" t="s">
        <v>955</v>
      </c>
      <c r="AF26" s="717"/>
      <c r="AG26" s="717"/>
      <c r="AH26" s="717"/>
      <c r="AI26" s="717"/>
      <c r="AJ26" s="717"/>
    </row>
    <row r="27" spans="1:36" ht="28.5" customHeight="1">
      <c r="A27" s="713"/>
      <c r="B27" s="1071"/>
      <c r="C27" s="1072"/>
      <c r="D27" s="1073"/>
      <c r="E27" s="1073"/>
      <c r="F27" s="1073"/>
      <c r="G27" s="1073"/>
      <c r="H27" s="1073"/>
      <c r="I27" s="1074" t="s">
        <v>929</v>
      </c>
      <c r="J27" s="1075"/>
      <c r="K27" s="1075"/>
      <c r="L27" s="1075"/>
      <c r="M27" s="1075"/>
      <c r="N27" s="1075"/>
      <c r="O27" s="1075"/>
      <c r="P27" s="1075"/>
      <c r="Q27" s="1075"/>
      <c r="R27" s="1075"/>
      <c r="S27" s="1075"/>
      <c r="T27" s="1075"/>
      <c r="U27" s="1076"/>
      <c r="V27" s="1066" t="s">
        <v>930</v>
      </c>
      <c r="W27" s="1067"/>
      <c r="X27" s="1067"/>
      <c r="Y27" s="1067"/>
      <c r="Z27" s="1068"/>
      <c r="AA27" s="1073"/>
      <c r="AC27" s="718"/>
      <c r="AF27" s="717"/>
      <c r="AG27" s="717"/>
      <c r="AH27" s="717"/>
      <c r="AI27" s="717"/>
      <c r="AJ27" s="717"/>
    </row>
    <row r="28" spans="1:36" ht="26.25" customHeight="1">
      <c r="A28" s="713"/>
      <c r="B28" s="1055">
        <v>1</v>
      </c>
      <c r="C28" s="1056"/>
      <c r="D28" s="1910">
        <f>'1-3行動計画書'!D29</f>
        <v>0</v>
      </c>
      <c r="E28" s="1911"/>
      <c r="F28" s="1911"/>
      <c r="G28" s="1911"/>
      <c r="H28" s="1912"/>
      <c r="I28" s="1913">
        <f>'1-3行動計画書'!I29</f>
        <v>0</v>
      </c>
      <c r="J28" s="1914"/>
      <c r="K28" s="1914"/>
      <c r="L28" s="1914"/>
      <c r="M28" s="1914"/>
      <c r="N28" s="1914"/>
      <c r="O28" s="1914"/>
      <c r="P28" s="1914"/>
      <c r="Q28" s="1914"/>
      <c r="R28" s="1914"/>
      <c r="S28" s="1914"/>
      <c r="T28" s="1914"/>
      <c r="U28" s="1915"/>
      <c r="V28" s="1917">
        <f>'1-3行動計画書'!V29</f>
        <v>0</v>
      </c>
      <c r="W28" s="1918"/>
      <c r="X28" s="1918"/>
      <c r="Y28" s="1918"/>
      <c r="Z28" s="1919"/>
      <c r="AA28" s="776"/>
      <c r="AF28" s="717"/>
      <c r="AG28" s="717"/>
      <c r="AH28" s="717"/>
      <c r="AI28" s="717"/>
      <c r="AJ28" s="717"/>
    </row>
    <row r="29" spans="1:36" ht="26.25" customHeight="1">
      <c r="A29" s="713"/>
      <c r="B29" s="1055">
        <v>2</v>
      </c>
      <c r="C29" s="1056"/>
      <c r="D29" s="1910">
        <f>'1-3行動計画書'!D30</f>
        <v>0</v>
      </c>
      <c r="E29" s="1911"/>
      <c r="F29" s="1911"/>
      <c r="G29" s="1911"/>
      <c r="H29" s="1912"/>
      <c r="I29" s="1913">
        <f>'1-3行動計画書'!I30</f>
        <v>0</v>
      </c>
      <c r="J29" s="1914"/>
      <c r="K29" s="1914"/>
      <c r="L29" s="1914"/>
      <c r="M29" s="1914"/>
      <c r="N29" s="1914"/>
      <c r="O29" s="1914"/>
      <c r="P29" s="1914"/>
      <c r="Q29" s="1914"/>
      <c r="R29" s="1914"/>
      <c r="S29" s="1914"/>
      <c r="T29" s="1914"/>
      <c r="U29" s="1915"/>
      <c r="V29" s="1917">
        <f>'1-3行動計画書'!V30</f>
        <v>0</v>
      </c>
      <c r="W29" s="1918"/>
      <c r="X29" s="1918"/>
      <c r="Y29" s="1918"/>
      <c r="Z29" s="1919"/>
      <c r="AA29" s="776"/>
      <c r="AF29" s="717"/>
      <c r="AG29" s="717"/>
      <c r="AH29" s="717"/>
      <c r="AI29" s="717"/>
      <c r="AJ29" s="717"/>
    </row>
    <row r="30" spans="1:36" ht="26.25" customHeight="1">
      <c r="A30" s="713"/>
      <c r="B30" s="1055">
        <v>3</v>
      </c>
      <c r="C30" s="1056"/>
      <c r="D30" s="1910">
        <f>'1-3行動計画書'!D31</f>
        <v>0</v>
      </c>
      <c r="E30" s="1911"/>
      <c r="F30" s="1911"/>
      <c r="G30" s="1911"/>
      <c r="H30" s="1912"/>
      <c r="I30" s="1913">
        <f>'1-3行動計画書'!I31</f>
        <v>0</v>
      </c>
      <c r="J30" s="1914"/>
      <c r="K30" s="1914"/>
      <c r="L30" s="1914"/>
      <c r="M30" s="1914"/>
      <c r="N30" s="1914"/>
      <c r="O30" s="1914"/>
      <c r="P30" s="1914"/>
      <c r="Q30" s="1914"/>
      <c r="R30" s="1914"/>
      <c r="S30" s="1914"/>
      <c r="T30" s="1914"/>
      <c r="U30" s="1915"/>
      <c r="V30" s="1917">
        <f>'1-3行動計画書'!V31</f>
        <v>0</v>
      </c>
      <c r="W30" s="1918"/>
      <c r="X30" s="1918"/>
      <c r="Y30" s="1918"/>
      <c r="Z30" s="1919"/>
      <c r="AA30" s="776"/>
      <c r="AF30" s="717"/>
      <c r="AG30" s="717"/>
      <c r="AH30" s="717"/>
      <c r="AI30" s="717"/>
      <c r="AJ30" s="717"/>
    </row>
    <row r="31" spans="1:36" ht="26.25" customHeight="1">
      <c r="A31" s="713"/>
      <c r="B31" s="1055">
        <v>4</v>
      </c>
      <c r="C31" s="1056"/>
      <c r="D31" s="1910">
        <f>'1-3行動計画書'!D32</f>
        <v>0</v>
      </c>
      <c r="E31" s="1911"/>
      <c r="F31" s="1911"/>
      <c r="G31" s="1911"/>
      <c r="H31" s="1912"/>
      <c r="I31" s="1913">
        <f>'1-3行動計画書'!I32</f>
        <v>0</v>
      </c>
      <c r="J31" s="1914"/>
      <c r="K31" s="1914"/>
      <c r="L31" s="1914"/>
      <c r="M31" s="1914"/>
      <c r="N31" s="1914"/>
      <c r="O31" s="1914"/>
      <c r="P31" s="1914"/>
      <c r="Q31" s="1914"/>
      <c r="R31" s="1914"/>
      <c r="S31" s="1914"/>
      <c r="T31" s="1914"/>
      <c r="U31" s="1915"/>
      <c r="V31" s="1917">
        <f>'1-3行動計画書'!V32</f>
        <v>0</v>
      </c>
      <c r="W31" s="1918"/>
      <c r="X31" s="1918"/>
      <c r="Y31" s="1918"/>
      <c r="Z31" s="1919"/>
      <c r="AA31" s="776"/>
      <c r="AF31" s="717"/>
      <c r="AG31" s="717"/>
      <c r="AH31" s="717"/>
      <c r="AI31" s="717"/>
      <c r="AJ31" s="717"/>
    </row>
    <row r="32" spans="1:36" ht="26.25" customHeight="1">
      <c r="A32" s="713"/>
      <c r="B32" s="1055">
        <v>5</v>
      </c>
      <c r="C32" s="1056"/>
      <c r="D32" s="1910">
        <f>'1-3行動計画書'!D33</f>
        <v>0</v>
      </c>
      <c r="E32" s="1911"/>
      <c r="F32" s="1911"/>
      <c r="G32" s="1911"/>
      <c r="H32" s="1912"/>
      <c r="I32" s="1913">
        <f>'1-3行動計画書'!I33</f>
        <v>0</v>
      </c>
      <c r="J32" s="1914"/>
      <c r="K32" s="1914"/>
      <c r="L32" s="1914"/>
      <c r="M32" s="1914"/>
      <c r="N32" s="1914"/>
      <c r="O32" s="1914"/>
      <c r="P32" s="1914"/>
      <c r="Q32" s="1914"/>
      <c r="R32" s="1914"/>
      <c r="S32" s="1914"/>
      <c r="T32" s="1914"/>
      <c r="U32" s="1915"/>
      <c r="V32" s="1917">
        <f>'1-3行動計画書'!V33</f>
        <v>0</v>
      </c>
      <c r="W32" s="1918"/>
      <c r="X32" s="1918"/>
      <c r="Y32" s="1918"/>
      <c r="Z32" s="1919"/>
      <c r="AA32" s="776"/>
      <c r="AF32" s="717"/>
      <c r="AG32" s="717"/>
      <c r="AH32" s="717"/>
      <c r="AI32" s="717"/>
      <c r="AJ32" s="717"/>
    </row>
    <row r="33" spans="1:36" ht="26.25" customHeight="1">
      <c r="A33" s="713"/>
      <c r="B33" s="719"/>
      <c r="C33" s="719"/>
      <c r="D33" s="720"/>
      <c r="E33" s="720"/>
      <c r="F33" s="720"/>
      <c r="G33" s="720"/>
      <c r="H33" s="720"/>
      <c r="I33" s="721"/>
      <c r="J33" s="721"/>
      <c r="K33" s="721"/>
      <c r="L33" s="721"/>
      <c r="M33" s="721"/>
      <c r="N33" s="721"/>
      <c r="O33" s="721"/>
      <c r="P33" s="721"/>
      <c r="Q33" s="721"/>
      <c r="R33" s="721"/>
      <c r="S33" s="721"/>
      <c r="T33" s="721"/>
      <c r="U33" s="721"/>
      <c r="V33" s="722"/>
      <c r="W33" s="722"/>
      <c r="X33" s="722"/>
      <c r="Y33" s="722"/>
      <c r="Z33" s="722"/>
      <c r="AF33" s="717"/>
      <c r="AG33" s="717"/>
      <c r="AH33" s="717"/>
      <c r="AI33" s="717"/>
      <c r="AJ33" s="717"/>
    </row>
    <row r="34" spans="1:36" ht="26.25" customHeight="1">
      <c r="A34" s="713" t="s">
        <v>956</v>
      </c>
      <c r="B34" s="719"/>
      <c r="C34" s="719"/>
      <c r="D34" s="720"/>
      <c r="E34" s="720"/>
      <c r="F34" s="720"/>
      <c r="G34" s="720"/>
      <c r="H34" s="720"/>
      <c r="I34" s="721"/>
      <c r="J34" s="721"/>
      <c r="K34" s="721"/>
      <c r="L34" s="721"/>
      <c r="M34" s="721"/>
      <c r="N34" s="721"/>
      <c r="O34" s="721"/>
      <c r="P34" s="721"/>
      <c r="Q34" s="721"/>
      <c r="R34" s="721"/>
      <c r="S34" s="721"/>
      <c r="T34" s="721"/>
      <c r="U34" s="721"/>
      <c r="V34" s="722"/>
      <c r="W34" s="722"/>
      <c r="X34" s="722"/>
      <c r="Y34" s="722"/>
      <c r="Z34" s="722"/>
      <c r="AF34" s="717"/>
      <c r="AG34" s="717"/>
      <c r="AH34" s="717"/>
      <c r="AI34" s="717"/>
      <c r="AJ34" s="717"/>
    </row>
    <row r="35" spans="1:36">
      <c r="A35" s="713"/>
      <c r="B35" s="1069"/>
      <c r="C35" s="1070"/>
      <c r="D35" s="1073" t="s">
        <v>927</v>
      </c>
      <c r="E35" s="1073"/>
      <c r="F35" s="1073"/>
      <c r="G35" s="1073"/>
      <c r="H35" s="1073"/>
      <c r="I35" s="1074" t="s">
        <v>928</v>
      </c>
      <c r="J35" s="1075"/>
      <c r="K35" s="1075"/>
      <c r="L35" s="1075"/>
      <c r="M35" s="1075"/>
      <c r="N35" s="1075"/>
      <c r="O35" s="1075"/>
      <c r="P35" s="1075"/>
      <c r="Q35" s="1075"/>
      <c r="R35" s="1075"/>
      <c r="S35" s="1075"/>
      <c r="T35" s="1075"/>
      <c r="U35" s="1075"/>
      <c r="V35" s="1075"/>
      <c r="W35" s="1075"/>
      <c r="X35" s="1075"/>
      <c r="Y35" s="1075"/>
      <c r="Z35" s="1076"/>
      <c r="AA35" s="1073" t="s">
        <v>955</v>
      </c>
    </row>
    <row r="36" spans="1:36" ht="20.25" customHeight="1">
      <c r="A36" s="713"/>
      <c r="B36" s="1071"/>
      <c r="C36" s="1072"/>
      <c r="D36" s="1073"/>
      <c r="E36" s="1073"/>
      <c r="F36" s="1073"/>
      <c r="G36" s="1073"/>
      <c r="H36" s="1073"/>
      <c r="I36" s="1074" t="s">
        <v>929</v>
      </c>
      <c r="J36" s="1075"/>
      <c r="K36" s="1075"/>
      <c r="L36" s="1075"/>
      <c r="M36" s="1075"/>
      <c r="N36" s="1075"/>
      <c r="O36" s="1075"/>
      <c r="P36" s="1075"/>
      <c r="Q36" s="1075"/>
      <c r="R36" s="1075"/>
      <c r="S36" s="1075"/>
      <c r="T36" s="1075"/>
      <c r="U36" s="1076"/>
      <c r="V36" s="1066" t="s">
        <v>930</v>
      </c>
      <c r="W36" s="1067"/>
      <c r="X36" s="1067"/>
      <c r="Y36" s="1067"/>
      <c r="Z36" s="1068"/>
      <c r="AA36" s="1073"/>
    </row>
    <row r="37" spans="1:36" ht="26.25" customHeight="1">
      <c r="A37" s="713"/>
      <c r="B37" s="1055">
        <v>6</v>
      </c>
      <c r="C37" s="1056"/>
      <c r="D37" s="1910">
        <f>'1-3行動計画書'!D38</f>
        <v>0</v>
      </c>
      <c r="E37" s="1911"/>
      <c r="F37" s="1911"/>
      <c r="G37" s="1911"/>
      <c r="H37" s="1912"/>
      <c r="I37" s="1913">
        <f>'1-3行動計画書'!I38</f>
        <v>0</v>
      </c>
      <c r="J37" s="1914"/>
      <c r="K37" s="1914"/>
      <c r="L37" s="1914"/>
      <c r="M37" s="1914"/>
      <c r="N37" s="1914"/>
      <c r="O37" s="1914"/>
      <c r="P37" s="1914"/>
      <c r="Q37" s="1914"/>
      <c r="R37" s="1914"/>
      <c r="S37" s="1914"/>
      <c r="T37" s="1914"/>
      <c r="U37" s="1915"/>
      <c r="V37" s="1917">
        <f>'1-3行動計画書'!V38</f>
        <v>0</v>
      </c>
      <c r="W37" s="1918"/>
      <c r="X37" s="1918"/>
      <c r="Y37" s="1918"/>
      <c r="Z37" s="1919"/>
      <c r="AA37" s="723"/>
      <c r="AF37" s="717"/>
      <c r="AG37" s="717"/>
      <c r="AH37" s="717"/>
      <c r="AI37" s="717"/>
      <c r="AJ37" s="717"/>
    </row>
    <row r="38" spans="1:36" ht="26.25" customHeight="1">
      <c r="A38" s="713"/>
      <c r="B38" s="1055">
        <v>7</v>
      </c>
      <c r="C38" s="1056"/>
      <c r="D38" s="1910">
        <f>'1-3行動計画書'!D39</f>
        <v>0</v>
      </c>
      <c r="E38" s="1911"/>
      <c r="F38" s="1911"/>
      <c r="G38" s="1911"/>
      <c r="H38" s="1912"/>
      <c r="I38" s="1913">
        <f>'1-3行動計画書'!I39</f>
        <v>0</v>
      </c>
      <c r="J38" s="1914"/>
      <c r="K38" s="1914"/>
      <c r="L38" s="1914"/>
      <c r="M38" s="1914"/>
      <c r="N38" s="1914"/>
      <c r="O38" s="1914"/>
      <c r="P38" s="1914"/>
      <c r="Q38" s="1914"/>
      <c r="R38" s="1914"/>
      <c r="S38" s="1914"/>
      <c r="T38" s="1914"/>
      <c r="U38" s="1915"/>
      <c r="V38" s="1917">
        <f>'1-3行動計画書'!V39</f>
        <v>0</v>
      </c>
      <c r="W38" s="1918"/>
      <c r="X38" s="1918"/>
      <c r="Y38" s="1918"/>
      <c r="Z38" s="1919"/>
      <c r="AA38" s="723"/>
      <c r="AF38" s="717"/>
      <c r="AG38" s="717"/>
      <c r="AH38" s="717"/>
      <c r="AI38" s="717"/>
      <c r="AJ38" s="717"/>
    </row>
    <row r="39" spans="1:36" ht="26.25" customHeight="1">
      <c r="A39" s="713"/>
      <c r="B39" s="1055">
        <v>8</v>
      </c>
      <c r="C39" s="1056"/>
      <c r="D39" s="1910">
        <f>'1-3行動計画書'!D40</f>
        <v>0</v>
      </c>
      <c r="E39" s="1911"/>
      <c r="F39" s="1911"/>
      <c r="G39" s="1911"/>
      <c r="H39" s="1912"/>
      <c r="I39" s="1913">
        <f>'1-3行動計画書'!I40</f>
        <v>0</v>
      </c>
      <c r="J39" s="1914"/>
      <c r="K39" s="1914"/>
      <c r="L39" s="1914"/>
      <c r="M39" s="1914"/>
      <c r="N39" s="1914"/>
      <c r="O39" s="1914"/>
      <c r="P39" s="1914"/>
      <c r="Q39" s="1914"/>
      <c r="R39" s="1914"/>
      <c r="S39" s="1914"/>
      <c r="T39" s="1914"/>
      <c r="U39" s="1915"/>
      <c r="V39" s="1917">
        <f>'1-3行動計画書'!V40</f>
        <v>0</v>
      </c>
      <c r="W39" s="1918"/>
      <c r="X39" s="1918"/>
      <c r="Y39" s="1918"/>
      <c r="Z39" s="1919"/>
      <c r="AA39" s="723"/>
      <c r="AF39" s="717"/>
      <c r="AG39" s="717"/>
      <c r="AH39" s="717"/>
      <c r="AI39" s="717"/>
      <c r="AJ39" s="717"/>
    </row>
    <row r="40" spans="1:36" ht="26.25" customHeight="1">
      <c r="A40" s="713"/>
      <c r="B40" s="1055">
        <v>9</v>
      </c>
      <c r="C40" s="1056"/>
      <c r="D40" s="1910">
        <f>'1-3行動計画書'!D41</f>
        <v>0</v>
      </c>
      <c r="E40" s="1911"/>
      <c r="F40" s="1911"/>
      <c r="G40" s="1911"/>
      <c r="H40" s="1912"/>
      <c r="I40" s="1913">
        <f>'1-3行動計画書'!I41</f>
        <v>0</v>
      </c>
      <c r="J40" s="1914"/>
      <c r="K40" s="1914"/>
      <c r="L40" s="1914"/>
      <c r="M40" s="1914"/>
      <c r="N40" s="1914"/>
      <c r="O40" s="1914"/>
      <c r="P40" s="1914"/>
      <c r="Q40" s="1914"/>
      <c r="R40" s="1914"/>
      <c r="S40" s="1914"/>
      <c r="T40" s="1914"/>
      <c r="U40" s="1915"/>
      <c r="V40" s="1917">
        <f>'1-3行動計画書'!V41</f>
        <v>0</v>
      </c>
      <c r="W40" s="1918"/>
      <c r="X40" s="1918"/>
      <c r="Y40" s="1918"/>
      <c r="Z40" s="1919"/>
      <c r="AA40" s="723"/>
      <c r="AF40" s="717"/>
      <c r="AG40" s="717"/>
      <c r="AH40" s="717"/>
      <c r="AI40" s="717"/>
      <c r="AJ40" s="717"/>
    </row>
    <row r="41" spans="1:36" ht="26.25" customHeight="1">
      <c r="A41" s="713"/>
      <c r="B41" s="1055">
        <v>10</v>
      </c>
      <c r="C41" s="1056"/>
      <c r="D41" s="1910">
        <f>'1-3行動計画書'!D42</f>
        <v>0</v>
      </c>
      <c r="E41" s="1911"/>
      <c r="F41" s="1911"/>
      <c r="G41" s="1911"/>
      <c r="H41" s="1912"/>
      <c r="I41" s="1913">
        <f>'1-3行動計画書'!I42</f>
        <v>0</v>
      </c>
      <c r="J41" s="1914"/>
      <c r="K41" s="1914"/>
      <c r="L41" s="1914"/>
      <c r="M41" s="1914"/>
      <c r="N41" s="1914"/>
      <c r="O41" s="1914"/>
      <c r="P41" s="1914"/>
      <c r="Q41" s="1914"/>
      <c r="R41" s="1914"/>
      <c r="S41" s="1914"/>
      <c r="T41" s="1914"/>
      <c r="U41" s="1915"/>
      <c r="V41" s="1917">
        <f>'1-3行動計画書'!V42</f>
        <v>0</v>
      </c>
      <c r="W41" s="1918"/>
      <c r="X41" s="1918"/>
      <c r="Y41" s="1918"/>
      <c r="Z41" s="1919"/>
      <c r="AA41" s="723"/>
      <c r="AF41" s="717"/>
      <c r="AG41" s="717"/>
      <c r="AH41" s="717"/>
      <c r="AI41" s="717"/>
      <c r="AJ41" s="717"/>
    </row>
    <row r="42" spans="1:36" ht="29.25" customHeight="1">
      <c r="A42" s="713"/>
      <c r="B42" s="713"/>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713"/>
    </row>
    <row r="43" spans="1:36" ht="15">
      <c r="A43" s="713" t="s">
        <v>954</v>
      </c>
      <c r="B43" s="713" t="s">
        <v>953</v>
      </c>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row>
    <row r="44" spans="1:36" ht="13.5" customHeight="1">
      <c r="A44" s="713"/>
      <c r="B44" s="1929"/>
      <c r="C44" s="1929"/>
      <c r="D44" s="1929"/>
      <c r="E44" s="1929"/>
      <c r="F44" s="1929"/>
      <c r="G44" s="1929"/>
      <c r="H44" s="1929"/>
      <c r="I44" s="1929"/>
      <c r="J44" s="1929"/>
      <c r="K44" s="1929"/>
      <c r="L44" s="1929"/>
      <c r="M44" s="1929"/>
      <c r="N44" s="1929"/>
      <c r="O44" s="1929"/>
      <c r="P44" s="1929"/>
      <c r="Q44" s="1929"/>
      <c r="R44" s="1929"/>
      <c r="S44" s="1929"/>
      <c r="T44" s="1929"/>
      <c r="U44" s="1929"/>
      <c r="V44" s="1929"/>
      <c r="W44" s="1929"/>
      <c r="X44" s="1929"/>
      <c r="Y44" s="1929"/>
      <c r="Z44" s="713"/>
    </row>
    <row r="45" spans="1:36" ht="13.5" customHeight="1">
      <c r="A45" s="713"/>
      <c r="B45" s="1929"/>
      <c r="C45" s="1929"/>
      <c r="D45" s="1929"/>
      <c r="E45" s="1929"/>
      <c r="F45" s="1929"/>
      <c r="G45" s="1929"/>
      <c r="H45" s="1929"/>
      <c r="I45" s="1929"/>
      <c r="J45" s="1929"/>
      <c r="K45" s="1929"/>
      <c r="L45" s="1929"/>
      <c r="M45" s="1929"/>
      <c r="N45" s="1929"/>
      <c r="O45" s="1929"/>
      <c r="P45" s="1929"/>
      <c r="Q45" s="1929"/>
      <c r="R45" s="1929"/>
      <c r="S45" s="1929"/>
      <c r="T45" s="1929"/>
      <c r="U45" s="1929"/>
      <c r="V45" s="1929"/>
      <c r="W45" s="1929"/>
      <c r="X45" s="1929"/>
      <c r="Y45" s="1929"/>
      <c r="Z45" s="713"/>
    </row>
    <row r="46" spans="1:36" ht="13.5" customHeight="1">
      <c r="A46" s="713"/>
      <c r="B46" s="1929"/>
      <c r="C46" s="1929"/>
      <c r="D46" s="1929"/>
      <c r="E46" s="1929"/>
      <c r="F46" s="1929"/>
      <c r="G46" s="1929"/>
      <c r="H46" s="1929"/>
      <c r="I46" s="1929"/>
      <c r="J46" s="1929"/>
      <c r="K46" s="1929"/>
      <c r="L46" s="1929"/>
      <c r="M46" s="1929"/>
      <c r="N46" s="1929"/>
      <c r="O46" s="1929"/>
      <c r="P46" s="1929"/>
      <c r="Q46" s="1929"/>
      <c r="R46" s="1929"/>
      <c r="S46" s="1929"/>
      <c r="T46" s="1929"/>
      <c r="U46" s="1929"/>
      <c r="V46" s="1929"/>
      <c r="W46" s="1929"/>
      <c r="X46" s="1929"/>
      <c r="Y46" s="1929"/>
      <c r="Z46" s="713"/>
    </row>
    <row r="47" spans="1:36" ht="13.5" customHeight="1">
      <c r="A47" s="713"/>
      <c r="B47" s="1929"/>
      <c r="C47" s="1929"/>
      <c r="D47" s="1929"/>
      <c r="E47" s="1929"/>
      <c r="F47" s="1929"/>
      <c r="G47" s="1929"/>
      <c r="H47" s="1929"/>
      <c r="I47" s="1929"/>
      <c r="J47" s="1929"/>
      <c r="K47" s="1929"/>
      <c r="L47" s="1929"/>
      <c r="M47" s="1929"/>
      <c r="N47" s="1929"/>
      <c r="O47" s="1929"/>
      <c r="P47" s="1929"/>
      <c r="Q47" s="1929"/>
      <c r="R47" s="1929"/>
      <c r="S47" s="1929"/>
      <c r="T47" s="1929"/>
      <c r="U47" s="1929"/>
      <c r="V47" s="1929"/>
      <c r="W47" s="1929"/>
      <c r="X47" s="1929"/>
      <c r="Y47" s="1929"/>
      <c r="Z47" s="713"/>
    </row>
    <row r="48" spans="1:36" ht="13.5" customHeight="1">
      <c r="A48" s="713"/>
      <c r="B48" s="1929"/>
      <c r="C48" s="1929"/>
      <c r="D48" s="1929"/>
      <c r="E48" s="1929"/>
      <c r="F48" s="1929"/>
      <c r="G48" s="1929"/>
      <c r="H48" s="1929"/>
      <c r="I48" s="1929"/>
      <c r="J48" s="1929"/>
      <c r="K48" s="1929"/>
      <c r="L48" s="1929"/>
      <c r="M48" s="1929"/>
      <c r="N48" s="1929"/>
      <c r="O48" s="1929"/>
      <c r="P48" s="1929"/>
      <c r="Q48" s="1929"/>
      <c r="R48" s="1929"/>
      <c r="S48" s="1929"/>
      <c r="T48" s="1929"/>
      <c r="U48" s="1929"/>
      <c r="V48" s="1929"/>
      <c r="W48" s="1929"/>
      <c r="X48" s="1929"/>
      <c r="Y48" s="1929"/>
      <c r="Z48" s="713"/>
    </row>
    <row r="49" spans="1:26" ht="13.5" customHeight="1">
      <c r="A49" s="713"/>
      <c r="B49" s="1929"/>
      <c r="C49" s="1929"/>
      <c r="D49" s="1929"/>
      <c r="E49" s="1929"/>
      <c r="F49" s="1929"/>
      <c r="G49" s="1929"/>
      <c r="H49" s="1929"/>
      <c r="I49" s="1929"/>
      <c r="J49" s="1929"/>
      <c r="K49" s="1929"/>
      <c r="L49" s="1929"/>
      <c r="M49" s="1929"/>
      <c r="N49" s="1929"/>
      <c r="O49" s="1929"/>
      <c r="P49" s="1929"/>
      <c r="Q49" s="1929"/>
      <c r="R49" s="1929"/>
      <c r="S49" s="1929"/>
      <c r="T49" s="1929"/>
      <c r="U49" s="1929"/>
      <c r="V49" s="1929"/>
      <c r="W49" s="1929"/>
      <c r="X49" s="1929"/>
      <c r="Y49" s="1929"/>
      <c r="Z49" s="713"/>
    </row>
    <row r="50" spans="1:26" ht="13.5" customHeight="1">
      <c r="A50" s="713"/>
      <c r="B50" s="1929"/>
      <c r="C50" s="1929"/>
      <c r="D50" s="1929"/>
      <c r="E50" s="1929"/>
      <c r="F50" s="1929"/>
      <c r="G50" s="1929"/>
      <c r="H50" s="1929"/>
      <c r="I50" s="1929"/>
      <c r="J50" s="1929"/>
      <c r="K50" s="1929"/>
      <c r="L50" s="1929"/>
      <c r="M50" s="1929"/>
      <c r="N50" s="1929"/>
      <c r="O50" s="1929"/>
      <c r="P50" s="1929"/>
      <c r="Q50" s="1929"/>
      <c r="R50" s="1929"/>
      <c r="S50" s="1929"/>
      <c r="T50" s="1929"/>
      <c r="U50" s="1929"/>
      <c r="V50" s="1929"/>
      <c r="W50" s="1929"/>
      <c r="X50" s="1929"/>
      <c r="Y50" s="1929"/>
      <c r="Z50" s="713"/>
    </row>
    <row r="51" spans="1:26" ht="13.5" customHeight="1">
      <c r="A51" s="713"/>
      <c r="B51" s="1929"/>
      <c r="C51" s="1929"/>
      <c r="D51" s="1929"/>
      <c r="E51" s="1929"/>
      <c r="F51" s="1929"/>
      <c r="G51" s="1929"/>
      <c r="H51" s="1929"/>
      <c r="I51" s="1929"/>
      <c r="J51" s="1929"/>
      <c r="K51" s="1929"/>
      <c r="L51" s="1929"/>
      <c r="M51" s="1929"/>
      <c r="N51" s="1929"/>
      <c r="O51" s="1929"/>
      <c r="P51" s="1929"/>
      <c r="Q51" s="1929"/>
      <c r="R51" s="1929"/>
      <c r="S51" s="1929"/>
      <c r="T51" s="1929"/>
      <c r="U51" s="1929"/>
      <c r="V51" s="1929"/>
      <c r="W51" s="1929"/>
      <c r="X51" s="1929"/>
      <c r="Y51" s="1929"/>
      <c r="Z51" s="713"/>
    </row>
  </sheetData>
  <mergeCells count="86">
    <mergeCell ref="X1:Y1"/>
    <mergeCell ref="Z1:AA1"/>
    <mergeCell ref="Z7:AA7"/>
    <mergeCell ref="V29:Z29"/>
    <mergeCell ref="A2:AA2"/>
    <mergeCell ref="B26:C27"/>
    <mergeCell ref="D26:H27"/>
    <mergeCell ref="I26:Z26"/>
    <mergeCell ref="I27:U27"/>
    <mergeCell ref="V27:Z27"/>
    <mergeCell ref="AA26:AA27"/>
    <mergeCell ref="B6:Y6"/>
    <mergeCell ref="Z6:AA6"/>
    <mergeCell ref="B7:Y7"/>
    <mergeCell ref="B8:Y8"/>
    <mergeCell ref="B9:Y9"/>
    <mergeCell ref="B10:Y10"/>
    <mergeCell ref="B11:Y11"/>
    <mergeCell ref="B44:Y51"/>
    <mergeCell ref="D38:H38"/>
    <mergeCell ref="I38:U38"/>
    <mergeCell ref="B37:C37"/>
    <mergeCell ref="D37:H37"/>
    <mergeCell ref="I37:U37"/>
    <mergeCell ref="V37:Z37"/>
    <mergeCell ref="B38:C38"/>
    <mergeCell ref="B41:C41"/>
    <mergeCell ref="V39:Z39"/>
    <mergeCell ref="I39:U39"/>
    <mergeCell ref="B12:Y12"/>
    <mergeCell ref="D41:H41"/>
    <mergeCell ref="I41:U41"/>
    <mergeCell ref="V41:Z41"/>
    <mergeCell ref="V38:Z38"/>
    <mergeCell ref="B39:C39"/>
    <mergeCell ref="D39:H39"/>
    <mergeCell ref="B40:C40"/>
    <mergeCell ref="D40:H40"/>
    <mergeCell ref="I40:U40"/>
    <mergeCell ref="V40:Z40"/>
    <mergeCell ref="B13:D13"/>
    <mergeCell ref="E13:Y13"/>
    <mergeCell ref="B17:Y17"/>
    <mergeCell ref="B18:Y18"/>
    <mergeCell ref="B30:C30"/>
    <mergeCell ref="B19:Y19"/>
    <mergeCell ref="B20:Y20"/>
    <mergeCell ref="B28:C28"/>
    <mergeCell ref="B35:C36"/>
    <mergeCell ref="D35:H36"/>
    <mergeCell ref="B31:C31"/>
    <mergeCell ref="Z13:AA13"/>
    <mergeCell ref="Z17:AA17"/>
    <mergeCell ref="D28:H28"/>
    <mergeCell ref="I28:U28"/>
    <mergeCell ref="V28:Z28"/>
    <mergeCell ref="B21:Y21"/>
    <mergeCell ref="B22:D22"/>
    <mergeCell ref="E22:Y22"/>
    <mergeCell ref="Z18:AA18"/>
    <mergeCell ref="V30:Z30"/>
    <mergeCell ref="Z19:AA19"/>
    <mergeCell ref="Z20:AA20"/>
    <mergeCell ref="Z21:AA21"/>
    <mergeCell ref="Z22:AA22"/>
    <mergeCell ref="V31:Z31"/>
    <mergeCell ref="I35:Z35"/>
    <mergeCell ref="I36:U36"/>
    <mergeCell ref="V36:Z36"/>
    <mergeCell ref="AA35:AA36"/>
    <mergeCell ref="V32:Z32"/>
    <mergeCell ref="Z8:AA8"/>
    <mergeCell ref="Z9:AA9"/>
    <mergeCell ref="Z10:AA10"/>
    <mergeCell ref="Z11:AA11"/>
    <mergeCell ref="Z12:AA12"/>
    <mergeCell ref="B32:C32"/>
    <mergeCell ref="D32:H32"/>
    <mergeCell ref="D30:H30"/>
    <mergeCell ref="I30:U30"/>
    <mergeCell ref="B29:C29"/>
    <mergeCell ref="D29:H29"/>
    <mergeCell ref="I29:U29"/>
    <mergeCell ref="I32:U32"/>
    <mergeCell ref="D31:H31"/>
    <mergeCell ref="I31:U31"/>
  </mergeCells>
  <phoneticPr fontId="10"/>
  <pageMargins left="0.70866141732283472" right="0.70866141732283472" top="0.55118110236220474" bottom="0.35433070866141736" header="0.31496062992125984" footer="0.31496062992125984"/>
  <pageSetup paperSize="9" scale="6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E615-0CA3-486A-8C5E-A70FCC960651}">
  <sheetPr>
    <tabColor theme="0"/>
    <pageSetUpPr fitToPage="1"/>
  </sheetPr>
  <dimension ref="A1:AJ52"/>
  <sheetViews>
    <sheetView showZeros="0" view="pageBreakPreview" zoomScaleNormal="70" zoomScaleSheetLayoutView="100" workbookViewId="0">
      <selection activeCell="AA1" sqref="AA1"/>
    </sheetView>
  </sheetViews>
  <sheetFormatPr defaultColWidth="12" defaultRowHeight="12.6"/>
  <cols>
    <col min="1" max="8" width="4.875" style="714" customWidth="1"/>
    <col min="9" max="21" width="3.5" style="714" customWidth="1"/>
    <col min="22" max="26" width="8.375" style="714" customWidth="1"/>
    <col min="27" max="27" width="24.875" style="714" customWidth="1"/>
    <col min="28" max="28" width="1.5" style="714" customWidth="1"/>
    <col min="29" max="45" width="4.5" style="714" customWidth="1"/>
    <col min="46" max="16384" width="12" style="714"/>
  </cols>
  <sheetData>
    <row r="1" spans="1:27" ht="21" customHeight="1">
      <c r="AA1" s="778" t="s">
        <v>1079</v>
      </c>
    </row>
    <row r="2" spans="1:27" ht="21" customHeight="1">
      <c r="A2" s="1" t="s">
        <v>987</v>
      </c>
      <c r="B2" s="713"/>
      <c r="C2" s="713"/>
      <c r="D2" s="713"/>
      <c r="E2" s="713"/>
      <c r="F2" s="713"/>
      <c r="G2" s="713"/>
      <c r="H2" s="713"/>
      <c r="I2" s="713"/>
      <c r="J2" s="713"/>
      <c r="K2" s="713"/>
      <c r="L2" s="713"/>
      <c r="M2" s="713"/>
      <c r="N2" s="713"/>
      <c r="O2" s="713"/>
      <c r="P2" s="713"/>
      <c r="Q2" s="713"/>
      <c r="R2" s="713"/>
      <c r="S2" s="713"/>
      <c r="T2" s="713"/>
      <c r="U2" s="713"/>
      <c r="V2" s="713"/>
      <c r="W2" s="713"/>
      <c r="X2" s="1086" t="s">
        <v>1025</v>
      </c>
      <c r="Y2" s="1086"/>
      <c r="Z2" s="1085">
        <v>45747</v>
      </c>
      <c r="AA2" s="1085"/>
    </row>
    <row r="3" spans="1:27" ht="18.600000000000001">
      <c r="A3" s="1090" t="s">
        <v>957</v>
      </c>
      <c r="B3" s="1090"/>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row>
    <row r="4" spans="1:27" ht="18.600000000000001">
      <c r="A4" s="715"/>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row>
    <row r="5" spans="1:27">
      <c r="A5" s="713"/>
      <c r="B5" s="713"/>
      <c r="C5" s="713"/>
      <c r="D5" s="713"/>
      <c r="E5" s="713"/>
      <c r="F5" s="713"/>
      <c r="G5" s="713"/>
      <c r="H5" s="713"/>
      <c r="I5" s="713"/>
      <c r="J5" s="713"/>
      <c r="K5" s="713"/>
      <c r="L5" s="713"/>
      <c r="M5" s="713"/>
      <c r="N5" s="713"/>
      <c r="O5" s="713"/>
      <c r="P5" s="713"/>
      <c r="Q5" s="713"/>
      <c r="R5" s="713"/>
      <c r="S5" s="713"/>
      <c r="T5" s="713"/>
      <c r="U5" s="713"/>
      <c r="V5" s="713"/>
      <c r="W5" s="713"/>
      <c r="X5" s="713"/>
      <c r="Y5" s="713"/>
      <c r="Z5" s="713"/>
    </row>
    <row r="6" spans="1:27">
      <c r="A6" s="713" t="s">
        <v>913</v>
      </c>
      <c r="B6" s="713"/>
      <c r="C6" s="713"/>
      <c r="D6" s="713"/>
      <c r="E6" s="713"/>
      <c r="F6" s="713"/>
      <c r="G6" s="713"/>
      <c r="H6" s="713"/>
      <c r="I6" s="713"/>
      <c r="J6" s="713"/>
      <c r="K6" s="713"/>
      <c r="L6" s="713"/>
      <c r="M6" s="713"/>
      <c r="N6" s="713"/>
      <c r="O6" s="713"/>
      <c r="P6" s="713"/>
      <c r="Q6" s="713"/>
      <c r="R6" s="713"/>
      <c r="S6" s="713"/>
      <c r="T6" s="713"/>
      <c r="U6" s="713"/>
      <c r="V6" s="713"/>
      <c r="W6" s="713"/>
      <c r="X6" s="713"/>
      <c r="Y6" s="713"/>
      <c r="Z6" s="713"/>
    </row>
    <row r="7" spans="1:27" ht="13.5" customHeight="1">
      <c r="A7" s="713"/>
      <c r="B7" s="1087" t="s">
        <v>1068</v>
      </c>
      <c r="C7" s="1088"/>
      <c r="D7" s="1088"/>
      <c r="E7" s="1088"/>
      <c r="F7" s="1088"/>
      <c r="G7" s="1088"/>
      <c r="H7" s="1088"/>
      <c r="I7" s="1088"/>
      <c r="J7" s="1088"/>
      <c r="K7" s="1088"/>
      <c r="L7" s="1088"/>
      <c r="M7" s="1088"/>
      <c r="N7" s="1088"/>
      <c r="O7" s="1088"/>
      <c r="P7" s="1088"/>
      <c r="Q7" s="1088"/>
      <c r="R7" s="1088"/>
      <c r="S7" s="1088"/>
      <c r="T7" s="1088"/>
      <c r="U7" s="1088"/>
      <c r="V7" s="1088"/>
      <c r="W7" s="1088"/>
      <c r="X7" s="1088"/>
      <c r="Y7" s="1089"/>
      <c r="Z7" s="1073" t="s">
        <v>955</v>
      </c>
      <c r="AA7" s="1073"/>
    </row>
    <row r="8" spans="1:27" ht="13.5" customHeight="1">
      <c r="A8" s="713"/>
      <c r="B8" s="1115" t="s">
        <v>933</v>
      </c>
      <c r="C8" s="1116"/>
      <c r="D8" s="1116"/>
      <c r="E8" s="1116"/>
      <c r="F8" s="1116"/>
      <c r="G8" s="1116"/>
      <c r="H8" s="1116"/>
      <c r="I8" s="1116"/>
      <c r="J8" s="1116"/>
      <c r="K8" s="1116"/>
      <c r="L8" s="1116"/>
      <c r="M8" s="1116"/>
      <c r="N8" s="1116"/>
      <c r="O8" s="1116"/>
      <c r="P8" s="1116"/>
      <c r="Q8" s="1116"/>
      <c r="R8" s="1116"/>
      <c r="S8" s="1116"/>
      <c r="T8" s="1116"/>
      <c r="U8" s="1116"/>
      <c r="V8" s="1116"/>
      <c r="W8" s="1116"/>
      <c r="X8" s="1116"/>
      <c r="Y8" s="1117"/>
      <c r="Z8" s="1941" t="s">
        <v>958</v>
      </c>
      <c r="AA8" s="1941"/>
    </row>
    <row r="9" spans="1:27" ht="13.5" customHeight="1">
      <c r="A9" s="713"/>
      <c r="B9" s="1115" t="s">
        <v>911</v>
      </c>
      <c r="C9" s="1116"/>
      <c r="D9" s="1116"/>
      <c r="E9" s="1116"/>
      <c r="F9" s="1116"/>
      <c r="G9" s="1116"/>
      <c r="H9" s="1116"/>
      <c r="I9" s="1116"/>
      <c r="J9" s="1116"/>
      <c r="K9" s="1116"/>
      <c r="L9" s="1116"/>
      <c r="M9" s="1116"/>
      <c r="N9" s="1116"/>
      <c r="O9" s="1116"/>
      <c r="P9" s="1116"/>
      <c r="Q9" s="1116"/>
      <c r="R9" s="1116"/>
      <c r="S9" s="1116"/>
      <c r="T9" s="1116"/>
      <c r="U9" s="1116"/>
      <c r="V9" s="1116"/>
      <c r="W9" s="1116"/>
      <c r="X9" s="1116"/>
      <c r="Y9" s="1117"/>
      <c r="Z9" s="1941" t="s">
        <v>958</v>
      </c>
      <c r="AA9" s="1941"/>
    </row>
    <row r="10" spans="1:27" ht="13.5" customHeight="1">
      <c r="A10" s="713"/>
      <c r="B10" s="1115" t="s">
        <v>934</v>
      </c>
      <c r="C10" s="1116"/>
      <c r="D10" s="1116"/>
      <c r="E10" s="1116"/>
      <c r="F10" s="1116"/>
      <c r="G10" s="1116"/>
      <c r="H10" s="1116"/>
      <c r="I10" s="1116"/>
      <c r="J10" s="1116"/>
      <c r="K10" s="1116"/>
      <c r="L10" s="1116"/>
      <c r="M10" s="1116"/>
      <c r="N10" s="1116"/>
      <c r="O10" s="1116"/>
      <c r="P10" s="1116"/>
      <c r="Q10" s="1116"/>
      <c r="R10" s="1116"/>
      <c r="S10" s="1116"/>
      <c r="T10" s="1116"/>
      <c r="U10" s="1116"/>
      <c r="V10" s="1116"/>
      <c r="W10" s="1116"/>
      <c r="X10" s="1116"/>
      <c r="Y10" s="1117"/>
      <c r="Z10" s="1941" t="s">
        <v>959</v>
      </c>
      <c r="AA10" s="1941"/>
    </row>
    <row r="11" spans="1:27" ht="13.5" customHeight="1">
      <c r="A11" s="713"/>
      <c r="B11" s="1115" t="s">
        <v>918</v>
      </c>
      <c r="C11" s="1116"/>
      <c r="D11" s="1116"/>
      <c r="E11" s="1116"/>
      <c r="F11" s="1116"/>
      <c r="G11" s="1116"/>
      <c r="H11" s="1116"/>
      <c r="I11" s="1116"/>
      <c r="J11" s="1116"/>
      <c r="K11" s="1116"/>
      <c r="L11" s="1116"/>
      <c r="M11" s="1116"/>
      <c r="N11" s="1116"/>
      <c r="O11" s="1116"/>
      <c r="P11" s="1116"/>
      <c r="Q11" s="1116"/>
      <c r="R11" s="1116"/>
      <c r="S11" s="1116"/>
      <c r="T11" s="1116"/>
      <c r="U11" s="1116"/>
      <c r="V11" s="1116"/>
      <c r="W11" s="1116"/>
      <c r="X11" s="1116"/>
      <c r="Y11" s="1117"/>
      <c r="Z11" s="1941" t="s">
        <v>960</v>
      </c>
      <c r="AA11" s="1941"/>
    </row>
    <row r="12" spans="1:27" ht="13.5" customHeight="1">
      <c r="A12" s="713"/>
      <c r="B12" s="1115" t="s">
        <v>919</v>
      </c>
      <c r="C12" s="1116"/>
      <c r="D12" s="1116"/>
      <c r="E12" s="1116"/>
      <c r="F12" s="1116"/>
      <c r="G12" s="1116"/>
      <c r="H12" s="1116"/>
      <c r="I12" s="1116"/>
      <c r="J12" s="1116"/>
      <c r="K12" s="1116"/>
      <c r="L12" s="1116"/>
      <c r="M12" s="1116"/>
      <c r="N12" s="1116"/>
      <c r="O12" s="1116"/>
      <c r="P12" s="1116"/>
      <c r="Q12" s="1116"/>
      <c r="R12" s="1116"/>
      <c r="S12" s="1116"/>
      <c r="T12" s="1116"/>
      <c r="U12" s="1116"/>
      <c r="V12" s="1116"/>
      <c r="W12" s="1116"/>
      <c r="X12" s="1116"/>
      <c r="Y12" s="1117"/>
      <c r="Z12" s="1941" t="s">
        <v>958</v>
      </c>
      <c r="AA12" s="1941"/>
    </row>
    <row r="13" spans="1:27" ht="13.5" customHeight="1">
      <c r="A13" s="713"/>
      <c r="B13" s="1115"/>
      <c r="C13" s="1116"/>
      <c r="D13" s="1116"/>
      <c r="E13" s="1116"/>
      <c r="F13" s="1116"/>
      <c r="G13" s="1116"/>
      <c r="H13" s="1116"/>
      <c r="I13" s="1116"/>
      <c r="J13" s="1116"/>
      <c r="K13" s="1116"/>
      <c r="L13" s="1116"/>
      <c r="M13" s="1116"/>
      <c r="N13" s="1116"/>
      <c r="O13" s="1116"/>
      <c r="P13" s="1116"/>
      <c r="Q13" s="1116"/>
      <c r="R13" s="1116"/>
      <c r="S13" s="1116"/>
      <c r="T13" s="1116"/>
      <c r="U13" s="1116"/>
      <c r="V13" s="1116"/>
      <c r="W13" s="1116"/>
      <c r="X13" s="1116"/>
      <c r="Y13" s="1117"/>
      <c r="Z13" s="1941"/>
      <c r="AA13" s="1941"/>
    </row>
    <row r="14" spans="1:27" ht="13.5" customHeight="1">
      <c r="A14" s="713"/>
      <c r="B14" s="1096" t="s">
        <v>920</v>
      </c>
      <c r="C14" s="1097"/>
      <c r="D14" s="1097"/>
      <c r="E14" s="1116" t="s">
        <v>935</v>
      </c>
      <c r="F14" s="1116"/>
      <c r="G14" s="1116"/>
      <c r="H14" s="1116"/>
      <c r="I14" s="1116"/>
      <c r="J14" s="1116"/>
      <c r="K14" s="1116"/>
      <c r="L14" s="1116"/>
      <c r="M14" s="1116"/>
      <c r="N14" s="1116"/>
      <c r="O14" s="1116"/>
      <c r="P14" s="1116"/>
      <c r="Q14" s="1116"/>
      <c r="R14" s="1116"/>
      <c r="S14" s="1116"/>
      <c r="T14" s="1116"/>
      <c r="U14" s="1116"/>
      <c r="V14" s="1116"/>
      <c r="W14" s="1116"/>
      <c r="X14" s="1116"/>
      <c r="Y14" s="1117"/>
      <c r="Z14" s="1941" t="s">
        <v>961</v>
      </c>
      <c r="AA14" s="1941"/>
    </row>
    <row r="15" spans="1:27">
      <c r="A15" s="713"/>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row>
    <row r="16" spans="1:27">
      <c r="A16" s="713"/>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row>
    <row r="17" spans="1:36">
      <c r="A17" s="713" t="s">
        <v>921</v>
      </c>
      <c r="B17" s="713"/>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row>
    <row r="18" spans="1:36" ht="12.6" customHeight="1">
      <c r="A18" s="713"/>
      <c r="B18" s="1087" t="s">
        <v>1068</v>
      </c>
      <c r="C18" s="1088"/>
      <c r="D18" s="1088"/>
      <c r="E18" s="1088"/>
      <c r="F18" s="1088"/>
      <c r="G18" s="1088"/>
      <c r="H18" s="1088"/>
      <c r="I18" s="1088"/>
      <c r="J18" s="1088"/>
      <c r="K18" s="1088"/>
      <c r="L18" s="1088"/>
      <c r="M18" s="1088"/>
      <c r="N18" s="1088"/>
      <c r="O18" s="1088"/>
      <c r="P18" s="1088"/>
      <c r="Q18" s="1088"/>
      <c r="R18" s="1088"/>
      <c r="S18" s="1088"/>
      <c r="T18" s="1088"/>
      <c r="U18" s="1088"/>
      <c r="V18" s="1088"/>
      <c r="W18" s="1088"/>
      <c r="X18" s="1088"/>
      <c r="Y18" s="1089"/>
      <c r="Z18" s="1073" t="s">
        <v>955</v>
      </c>
      <c r="AA18" s="1073"/>
    </row>
    <row r="19" spans="1:36">
      <c r="A19" s="713"/>
      <c r="B19" s="1940" t="s">
        <v>1052</v>
      </c>
      <c r="C19" s="1940"/>
      <c r="D19" s="1940"/>
      <c r="E19" s="1940"/>
      <c r="F19" s="1940"/>
      <c r="G19" s="1940"/>
      <c r="H19" s="1940"/>
      <c r="I19" s="1940"/>
      <c r="J19" s="1940"/>
      <c r="K19" s="1940"/>
      <c r="L19" s="1940"/>
      <c r="M19" s="1940"/>
      <c r="N19" s="1940"/>
      <c r="O19" s="1940"/>
      <c r="P19" s="1940"/>
      <c r="Q19" s="1940"/>
      <c r="R19" s="1940"/>
      <c r="S19" s="1940"/>
      <c r="T19" s="1940"/>
      <c r="U19" s="1940"/>
      <c r="V19" s="1940"/>
      <c r="W19" s="1940"/>
      <c r="X19" s="1940"/>
      <c r="Y19" s="1940"/>
      <c r="Z19" s="1941" t="s">
        <v>961</v>
      </c>
      <c r="AA19" s="1941"/>
    </row>
    <row r="20" spans="1:36">
      <c r="A20" s="713"/>
      <c r="B20" s="1940" t="s">
        <v>1050</v>
      </c>
      <c r="C20" s="1940"/>
      <c r="D20" s="1940"/>
      <c r="E20" s="1940"/>
      <c r="F20" s="1940"/>
      <c r="G20" s="1940"/>
      <c r="H20" s="1940"/>
      <c r="I20" s="1940"/>
      <c r="J20" s="1940"/>
      <c r="K20" s="1940"/>
      <c r="L20" s="1940"/>
      <c r="M20" s="1940"/>
      <c r="N20" s="1940"/>
      <c r="O20" s="1940"/>
      <c r="P20" s="1940"/>
      <c r="Q20" s="1940"/>
      <c r="R20" s="1940"/>
      <c r="S20" s="1940"/>
      <c r="T20" s="1940"/>
      <c r="U20" s="1940"/>
      <c r="V20" s="1940"/>
      <c r="W20" s="1940"/>
      <c r="X20" s="1940"/>
      <c r="Y20" s="1940"/>
      <c r="Z20" s="1941" t="s">
        <v>961</v>
      </c>
      <c r="AA20" s="1941"/>
    </row>
    <row r="21" spans="1:36">
      <c r="A21" s="713"/>
      <c r="B21" s="1940"/>
      <c r="C21" s="1940"/>
      <c r="D21" s="1940"/>
      <c r="E21" s="1940"/>
      <c r="F21" s="1940"/>
      <c r="G21" s="1940"/>
      <c r="H21" s="1940"/>
      <c r="I21" s="1940"/>
      <c r="J21" s="1940"/>
      <c r="K21" s="1940"/>
      <c r="L21" s="1940"/>
      <c r="M21" s="1940"/>
      <c r="N21" s="1940"/>
      <c r="O21" s="1940"/>
      <c r="P21" s="1940"/>
      <c r="Q21" s="1940"/>
      <c r="R21" s="1940"/>
      <c r="S21" s="1940"/>
      <c r="T21" s="1940"/>
      <c r="U21" s="1940"/>
      <c r="V21" s="1940"/>
      <c r="W21" s="1940"/>
      <c r="X21" s="1940"/>
      <c r="Y21" s="1940"/>
      <c r="Z21" s="1941"/>
      <c r="AA21" s="1941"/>
    </row>
    <row r="22" spans="1:36">
      <c r="A22" s="713"/>
      <c r="B22" s="1940"/>
      <c r="C22" s="1940"/>
      <c r="D22" s="1940"/>
      <c r="E22" s="1940"/>
      <c r="F22" s="1940"/>
      <c r="G22" s="1940"/>
      <c r="H22" s="1940"/>
      <c r="I22" s="1940"/>
      <c r="J22" s="1940"/>
      <c r="K22" s="1940"/>
      <c r="L22" s="1940"/>
      <c r="M22" s="1940"/>
      <c r="N22" s="1940"/>
      <c r="O22" s="1940"/>
      <c r="P22" s="1940"/>
      <c r="Q22" s="1940"/>
      <c r="R22" s="1940"/>
      <c r="S22" s="1940"/>
      <c r="T22" s="1940"/>
      <c r="U22" s="1940"/>
      <c r="V22" s="1940"/>
      <c r="W22" s="1940"/>
      <c r="X22" s="1940"/>
      <c r="Y22" s="1940"/>
      <c r="Z22" s="1941"/>
      <c r="AA22" s="1941"/>
    </row>
    <row r="23" spans="1:36">
      <c r="A23" s="713"/>
      <c r="B23" s="1942" t="s">
        <v>1051</v>
      </c>
      <c r="C23" s="1943"/>
      <c r="D23" s="1943"/>
      <c r="E23" s="1944" t="s">
        <v>937</v>
      </c>
      <c r="F23" s="1944"/>
      <c r="G23" s="1944"/>
      <c r="H23" s="1944"/>
      <c r="I23" s="1944"/>
      <c r="J23" s="1944"/>
      <c r="K23" s="1944"/>
      <c r="L23" s="1944"/>
      <c r="M23" s="1944"/>
      <c r="N23" s="1944"/>
      <c r="O23" s="1944"/>
      <c r="P23" s="1944"/>
      <c r="Q23" s="1944"/>
      <c r="R23" s="1944"/>
      <c r="S23" s="1944"/>
      <c r="T23" s="1944"/>
      <c r="U23" s="1944"/>
      <c r="V23" s="1944"/>
      <c r="W23" s="1944"/>
      <c r="X23" s="1944"/>
      <c r="Y23" s="1945"/>
      <c r="Z23" s="1941" t="s">
        <v>961</v>
      </c>
      <c r="AA23" s="1941"/>
    </row>
    <row r="24" spans="1:36">
      <c r="A24" s="713"/>
      <c r="B24" s="716"/>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3"/>
    </row>
    <row r="25" spans="1:36">
      <c r="A25" s="713"/>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row>
    <row r="26" spans="1:36" ht="13.5" customHeight="1">
      <c r="A26" s="713" t="s">
        <v>926</v>
      </c>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row>
    <row r="27" spans="1:36">
      <c r="A27" s="713"/>
      <c r="B27" s="1069"/>
      <c r="C27" s="1070"/>
      <c r="D27" s="1073" t="s">
        <v>927</v>
      </c>
      <c r="E27" s="1073"/>
      <c r="F27" s="1073"/>
      <c r="G27" s="1073"/>
      <c r="H27" s="1073"/>
      <c r="I27" s="1074" t="s">
        <v>928</v>
      </c>
      <c r="J27" s="1075"/>
      <c r="K27" s="1075"/>
      <c r="L27" s="1075"/>
      <c r="M27" s="1075"/>
      <c r="N27" s="1075"/>
      <c r="O27" s="1075"/>
      <c r="P27" s="1075"/>
      <c r="Q27" s="1075"/>
      <c r="R27" s="1075"/>
      <c r="S27" s="1075"/>
      <c r="T27" s="1075"/>
      <c r="U27" s="1075"/>
      <c r="V27" s="1075"/>
      <c r="W27" s="1075"/>
      <c r="X27" s="1075"/>
      <c r="Y27" s="1075"/>
      <c r="Z27" s="1076"/>
      <c r="AA27" s="1073" t="s">
        <v>955</v>
      </c>
      <c r="AF27" s="717"/>
      <c r="AG27" s="717"/>
      <c r="AH27" s="717"/>
      <c r="AI27" s="717"/>
      <c r="AJ27" s="717"/>
    </row>
    <row r="28" spans="1:36" ht="28.5" customHeight="1">
      <c r="A28" s="713"/>
      <c r="B28" s="1071"/>
      <c r="C28" s="1072"/>
      <c r="D28" s="1073"/>
      <c r="E28" s="1073"/>
      <c r="F28" s="1073"/>
      <c r="G28" s="1073"/>
      <c r="H28" s="1073"/>
      <c r="I28" s="1074" t="s">
        <v>929</v>
      </c>
      <c r="J28" s="1075"/>
      <c r="K28" s="1075"/>
      <c r="L28" s="1075"/>
      <c r="M28" s="1075"/>
      <c r="N28" s="1075"/>
      <c r="O28" s="1075"/>
      <c r="P28" s="1075"/>
      <c r="Q28" s="1075"/>
      <c r="R28" s="1075"/>
      <c r="S28" s="1075"/>
      <c r="T28" s="1075"/>
      <c r="U28" s="1076"/>
      <c r="V28" s="1066" t="s">
        <v>930</v>
      </c>
      <c r="W28" s="1067"/>
      <c r="X28" s="1067"/>
      <c r="Y28" s="1067"/>
      <c r="Z28" s="1068"/>
      <c r="AA28" s="1073"/>
      <c r="AC28" s="718"/>
      <c r="AF28" s="717"/>
      <c r="AG28" s="717"/>
      <c r="AH28" s="717"/>
      <c r="AI28" s="717"/>
      <c r="AJ28" s="717"/>
    </row>
    <row r="29" spans="1:36" ht="26.25" customHeight="1">
      <c r="A29" s="713"/>
      <c r="B29" s="1055">
        <v>1</v>
      </c>
      <c r="C29" s="1056"/>
      <c r="D29" s="1930" t="s">
        <v>1053</v>
      </c>
      <c r="E29" s="1931"/>
      <c r="F29" s="1931"/>
      <c r="G29" s="1931"/>
      <c r="H29" s="1932"/>
      <c r="I29" s="1933" t="s">
        <v>1054</v>
      </c>
      <c r="J29" s="1934"/>
      <c r="K29" s="1934"/>
      <c r="L29" s="1934"/>
      <c r="M29" s="1934"/>
      <c r="N29" s="1934"/>
      <c r="O29" s="1934"/>
      <c r="P29" s="1934"/>
      <c r="Q29" s="1934"/>
      <c r="R29" s="1934"/>
      <c r="S29" s="1934"/>
      <c r="T29" s="1934"/>
      <c r="U29" s="1935"/>
      <c r="V29" s="1936" t="s">
        <v>1055</v>
      </c>
      <c r="W29" s="1937"/>
      <c r="X29" s="1937"/>
      <c r="Y29" s="1937"/>
      <c r="Z29" s="1938"/>
      <c r="AA29" s="724" t="s">
        <v>961</v>
      </c>
      <c r="AF29" s="717"/>
      <c r="AG29" s="717"/>
      <c r="AH29" s="717"/>
      <c r="AI29" s="717"/>
      <c r="AJ29" s="717"/>
    </row>
    <row r="30" spans="1:36" ht="26.25" customHeight="1">
      <c r="A30" s="713"/>
      <c r="B30" s="1055">
        <v>2</v>
      </c>
      <c r="C30" s="1056"/>
      <c r="D30" s="1930" t="s">
        <v>1056</v>
      </c>
      <c r="E30" s="1931"/>
      <c r="F30" s="1931"/>
      <c r="G30" s="1931"/>
      <c r="H30" s="1932"/>
      <c r="I30" s="1933" t="s">
        <v>1057</v>
      </c>
      <c r="J30" s="1934"/>
      <c r="K30" s="1934"/>
      <c r="L30" s="1934"/>
      <c r="M30" s="1934"/>
      <c r="N30" s="1934"/>
      <c r="O30" s="1934"/>
      <c r="P30" s="1934"/>
      <c r="Q30" s="1934"/>
      <c r="R30" s="1934"/>
      <c r="S30" s="1934"/>
      <c r="T30" s="1934"/>
      <c r="U30" s="1935"/>
      <c r="V30" s="1936" t="s">
        <v>1058</v>
      </c>
      <c r="W30" s="1937"/>
      <c r="X30" s="1937"/>
      <c r="Y30" s="1937"/>
      <c r="Z30" s="1938"/>
      <c r="AA30" s="724" t="s">
        <v>961</v>
      </c>
      <c r="AF30" s="717"/>
      <c r="AG30" s="717"/>
      <c r="AH30" s="717"/>
      <c r="AI30" s="717"/>
      <c r="AJ30" s="717"/>
    </row>
    <row r="31" spans="1:36" ht="26.25" customHeight="1">
      <c r="A31" s="713"/>
      <c r="B31" s="1055">
        <v>3</v>
      </c>
      <c r="C31" s="1056"/>
      <c r="D31" s="1930" t="s">
        <v>1059</v>
      </c>
      <c r="E31" s="1931"/>
      <c r="F31" s="1931"/>
      <c r="G31" s="1931"/>
      <c r="H31" s="1932"/>
      <c r="I31" s="1933" t="s">
        <v>1060</v>
      </c>
      <c r="J31" s="1934"/>
      <c r="K31" s="1934"/>
      <c r="L31" s="1934"/>
      <c r="M31" s="1934"/>
      <c r="N31" s="1934"/>
      <c r="O31" s="1934"/>
      <c r="P31" s="1934"/>
      <c r="Q31" s="1934"/>
      <c r="R31" s="1934"/>
      <c r="S31" s="1934"/>
      <c r="T31" s="1934"/>
      <c r="U31" s="1935"/>
      <c r="V31" s="1936" t="s">
        <v>1061</v>
      </c>
      <c r="W31" s="1937"/>
      <c r="X31" s="1937"/>
      <c r="Y31" s="1937"/>
      <c r="Z31" s="1938"/>
      <c r="AA31" s="724" t="s">
        <v>961</v>
      </c>
      <c r="AF31" s="717"/>
      <c r="AG31" s="717"/>
      <c r="AH31" s="717"/>
      <c r="AI31" s="717"/>
      <c r="AJ31" s="717"/>
    </row>
    <row r="32" spans="1:36" ht="26.25" customHeight="1">
      <c r="A32" s="713"/>
      <c r="B32" s="1055">
        <v>4</v>
      </c>
      <c r="C32" s="1056"/>
      <c r="D32" s="1930"/>
      <c r="E32" s="1931"/>
      <c r="F32" s="1931"/>
      <c r="G32" s="1931"/>
      <c r="H32" s="1932"/>
      <c r="I32" s="1933"/>
      <c r="J32" s="1934"/>
      <c r="K32" s="1934"/>
      <c r="L32" s="1934"/>
      <c r="M32" s="1934"/>
      <c r="N32" s="1934"/>
      <c r="O32" s="1934"/>
      <c r="P32" s="1934"/>
      <c r="Q32" s="1934"/>
      <c r="R32" s="1934"/>
      <c r="S32" s="1934"/>
      <c r="T32" s="1934"/>
      <c r="U32" s="1935"/>
      <c r="V32" s="1936"/>
      <c r="W32" s="1937"/>
      <c r="X32" s="1937"/>
      <c r="Y32" s="1937"/>
      <c r="Z32" s="1938"/>
      <c r="AA32" s="723"/>
      <c r="AF32" s="717"/>
      <c r="AG32" s="717"/>
      <c r="AH32" s="717"/>
      <c r="AI32" s="717"/>
      <c r="AJ32" s="717"/>
    </row>
    <row r="33" spans="1:36" ht="26.25" customHeight="1">
      <c r="A33" s="713"/>
      <c r="B33" s="1055">
        <v>5</v>
      </c>
      <c r="C33" s="1056"/>
      <c r="D33" s="1930"/>
      <c r="E33" s="1931"/>
      <c r="F33" s="1931"/>
      <c r="G33" s="1931"/>
      <c r="H33" s="1932"/>
      <c r="I33" s="1933"/>
      <c r="J33" s="1934"/>
      <c r="K33" s="1934"/>
      <c r="L33" s="1934"/>
      <c r="M33" s="1934"/>
      <c r="N33" s="1934"/>
      <c r="O33" s="1934"/>
      <c r="P33" s="1934"/>
      <c r="Q33" s="1934"/>
      <c r="R33" s="1934"/>
      <c r="S33" s="1934"/>
      <c r="T33" s="1934"/>
      <c r="U33" s="1935"/>
      <c r="V33" s="1936"/>
      <c r="W33" s="1937"/>
      <c r="X33" s="1937"/>
      <c r="Y33" s="1937"/>
      <c r="Z33" s="1938"/>
      <c r="AA33" s="723"/>
      <c r="AF33" s="717"/>
      <c r="AG33" s="717"/>
      <c r="AH33" s="717"/>
      <c r="AI33" s="717"/>
      <c r="AJ33" s="717"/>
    </row>
    <row r="34" spans="1:36" ht="26.25" customHeight="1">
      <c r="A34" s="713"/>
      <c r="B34" s="719"/>
      <c r="C34" s="719"/>
      <c r="D34" s="720"/>
      <c r="E34" s="720"/>
      <c r="F34" s="720"/>
      <c r="G34" s="720"/>
      <c r="H34" s="720"/>
      <c r="I34" s="721"/>
      <c r="J34" s="721"/>
      <c r="K34" s="721"/>
      <c r="L34" s="721"/>
      <c r="M34" s="721"/>
      <c r="N34" s="721"/>
      <c r="O34" s="721"/>
      <c r="P34" s="721"/>
      <c r="Q34" s="721"/>
      <c r="R34" s="721"/>
      <c r="S34" s="721"/>
      <c r="T34" s="721"/>
      <c r="U34" s="721"/>
      <c r="V34" s="722"/>
      <c r="W34" s="722"/>
      <c r="X34" s="722"/>
      <c r="Y34" s="722"/>
      <c r="Z34" s="722"/>
      <c r="AF34" s="717"/>
      <c r="AG34" s="717"/>
      <c r="AH34" s="717"/>
      <c r="AI34" s="717"/>
      <c r="AJ34" s="717"/>
    </row>
    <row r="35" spans="1:36" ht="26.25" customHeight="1">
      <c r="A35" s="713" t="s">
        <v>956</v>
      </c>
      <c r="B35" s="719"/>
      <c r="C35" s="719"/>
      <c r="D35" s="720"/>
      <c r="E35" s="720"/>
      <c r="F35" s="720"/>
      <c r="G35" s="720"/>
      <c r="H35" s="720"/>
      <c r="I35" s="721"/>
      <c r="J35" s="721"/>
      <c r="K35" s="721"/>
      <c r="L35" s="721"/>
      <c r="M35" s="721"/>
      <c r="N35" s="721"/>
      <c r="O35" s="721"/>
      <c r="P35" s="721"/>
      <c r="Q35" s="721"/>
      <c r="R35" s="721"/>
      <c r="S35" s="721"/>
      <c r="T35" s="721"/>
      <c r="U35" s="721"/>
      <c r="V35" s="722"/>
      <c r="W35" s="722"/>
      <c r="X35" s="722"/>
      <c r="Y35" s="722"/>
      <c r="Z35" s="722"/>
      <c r="AF35" s="717"/>
      <c r="AG35" s="717"/>
      <c r="AH35" s="717"/>
      <c r="AI35" s="717"/>
      <c r="AJ35" s="717"/>
    </row>
    <row r="36" spans="1:36">
      <c r="A36" s="713"/>
      <c r="B36" s="1069"/>
      <c r="C36" s="1070"/>
      <c r="D36" s="1073" t="s">
        <v>927</v>
      </c>
      <c r="E36" s="1073"/>
      <c r="F36" s="1073"/>
      <c r="G36" s="1073"/>
      <c r="H36" s="1073"/>
      <c r="I36" s="1074" t="s">
        <v>928</v>
      </c>
      <c r="J36" s="1075"/>
      <c r="K36" s="1075"/>
      <c r="L36" s="1075"/>
      <c r="M36" s="1075"/>
      <c r="N36" s="1075"/>
      <c r="O36" s="1075"/>
      <c r="P36" s="1075"/>
      <c r="Q36" s="1075"/>
      <c r="R36" s="1075"/>
      <c r="S36" s="1075"/>
      <c r="T36" s="1075"/>
      <c r="U36" s="1075"/>
      <c r="V36" s="1075"/>
      <c r="W36" s="1075"/>
      <c r="X36" s="1075"/>
      <c r="Y36" s="1075"/>
      <c r="Z36" s="1076"/>
      <c r="AA36" s="1073" t="s">
        <v>955</v>
      </c>
    </row>
    <row r="37" spans="1:36" ht="20.25" customHeight="1">
      <c r="A37" s="713"/>
      <c r="B37" s="1071"/>
      <c r="C37" s="1072"/>
      <c r="D37" s="1073"/>
      <c r="E37" s="1073"/>
      <c r="F37" s="1073"/>
      <c r="G37" s="1073"/>
      <c r="H37" s="1073"/>
      <c r="I37" s="1074" t="s">
        <v>929</v>
      </c>
      <c r="J37" s="1075"/>
      <c r="K37" s="1075"/>
      <c r="L37" s="1075"/>
      <c r="M37" s="1075"/>
      <c r="N37" s="1075"/>
      <c r="O37" s="1075"/>
      <c r="P37" s="1075"/>
      <c r="Q37" s="1075"/>
      <c r="R37" s="1075"/>
      <c r="S37" s="1075"/>
      <c r="T37" s="1075"/>
      <c r="U37" s="1076"/>
      <c r="V37" s="1066" t="s">
        <v>930</v>
      </c>
      <c r="W37" s="1067"/>
      <c r="X37" s="1067"/>
      <c r="Y37" s="1067"/>
      <c r="Z37" s="1068"/>
      <c r="AA37" s="1073"/>
    </row>
    <row r="38" spans="1:36" ht="26.25" customHeight="1">
      <c r="A38" s="713"/>
      <c r="B38" s="1055">
        <v>6</v>
      </c>
      <c r="C38" s="1056"/>
      <c r="D38" s="1930" t="s">
        <v>1062</v>
      </c>
      <c r="E38" s="1931"/>
      <c r="F38" s="1931"/>
      <c r="G38" s="1931"/>
      <c r="H38" s="1932"/>
      <c r="I38" s="1933" t="s">
        <v>1063</v>
      </c>
      <c r="J38" s="1934"/>
      <c r="K38" s="1934"/>
      <c r="L38" s="1934"/>
      <c r="M38" s="1934"/>
      <c r="N38" s="1934"/>
      <c r="O38" s="1934"/>
      <c r="P38" s="1934"/>
      <c r="Q38" s="1934"/>
      <c r="R38" s="1934"/>
      <c r="S38" s="1934"/>
      <c r="T38" s="1934"/>
      <c r="U38" s="1935"/>
      <c r="V38" s="1936" t="s">
        <v>1064</v>
      </c>
      <c r="W38" s="1937"/>
      <c r="X38" s="1937"/>
      <c r="Y38" s="1937"/>
      <c r="Z38" s="1938"/>
      <c r="AA38" s="724" t="s">
        <v>958</v>
      </c>
      <c r="AF38" s="717"/>
      <c r="AG38" s="717"/>
      <c r="AH38" s="717"/>
      <c r="AI38" s="717"/>
      <c r="AJ38" s="717"/>
    </row>
    <row r="39" spans="1:36" ht="26.25" customHeight="1">
      <c r="A39" s="713"/>
      <c r="B39" s="1055">
        <v>7</v>
      </c>
      <c r="C39" s="1056"/>
      <c r="D39" s="1930" t="s">
        <v>1065</v>
      </c>
      <c r="E39" s="1931"/>
      <c r="F39" s="1931"/>
      <c r="G39" s="1931"/>
      <c r="H39" s="1932"/>
      <c r="I39" s="1933" t="s">
        <v>1066</v>
      </c>
      <c r="J39" s="1934"/>
      <c r="K39" s="1934"/>
      <c r="L39" s="1934"/>
      <c r="M39" s="1934"/>
      <c r="N39" s="1934"/>
      <c r="O39" s="1934"/>
      <c r="P39" s="1934"/>
      <c r="Q39" s="1934"/>
      <c r="R39" s="1934"/>
      <c r="S39" s="1934"/>
      <c r="T39" s="1934"/>
      <c r="U39" s="1935"/>
      <c r="V39" s="1936" t="s">
        <v>1067</v>
      </c>
      <c r="W39" s="1937"/>
      <c r="X39" s="1937"/>
      <c r="Y39" s="1937"/>
      <c r="Z39" s="1938"/>
      <c r="AA39" s="724" t="s">
        <v>962</v>
      </c>
      <c r="AF39" s="717"/>
      <c r="AG39" s="717"/>
      <c r="AH39" s="717"/>
      <c r="AI39" s="717"/>
      <c r="AJ39" s="717"/>
    </row>
    <row r="40" spans="1:36" ht="26.25" customHeight="1">
      <c r="A40" s="713"/>
      <c r="B40" s="1055">
        <v>8</v>
      </c>
      <c r="C40" s="1056"/>
      <c r="D40" s="1930"/>
      <c r="E40" s="1931"/>
      <c r="F40" s="1931"/>
      <c r="G40" s="1931"/>
      <c r="H40" s="1932"/>
      <c r="I40" s="1933"/>
      <c r="J40" s="1934"/>
      <c r="K40" s="1934"/>
      <c r="L40" s="1934"/>
      <c r="M40" s="1934"/>
      <c r="N40" s="1934"/>
      <c r="O40" s="1934"/>
      <c r="P40" s="1934"/>
      <c r="Q40" s="1934"/>
      <c r="R40" s="1934"/>
      <c r="S40" s="1934"/>
      <c r="T40" s="1934"/>
      <c r="U40" s="1935"/>
      <c r="V40" s="1936"/>
      <c r="W40" s="1937"/>
      <c r="X40" s="1937"/>
      <c r="Y40" s="1937"/>
      <c r="Z40" s="1938"/>
      <c r="AA40" s="723"/>
      <c r="AF40" s="717"/>
      <c r="AG40" s="717"/>
      <c r="AH40" s="717"/>
      <c r="AI40" s="717"/>
      <c r="AJ40" s="717"/>
    </row>
    <row r="41" spans="1:36" ht="26.25" customHeight="1">
      <c r="A41" s="713"/>
      <c r="B41" s="1055">
        <v>9</v>
      </c>
      <c r="C41" s="1056"/>
      <c r="D41" s="1930"/>
      <c r="E41" s="1931"/>
      <c r="F41" s="1931"/>
      <c r="G41" s="1931"/>
      <c r="H41" s="1932"/>
      <c r="I41" s="1933"/>
      <c r="J41" s="1934"/>
      <c r="K41" s="1934"/>
      <c r="L41" s="1934"/>
      <c r="M41" s="1934"/>
      <c r="N41" s="1934"/>
      <c r="O41" s="1934"/>
      <c r="P41" s="1934"/>
      <c r="Q41" s="1934"/>
      <c r="R41" s="1934"/>
      <c r="S41" s="1934"/>
      <c r="T41" s="1934"/>
      <c r="U41" s="1935"/>
      <c r="V41" s="1936"/>
      <c r="W41" s="1937"/>
      <c r="X41" s="1937"/>
      <c r="Y41" s="1937"/>
      <c r="Z41" s="1938"/>
      <c r="AA41" s="723"/>
      <c r="AF41" s="717"/>
      <c r="AG41" s="717"/>
      <c r="AH41" s="717"/>
      <c r="AI41" s="717"/>
      <c r="AJ41" s="717"/>
    </row>
    <row r="42" spans="1:36" ht="26.25" customHeight="1">
      <c r="A42" s="713"/>
      <c r="B42" s="1055">
        <v>10</v>
      </c>
      <c r="C42" s="1056"/>
      <c r="D42" s="1930"/>
      <c r="E42" s="1931"/>
      <c r="F42" s="1931"/>
      <c r="G42" s="1931"/>
      <c r="H42" s="1932"/>
      <c r="I42" s="1933"/>
      <c r="J42" s="1934"/>
      <c r="K42" s="1934"/>
      <c r="L42" s="1934"/>
      <c r="M42" s="1934"/>
      <c r="N42" s="1934"/>
      <c r="O42" s="1934"/>
      <c r="P42" s="1934"/>
      <c r="Q42" s="1934"/>
      <c r="R42" s="1934"/>
      <c r="S42" s="1934"/>
      <c r="T42" s="1934"/>
      <c r="U42" s="1935"/>
      <c r="V42" s="1936"/>
      <c r="W42" s="1937"/>
      <c r="X42" s="1937"/>
      <c r="Y42" s="1937"/>
      <c r="Z42" s="1938"/>
      <c r="AA42" s="723"/>
      <c r="AF42" s="717"/>
      <c r="AG42" s="717"/>
      <c r="AH42" s="717"/>
      <c r="AI42" s="717"/>
      <c r="AJ42" s="717"/>
    </row>
    <row r="43" spans="1:36" ht="29.25" customHeight="1">
      <c r="A43" s="713"/>
      <c r="B43" s="713"/>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row>
    <row r="44" spans="1:36" ht="15">
      <c r="A44" s="713" t="s">
        <v>954</v>
      </c>
      <c r="B44" s="713" t="s">
        <v>953</v>
      </c>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row>
    <row r="45" spans="1:36" ht="13.5" customHeight="1">
      <c r="A45" s="713"/>
      <c r="B45" s="1939" t="s">
        <v>963</v>
      </c>
      <c r="C45" s="1939"/>
      <c r="D45" s="1939"/>
      <c r="E45" s="1939"/>
      <c r="F45" s="1939"/>
      <c r="G45" s="1939"/>
      <c r="H45" s="1939"/>
      <c r="I45" s="1939"/>
      <c r="J45" s="1939"/>
      <c r="K45" s="1939"/>
      <c r="L45" s="1939"/>
      <c r="M45" s="1939"/>
      <c r="N45" s="1939"/>
      <c r="O45" s="1939"/>
      <c r="P45" s="1939"/>
      <c r="Q45" s="1939"/>
      <c r="R45" s="1939"/>
      <c r="S45" s="1939"/>
      <c r="T45" s="1939"/>
      <c r="U45" s="1939"/>
      <c r="V45" s="1939"/>
      <c r="W45" s="1939"/>
      <c r="X45" s="1939"/>
      <c r="Y45" s="1939"/>
      <c r="Z45" s="713"/>
    </row>
    <row r="46" spans="1:36" ht="13.5" customHeight="1">
      <c r="A46" s="713"/>
      <c r="B46" s="1939"/>
      <c r="C46" s="1939"/>
      <c r="D46" s="1939"/>
      <c r="E46" s="1939"/>
      <c r="F46" s="1939"/>
      <c r="G46" s="1939"/>
      <c r="H46" s="1939"/>
      <c r="I46" s="1939"/>
      <c r="J46" s="1939"/>
      <c r="K46" s="1939"/>
      <c r="L46" s="1939"/>
      <c r="M46" s="1939"/>
      <c r="N46" s="1939"/>
      <c r="O46" s="1939"/>
      <c r="P46" s="1939"/>
      <c r="Q46" s="1939"/>
      <c r="R46" s="1939"/>
      <c r="S46" s="1939"/>
      <c r="T46" s="1939"/>
      <c r="U46" s="1939"/>
      <c r="V46" s="1939"/>
      <c r="W46" s="1939"/>
      <c r="X46" s="1939"/>
      <c r="Y46" s="1939"/>
      <c r="Z46" s="713"/>
    </row>
    <row r="47" spans="1:36" ht="13.5" customHeight="1">
      <c r="A47" s="713"/>
      <c r="B47" s="1939"/>
      <c r="C47" s="1939"/>
      <c r="D47" s="1939"/>
      <c r="E47" s="1939"/>
      <c r="F47" s="1939"/>
      <c r="G47" s="1939"/>
      <c r="H47" s="1939"/>
      <c r="I47" s="1939"/>
      <c r="J47" s="1939"/>
      <c r="K47" s="1939"/>
      <c r="L47" s="1939"/>
      <c r="M47" s="1939"/>
      <c r="N47" s="1939"/>
      <c r="O47" s="1939"/>
      <c r="P47" s="1939"/>
      <c r="Q47" s="1939"/>
      <c r="R47" s="1939"/>
      <c r="S47" s="1939"/>
      <c r="T47" s="1939"/>
      <c r="U47" s="1939"/>
      <c r="V47" s="1939"/>
      <c r="W47" s="1939"/>
      <c r="X47" s="1939"/>
      <c r="Y47" s="1939"/>
      <c r="Z47" s="713"/>
    </row>
    <row r="48" spans="1:36" ht="13.5" customHeight="1">
      <c r="A48" s="713"/>
      <c r="B48" s="1939"/>
      <c r="C48" s="1939"/>
      <c r="D48" s="1939"/>
      <c r="E48" s="1939"/>
      <c r="F48" s="1939"/>
      <c r="G48" s="1939"/>
      <c r="H48" s="1939"/>
      <c r="I48" s="1939"/>
      <c r="J48" s="1939"/>
      <c r="K48" s="1939"/>
      <c r="L48" s="1939"/>
      <c r="M48" s="1939"/>
      <c r="N48" s="1939"/>
      <c r="O48" s="1939"/>
      <c r="P48" s="1939"/>
      <c r="Q48" s="1939"/>
      <c r="R48" s="1939"/>
      <c r="S48" s="1939"/>
      <c r="T48" s="1939"/>
      <c r="U48" s="1939"/>
      <c r="V48" s="1939"/>
      <c r="W48" s="1939"/>
      <c r="X48" s="1939"/>
      <c r="Y48" s="1939"/>
      <c r="Z48" s="713"/>
    </row>
    <row r="49" spans="1:26" ht="13.5" customHeight="1">
      <c r="A49" s="713"/>
      <c r="B49" s="1939"/>
      <c r="C49" s="1939"/>
      <c r="D49" s="1939"/>
      <c r="E49" s="1939"/>
      <c r="F49" s="1939"/>
      <c r="G49" s="1939"/>
      <c r="H49" s="1939"/>
      <c r="I49" s="1939"/>
      <c r="J49" s="1939"/>
      <c r="K49" s="1939"/>
      <c r="L49" s="1939"/>
      <c r="M49" s="1939"/>
      <c r="N49" s="1939"/>
      <c r="O49" s="1939"/>
      <c r="P49" s="1939"/>
      <c r="Q49" s="1939"/>
      <c r="R49" s="1939"/>
      <c r="S49" s="1939"/>
      <c r="T49" s="1939"/>
      <c r="U49" s="1939"/>
      <c r="V49" s="1939"/>
      <c r="W49" s="1939"/>
      <c r="X49" s="1939"/>
      <c r="Y49" s="1939"/>
      <c r="Z49" s="713"/>
    </row>
    <row r="50" spans="1:26" ht="13.5" customHeight="1">
      <c r="A50" s="713"/>
      <c r="B50" s="1939"/>
      <c r="C50" s="1939"/>
      <c r="D50" s="1939"/>
      <c r="E50" s="1939"/>
      <c r="F50" s="1939"/>
      <c r="G50" s="1939"/>
      <c r="H50" s="1939"/>
      <c r="I50" s="1939"/>
      <c r="J50" s="1939"/>
      <c r="K50" s="1939"/>
      <c r="L50" s="1939"/>
      <c r="M50" s="1939"/>
      <c r="N50" s="1939"/>
      <c r="O50" s="1939"/>
      <c r="P50" s="1939"/>
      <c r="Q50" s="1939"/>
      <c r="R50" s="1939"/>
      <c r="S50" s="1939"/>
      <c r="T50" s="1939"/>
      <c r="U50" s="1939"/>
      <c r="V50" s="1939"/>
      <c r="W50" s="1939"/>
      <c r="X50" s="1939"/>
      <c r="Y50" s="1939"/>
      <c r="Z50" s="713"/>
    </row>
    <row r="51" spans="1:26" ht="13.5" customHeight="1">
      <c r="A51" s="713"/>
      <c r="B51" s="1939"/>
      <c r="C51" s="1939"/>
      <c r="D51" s="1939"/>
      <c r="E51" s="1939"/>
      <c r="F51" s="1939"/>
      <c r="G51" s="1939"/>
      <c r="H51" s="1939"/>
      <c r="I51" s="1939"/>
      <c r="J51" s="1939"/>
      <c r="K51" s="1939"/>
      <c r="L51" s="1939"/>
      <c r="M51" s="1939"/>
      <c r="N51" s="1939"/>
      <c r="O51" s="1939"/>
      <c r="P51" s="1939"/>
      <c r="Q51" s="1939"/>
      <c r="R51" s="1939"/>
      <c r="S51" s="1939"/>
      <c r="T51" s="1939"/>
      <c r="U51" s="1939"/>
      <c r="V51" s="1939"/>
      <c r="W51" s="1939"/>
      <c r="X51" s="1939"/>
      <c r="Y51" s="1939"/>
      <c r="Z51" s="713"/>
    </row>
    <row r="52" spans="1:26" ht="13.5" customHeight="1">
      <c r="A52" s="713"/>
      <c r="B52" s="1939"/>
      <c r="C52" s="1939"/>
      <c r="D52" s="1939"/>
      <c r="E52" s="1939"/>
      <c r="F52" s="1939"/>
      <c r="G52" s="1939"/>
      <c r="H52" s="1939"/>
      <c r="I52" s="1939"/>
      <c r="J52" s="1939"/>
      <c r="K52" s="1939"/>
      <c r="L52" s="1939"/>
      <c r="M52" s="1939"/>
      <c r="N52" s="1939"/>
      <c r="O52" s="1939"/>
      <c r="P52" s="1939"/>
      <c r="Q52" s="1939"/>
      <c r="R52" s="1939"/>
      <c r="S52" s="1939"/>
      <c r="T52" s="1939"/>
      <c r="U52" s="1939"/>
      <c r="V52" s="1939"/>
      <c r="W52" s="1939"/>
      <c r="X52" s="1939"/>
      <c r="Y52" s="1939"/>
      <c r="Z52" s="713"/>
    </row>
  </sheetData>
  <mergeCells count="86">
    <mergeCell ref="X2:Y2"/>
    <mergeCell ref="Z2:AA2"/>
    <mergeCell ref="B9:Y9"/>
    <mergeCell ref="Z9:AA9"/>
    <mergeCell ref="A3:AA3"/>
    <mergeCell ref="B7:Y7"/>
    <mergeCell ref="Z7:AA7"/>
    <mergeCell ref="B8:Y8"/>
    <mergeCell ref="Z8:AA8"/>
    <mergeCell ref="B18:Y18"/>
    <mergeCell ref="Z18:AA18"/>
    <mergeCell ref="B10:Y10"/>
    <mergeCell ref="Z10:AA10"/>
    <mergeCell ref="B11:Y11"/>
    <mergeCell ref="Z11:AA11"/>
    <mergeCell ref="B12:Y12"/>
    <mergeCell ref="Z12:AA12"/>
    <mergeCell ref="B13:Y13"/>
    <mergeCell ref="Z13:AA13"/>
    <mergeCell ref="B14:D14"/>
    <mergeCell ref="E14:Y14"/>
    <mergeCell ref="Z14:AA14"/>
    <mergeCell ref="B19:Y19"/>
    <mergeCell ref="Z19:AA19"/>
    <mergeCell ref="B20:Y20"/>
    <mergeCell ref="Z20:AA20"/>
    <mergeCell ref="B21:Y21"/>
    <mergeCell ref="Z21:AA21"/>
    <mergeCell ref="B27:C28"/>
    <mergeCell ref="D27:H28"/>
    <mergeCell ref="I27:Z27"/>
    <mergeCell ref="AA27:AA28"/>
    <mergeCell ref="I28:U28"/>
    <mergeCell ref="V28:Z28"/>
    <mergeCell ref="B22:Y22"/>
    <mergeCell ref="Z22:AA22"/>
    <mergeCell ref="B23:D23"/>
    <mergeCell ref="E23:Y23"/>
    <mergeCell ref="Z23:AA23"/>
    <mergeCell ref="D29:H29"/>
    <mergeCell ref="I29:U29"/>
    <mergeCell ref="V29:Z29"/>
    <mergeCell ref="B31:C31"/>
    <mergeCell ref="D31:H31"/>
    <mergeCell ref="I31:U31"/>
    <mergeCell ref="V31:Z31"/>
    <mergeCell ref="B30:C30"/>
    <mergeCell ref="D30:H30"/>
    <mergeCell ref="I30:U30"/>
    <mergeCell ref="V30:Z30"/>
    <mergeCell ref="B29:C29"/>
    <mergeCell ref="B32:C32"/>
    <mergeCell ref="D32:H32"/>
    <mergeCell ref="I32:U32"/>
    <mergeCell ref="V32:Z32"/>
    <mergeCell ref="B33:C33"/>
    <mergeCell ref="D33:H33"/>
    <mergeCell ref="I33:U33"/>
    <mergeCell ref="V33:Z33"/>
    <mergeCell ref="B36:C37"/>
    <mergeCell ref="D36:H37"/>
    <mergeCell ref="I36:Z36"/>
    <mergeCell ref="AA36:AA37"/>
    <mergeCell ref="I37:U37"/>
    <mergeCell ref="V37:Z37"/>
    <mergeCell ref="B38:C38"/>
    <mergeCell ref="D38:H38"/>
    <mergeCell ref="I38:U38"/>
    <mergeCell ref="V38:Z38"/>
    <mergeCell ref="B39:C39"/>
    <mergeCell ref="D39:H39"/>
    <mergeCell ref="I39:U39"/>
    <mergeCell ref="V39:Z39"/>
    <mergeCell ref="B40:C40"/>
    <mergeCell ref="D40:H40"/>
    <mergeCell ref="I40:U40"/>
    <mergeCell ref="V40:Z40"/>
    <mergeCell ref="B45:Y52"/>
    <mergeCell ref="B41:C41"/>
    <mergeCell ref="D41:H41"/>
    <mergeCell ref="I41:U41"/>
    <mergeCell ref="V41:Z41"/>
    <mergeCell ref="B42:C42"/>
    <mergeCell ref="D42:H42"/>
    <mergeCell ref="I42:U42"/>
    <mergeCell ref="V42:Z42"/>
  </mergeCells>
  <phoneticPr fontId="10"/>
  <pageMargins left="0.70866141732283472" right="0.70866141732283472" top="0.55118110236220474" bottom="0.35433070866141736" header="0.31496062992125984" footer="0.31496062992125984"/>
  <pageSetup paperSize="9" scale="6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C545-81BE-4EA7-8F68-CBAD328F3B0C}">
  <sheetPr>
    <tabColor rgb="FF92D050"/>
  </sheetPr>
  <dimension ref="A2:X60"/>
  <sheetViews>
    <sheetView view="pageBreakPreview" zoomScaleNormal="100" zoomScaleSheetLayoutView="100" workbookViewId="0">
      <selection activeCell="E52" sqref="E52"/>
    </sheetView>
  </sheetViews>
  <sheetFormatPr defaultColWidth="12" defaultRowHeight="13.2"/>
  <cols>
    <col min="1" max="1" width="5" style="30" customWidth="1"/>
    <col min="2" max="3" width="12" style="30" customWidth="1"/>
    <col min="4" max="6" width="12.625" style="30" customWidth="1"/>
    <col min="7" max="7" width="20.75" style="30" hidden="1" customWidth="1"/>
    <col min="8" max="9" width="12.625" style="30" customWidth="1"/>
    <col min="10" max="10" width="20.75" style="30" hidden="1" customWidth="1"/>
    <col min="11" max="11" width="12.875" style="30" customWidth="1"/>
    <col min="12" max="12" width="12.625" style="30" customWidth="1"/>
    <col min="13" max="13" width="20.75" style="30" hidden="1" customWidth="1"/>
    <col min="14" max="14" width="6.125" style="30" customWidth="1"/>
    <col min="15" max="15" width="14.125" style="30" customWidth="1"/>
    <col min="16" max="16" width="20.5" style="30" customWidth="1"/>
    <col min="17" max="17" width="12.625" style="30" customWidth="1"/>
    <col min="18" max="19" width="14.125" style="30" customWidth="1"/>
    <col min="20" max="20" width="16.625" style="30" customWidth="1"/>
    <col min="21" max="21" width="5" style="30" customWidth="1"/>
    <col min="22" max="24" width="12" style="30" customWidth="1"/>
    <col min="25" max="16384" width="12" style="30"/>
  </cols>
  <sheetData>
    <row r="2" spans="1:24">
      <c r="A2" s="30" t="s">
        <v>887</v>
      </c>
    </row>
    <row r="3" spans="1:24" ht="6.75" customHeight="1" thickBot="1"/>
    <row r="4" spans="1:24" ht="21.75" customHeight="1">
      <c r="A4" s="1123" t="s">
        <v>212</v>
      </c>
      <c r="B4" s="1124"/>
      <c r="C4" s="1124"/>
      <c r="D4" s="1125">
        <f>'1_交付申請書'!V10</f>
        <v>0</v>
      </c>
      <c r="E4" s="1126"/>
      <c r="F4" s="1126"/>
      <c r="G4" s="1126"/>
      <c r="H4" s="1127"/>
      <c r="M4" s="80"/>
    </row>
    <row r="5" spans="1:24" ht="21.75" customHeight="1">
      <c r="A5" s="1128" t="s">
        <v>211</v>
      </c>
      <c r="B5" s="1129"/>
      <c r="C5" s="1130"/>
      <c r="D5" s="1131">
        <f>'1-1（省エネ）'!M7</f>
        <v>0</v>
      </c>
      <c r="E5" s="1132"/>
      <c r="F5" s="1132"/>
      <c r="G5" s="1132"/>
      <c r="H5" s="1133"/>
      <c r="M5" s="80"/>
      <c r="O5" s="752"/>
      <c r="P5" s="728"/>
      <c r="Q5" s="752"/>
      <c r="R5" s="728"/>
    </row>
    <row r="6" spans="1:24" ht="21.75" customHeight="1" thickBot="1">
      <c r="A6" s="1134" t="s">
        <v>229</v>
      </c>
      <c r="B6" s="1135"/>
      <c r="C6" s="1136"/>
      <c r="D6" s="1137" t="s">
        <v>224</v>
      </c>
      <c r="E6" s="1138"/>
      <c r="F6" s="1138"/>
      <c r="G6" s="1138"/>
      <c r="H6" s="1139"/>
      <c r="M6" s="80"/>
    </row>
    <row r="8" spans="1:24" ht="13.8" thickBot="1"/>
    <row r="9" spans="1:24" ht="30" customHeight="1">
      <c r="A9" s="1142" t="s">
        <v>205</v>
      </c>
      <c r="B9" s="1143"/>
      <c r="C9" s="1144"/>
      <c r="D9" s="1151" t="s">
        <v>210</v>
      </c>
      <c r="E9" s="1118" t="s">
        <v>209</v>
      </c>
      <c r="F9" s="1119"/>
      <c r="G9" s="1120" t="s">
        <v>206</v>
      </c>
      <c r="H9" s="1118" t="s">
        <v>207</v>
      </c>
      <c r="I9" s="1119"/>
      <c r="J9" s="1120" t="s">
        <v>206</v>
      </c>
      <c r="K9" s="1118" t="s">
        <v>208</v>
      </c>
      <c r="L9" s="1154"/>
      <c r="M9" s="1155" t="s">
        <v>206</v>
      </c>
      <c r="O9" s="1142" t="s">
        <v>205</v>
      </c>
      <c r="P9" s="1143"/>
      <c r="Q9" s="1144"/>
      <c r="R9" s="1158" t="s">
        <v>204</v>
      </c>
      <c r="S9" s="1159"/>
      <c r="T9" s="1160"/>
      <c r="V9" s="1161" t="s">
        <v>203</v>
      </c>
      <c r="W9" s="1162"/>
      <c r="X9" s="1163"/>
    </row>
    <row r="10" spans="1:24" ht="18.899999999999999" customHeight="1">
      <c r="A10" s="1145"/>
      <c r="B10" s="1146"/>
      <c r="C10" s="1147"/>
      <c r="D10" s="1152"/>
      <c r="E10" s="1140" t="s">
        <v>200</v>
      </c>
      <c r="F10" s="136" t="s">
        <v>202</v>
      </c>
      <c r="G10" s="1121"/>
      <c r="H10" s="1140" t="s">
        <v>200</v>
      </c>
      <c r="I10" s="136" t="s">
        <v>202</v>
      </c>
      <c r="J10" s="1121"/>
      <c r="K10" s="1140" t="s">
        <v>200</v>
      </c>
      <c r="L10" s="135" t="s">
        <v>202</v>
      </c>
      <c r="M10" s="1156"/>
      <c r="O10" s="1145"/>
      <c r="P10" s="1146"/>
      <c r="Q10" s="1147"/>
      <c r="R10" s="1140" t="s">
        <v>200</v>
      </c>
      <c r="S10" s="1164" t="s">
        <v>199</v>
      </c>
      <c r="T10" s="1166" t="s">
        <v>198</v>
      </c>
      <c r="V10" s="1167" t="s">
        <v>200</v>
      </c>
      <c r="W10" s="1164" t="s">
        <v>199</v>
      </c>
      <c r="X10" s="1166" t="s">
        <v>198</v>
      </c>
    </row>
    <row r="11" spans="1:24" ht="13.8" thickBot="1">
      <c r="A11" s="1148"/>
      <c r="B11" s="1149"/>
      <c r="C11" s="1150"/>
      <c r="D11" s="1153"/>
      <c r="E11" s="1141"/>
      <c r="F11" s="134" t="s">
        <v>197</v>
      </c>
      <c r="G11" s="1122"/>
      <c r="H11" s="1141"/>
      <c r="I11" s="134" t="s">
        <v>196</v>
      </c>
      <c r="J11" s="1122"/>
      <c r="K11" s="1141"/>
      <c r="L11" s="133" t="s">
        <v>195</v>
      </c>
      <c r="M11" s="1157"/>
      <c r="O11" s="1148"/>
      <c r="P11" s="1149"/>
      <c r="Q11" s="1150"/>
      <c r="R11" s="1141"/>
      <c r="S11" s="1165"/>
      <c r="T11" s="1122"/>
      <c r="V11" s="1168"/>
      <c r="W11" s="1165"/>
      <c r="X11" s="1122"/>
    </row>
    <row r="12" spans="1:24" ht="18" customHeight="1" thickTop="1">
      <c r="A12" s="1173" t="s">
        <v>194</v>
      </c>
      <c r="B12" s="1831" t="s">
        <v>193</v>
      </c>
      <c r="C12" s="1832"/>
      <c r="D12" s="96" t="s">
        <v>181</v>
      </c>
      <c r="E12" s="617">
        <f>'(参考様式）エネルギー換算表'!E12</f>
        <v>0</v>
      </c>
      <c r="F12" s="151">
        <f>ROUND(E12*$R12,2)</f>
        <v>0</v>
      </c>
      <c r="G12" s="212">
        <f>'(参考様式）エネルギー換算表'!G12</f>
        <v>0</v>
      </c>
      <c r="H12" s="268"/>
      <c r="I12" s="151">
        <f>ROUND(H12*$R12,2)</f>
        <v>0</v>
      </c>
      <c r="J12" s="212">
        <f>'(参考様式）エネルギー換算表'!J12</f>
        <v>0</v>
      </c>
      <c r="K12" s="151">
        <f>E12-H12</f>
        <v>0</v>
      </c>
      <c r="L12" s="164">
        <f>F12-I12</f>
        <v>0</v>
      </c>
      <c r="M12" s="131">
        <f t="shared" ref="M12:M38" si="0">K12*$R12*$V12*44/12</f>
        <v>0</v>
      </c>
      <c r="O12" s="1173" t="s">
        <v>194</v>
      </c>
      <c r="P12" s="1176" t="s">
        <v>193</v>
      </c>
      <c r="Q12" s="1177"/>
      <c r="R12" s="130">
        <v>38.299999999999997</v>
      </c>
      <c r="S12" s="129" t="s">
        <v>179</v>
      </c>
      <c r="T12" s="126"/>
      <c r="V12" s="764">
        <v>1.9E-2</v>
      </c>
      <c r="W12" s="127" t="s">
        <v>153</v>
      </c>
      <c r="X12" s="126"/>
    </row>
    <row r="13" spans="1:24" ht="18" customHeight="1">
      <c r="A13" s="1174"/>
      <c r="B13" s="1180" t="s">
        <v>192</v>
      </c>
      <c r="C13" s="1181"/>
      <c r="D13" s="85" t="s">
        <v>181</v>
      </c>
      <c r="E13" s="618">
        <f>'(参考様式）エネルギー換算表'!E13</f>
        <v>0</v>
      </c>
      <c r="F13" s="152">
        <f t="shared" ref="F13:F45" si="1">ROUND(E13*$R13,2)</f>
        <v>0</v>
      </c>
      <c r="G13" s="207">
        <f>'(参考様式）エネルギー換算表'!G13</f>
        <v>0</v>
      </c>
      <c r="H13" s="269"/>
      <c r="I13" s="152">
        <f t="shared" ref="I13:I43" si="2">ROUND(H13*$R13,2)</f>
        <v>0</v>
      </c>
      <c r="J13" s="207">
        <f>'(参考様式）エネルギー換算表'!J13</f>
        <v>0</v>
      </c>
      <c r="K13" s="152">
        <f t="shared" ref="K13:L45" si="3">E13-H13</f>
        <v>0</v>
      </c>
      <c r="L13" s="165">
        <f t="shared" si="3"/>
        <v>0</v>
      </c>
      <c r="M13" s="103">
        <f t="shared" si="0"/>
        <v>0</v>
      </c>
      <c r="O13" s="1174"/>
      <c r="P13" s="1180" t="s">
        <v>192</v>
      </c>
      <c r="Q13" s="1181"/>
      <c r="R13" s="109">
        <v>34.799999999999997</v>
      </c>
      <c r="S13" s="92" t="s">
        <v>179</v>
      </c>
      <c r="T13" s="91"/>
      <c r="V13" s="765">
        <v>1.83E-2</v>
      </c>
      <c r="W13" s="92" t="s">
        <v>153</v>
      </c>
      <c r="X13" s="91"/>
    </row>
    <row r="14" spans="1:24" ht="18" customHeight="1">
      <c r="A14" s="1174"/>
      <c r="B14" s="1180" t="s">
        <v>191</v>
      </c>
      <c r="C14" s="1181"/>
      <c r="D14" s="85" t="s">
        <v>181</v>
      </c>
      <c r="E14" s="618">
        <f>'(参考様式）エネルギー換算表'!E14</f>
        <v>0</v>
      </c>
      <c r="F14" s="152">
        <f t="shared" si="1"/>
        <v>0</v>
      </c>
      <c r="G14" s="207">
        <f>'(参考様式）エネルギー換算表'!G14</f>
        <v>0</v>
      </c>
      <c r="H14" s="269"/>
      <c r="I14" s="152">
        <f t="shared" si="2"/>
        <v>0</v>
      </c>
      <c r="J14" s="207">
        <f>'(参考様式）エネルギー換算表'!J14</f>
        <v>0</v>
      </c>
      <c r="K14" s="152">
        <f t="shared" si="3"/>
        <v>0</v>
      </c>
      <c r="L14" s="165">
        <f t="shared" si="3"/>
        <v>0</v>
      </c>
      <c r="M14" s="103">
        <f t="shared" si="0"/>
        <v>0</v>
      </c>
      <c r="O14" s="1174"/>
      <c r="P14" s="1180" t="s">
        <v>190</v>
      </c>
      <c r="Q14" s="1181"/>
      <c r="R14" s="109">
        <v>33.4</v>
      </c>
      <c r="S14" s="92" t="s">
        <v>179</v>
      </c>
      <c r="T14" s="91"/>
      <c r="V14" s="765">
        <v>1.8700000000000001E-2</v>
      </c>
      <c r="W14" s="92" t="s">
        <v>153</v>
      </c>
      <c r="X14" s="91"/>
    </row>
    <row r="15" spans="1:24" ht="18" customHeight="1">
      <c r="A15" s="1174"/>
      <c r="B15" s="1180" t="s">
        <v>189</v>
      </c>
      <c r="C15" s="1181"/>
      <c r="D15" s="85" t="s">
        <v>181</v>
      </c>
      <c r="E15" s="618">
        <f>'(参考様式）エネルギー換算表'!E15</f>
        <v>0</v>
      </c>
      <c r="F15" s="152">
        <f t="shared" si="1"/>
        <v>0</v>
      </c>
      <c r="G15" s="207">
        <f>'(参考様式）エネルギー換算表'!G15</f>
        <v>0</v>
      </c>
      <c r="H15" s="269"/>
      <c r="I15" s="152">
        <f t="shared" si="2"/>
        <v>0</v>
      </c>
      <c r="J15" s="207">
        <f>'(参考様式）エネルギー換算表'!J15</f>
        <v>0</v>
      </c>
      <c r="K15" s="152">
        <f t="shared" si="3"/>
        <v>0</v>
      </c>
      <c r="L15" s="165">
        <f t="shared" si="3"/>
        <v>0</v>
      </c>
      <c r="M15" s="103">
        <f t="shared" si="0"/>
        <v>0</v>
      </c>
      <c r="O15" s="1174"/>
      <c r="P15" s="1180" t="s">
        <v>189</v>
      </c>
      <c r="Q15" s="1181"/>
      <c r="R15" s="109">
        <v>33.299999999999997</v>
      </c>
      <c r="S15" s="92" t="s">
        <v>179</v>
      </c>
      <c r="T15" s="91"/>
      <c r="V15" s="765">
        <v>1.8599999999999998E-2</v>
      </c>
      <c r="W15" s="92" t="s">
        <v>153</v>
      </c>
      <c r="X15" s="91"/>
    </row>
    <row r="16" spans="1:24" ht="18" customHeight="1">
      <c r="A16" s="1174"/>
      <c r="B16" s="1171" t="s">
        <v>186</v>
      </c>
      <c r="C16" s="1172"/>
      <c r="D16" s="85" t="s">
        <v>181</v>
      </c>
      <c r="E16" s="618">
        <f>'(参考様式）エネルギー換算表'!E16</f>
        <v>0</v>
      </c>
      <c r="F16" s="152">
        <f t="shared" si="1"/>
        <v>0</v>
      </c>
      <c r="G16" s="207">
        <f>'(参考様式）エネルギー換算表'!G16</f>
        <v>0</v>
      </c>
      <c r="H16" s="269"/>
      <c r="I16" s="152">
        <f t="shared" si="2"/>
        <v>0</v>
      </c>
      <c r="J16" s="207">
        <f>'(参考様式）エネルギー換算表'!J16</f>
        <v>0</v>
      </c>
      <c r="K16" s="152">
        <f t="shared" si="3"/>
        <v>0</v>
      </c>
      <c r="L16" s="165">
        <f t="shared" si="3"/>
        <v>0</v>
      </c>
      <c r="M16" s="103">
        <f t="shared" si="0"/>
        <v>0</v>
      </c>
      <c r="O16" s="1174"/>
      <c r="P16" s="1171" t="s">
        <v>186</v>
      </c>
      <c r="Q16" s="1172"/>
      <c r="R16" s="109">
        <v>36.5</v>
      </c>
      <c r="S16" s="92" t="s">
        <v>179</v>
      </c>
      <c r="T16" s="91"/>
      <c r="V16" s="765">
        <v>1.8700000000000001E-2</v>
      </c>
      <c r="W16" s="92" t="s">
        <v>153</v>
      </c>
      <c r="X16" s="91"/>
    </row>
    <row r="17" spans="1:24" ht="18" customHeight="1">
      <c r="A17" s="1174"/>
      <c r="B17" s="1171" t="s">
        <v>183</v>
      </c>
      <c r="C17" s="1172"/>
      <c r="D17" s="85" t="s">
        <v>181</v>
      </c>
      <c r="E17" s="618">
        <f>'(参考様式）エネルギー換算表'!E17</f>
        <v>0</v>
      </c>
      <c r="F17" s="152">
        <f t="shared" si="1"/>
        <v>0</v>
      </c>
      <c r="G17" s="207">
        <f>'(参考様式）エネルギー換算表'!G17</f>
        <v>0</v>
      </c>
      <c r="H17" s="269"/>
      <c r="I17" s="152">
        <f t="shared" si="2"/>
        <v>0</v>
      </c>
      <c r="J17" s="207">
        <f>'(参考様式）エネルギー換算表'!J17</f>
        <v>0</v>
      </c>
      <c r="K17" s="152">
        <f t="shared" si="3"/>
        <v>0</v>
      </c>
      <c r="L17" s="165">
        <f t="shared" si="3"/>
        <v>0</v>
      </c>
      <c r="M17" s="103">
        <f t="shared" si="0"/>
        <v>0</v>
      </c>
      <c r="O17" s="1174"/>
      <c r="P17" s="1171" t="s">
        <v>183</v>
      </c>
      <c r="Q17" s="1172"/>
      <c r="R17" s="109">
        <v>38</v>
      </c>
      <c r="S17" s="92" t="s">
        <v>179</v>
      </c>
      <c r="T17" s="91"/>
      <c r="V17" s="765">
        <v>1.8800000000000001E-2</v>
      </c>
      <c r="W17" s="92" t="s">
        <v>153</v>
      </c>
      <c r="X17" s="91"/>
    </row>
    <row r="18" spans="1:24" ht="18" customHeight="1">
      <c r="A18" s="1174"/>
      <c r="B18" s="1171" t="s">
        <v>182</v>
      </c>
      <c r="C18" s="1172"/>
      <c r="D18" s="85" t="s">
        <v>181</v>
      </c>
      <c r="E18" s="618">
        <f>'(参考様式）エネルギー換算表'!E18</f>
        <v>0</v>
      </c>
      <c r="F18" s="152">
        <f t="shared" si="1"/>
        <v>0</v>
      </c>
      <c r="G18" s="207">
        <f>'(参考様式）エネルギー換算表'!G18</f>
        <v>0</v>
      </c>
      <c r="H18" s="269"/>
      <c r="I18" s="152">
        <f t="shared" si="2"/>
        <v>0</v>
      </c>
      <c r="J18" s="207">
        <f>'(参考様式）エネルギー換算表'!J18</f>
        <v>0</v>
      </c>
      <c r="K18" s="152">
        <f t="shared" si="3"/>
        <v>0</v>
      </c>
      <c r="L18" s="165">
        <f t="shared" si="3"/>
        <v>0</v>
      </c>
      <c r="M18" s="103">
        <f t="shared" si="0"/>
        <v>0</v>
      </c>
      <c r="O18" s="1174"/>
      <c r="P18" s="1171" t="s">
        <v>182</v>
      </c>
      <c r="Q18" s="1172"/>
      <c r="R18" s="109">
        <v>38.9</v>
      </c>
      <c r="S18" s="92" t="s">
        <v>179</v>
      </c>
      <c r="T18" s="91"/>
      <c r="V18" s="765">
        <v>1.9300000000000001E-2</v>
      </c>
      <c r="W18" s="92" t="s">
        <v>153</v>
      </c>
      <c r="X18" s="91"/>
    </row>
    <row r="19" spans="1:24" ht="18" customHeight="1">
      <c r="A19" s="1174"/>
      <c r="B19" s="1171" t="s">
        <v>180</v>
      </c>
      <c r="C19" s="1172"/>
      <c r="D19" s="85" t="s">
        <v>181</v>
      </c>
      <c r="E19" s="618">
        <f>'(参考様式）エネルギー換算表'!E19</f>
        <v>0</v>
      </c>
      <c r="F19" s="152">
        <f t="shared" si="1"/>
        <v>0</v>
      </c>
      <c r="G19" s="207">
        <f>'(参考様式）エネルギー換算表'!G19</f>
        <v>0</v>
      </c>
      <c r="H19" s="269"/>
      <c r="I19" s="152">
        <f t="shared" si="2"/>
        <v>0</v>
      </c>
      <c r="J19" s="207">
        <f>'(参考様式）エネルギー換算表'!J19</f>
        <v>0</v>
      </c>
      <c r="K19" s="152">
        <f t="shared" si="3"/>
        <v>0</v>
      </c>
      <c r="L19" s="165">
        <f t="shared" si="3"/>
        <v>0</v>
      </c>
      <c r="M19" s="103">
        <f t="shared" si="0"/>
        <v>0</v>
      </c>
      <c r="O19" s="1174"/>
      <c r="P19" s="1171" t="s">
        <v>180</v>
      </c>
      <c r="Q19" s="1172"/>
      <c r="R19" s="109">
        <v>41.8</v>
      </c>
      <c r="S19" s="92" t="s">
        <v>179</v>
      </c>
      <c r="T19" s="91"/>
      <c r="V19" s="765">
        <v>2.0199999999999999E-2</v>
      </c>
      <c r="W19" s="92" t="s">
        <v>153</v>
      </c>
      <c r="X19" s="91"/>
    </row>
    <row r="20" spans="1:24" ht="18" customHeight="1">
      <c r="A20" s="1174"/>
      <c r="B20" s="1171" t="s">
        <v>178</v>
      </c>
      <c r="C20" s="1172"/>
      <c r="D20" s="85" t="s">
        <v>165</v>
      </c>
      <c r="E20" s="618">
        <f>'(参考様式）エネルギー換算表'!E20</f>
        <v>0</v>
      </c>
      <c r="F20" s="152">
        <f t="shared" si="1"/>
        <v>0</v>
      </c>
      <c r="G20" s="207">
        <f>'(参考様式）エネルギー換算表'!G20</f>
        <v>0</v>
      </c>
      <c r="H20" s="269"/>
      <c r="I20" s="152">
        <f t="shared" si="2"/>
        <v>0</v>
      </c>
      <c r="J20" s="207">
        <f>'(参考様式）エネルギー換算表'!J20</f>
        <v>0</v>
      </c>
      <c r="K20" s="152">
        <f t="shared" si="3"/>
        <v>0</v>
      </c>
      <c r="L20" s="165">
        <f t="shared" si="3"/>
        <v>0</v>
      </c>
      <c r="M20" s="103">
        <f t="shared" si="0"/>
        <v>0</v>
      </c>
      <c r="O20" s="1174"/>
      <c r="P20" s="1171" t="s">
        <v>178</v>
      </c>
      <c r="Q20" s="1172"/>
      <c r="R20" s="109">
        <v>40</v>
      </c>
      <c r="S20" s="92" t="s">
        <v>163</v>
      </c>
      <c r="T20" s="91"/>
      <c r="V20" s="765">
        <v>2.0400000000000001E-2</v>
      </c>
      <c r="W20" s="92" t="s">
        <v>153</v>
      </c>
      <c r="X20" s="91"/>
    </row>
    <row r="21" spans="1:24" ht="18" customHeight="1">
      <c r="A21" s="1174"/>
      <c r="B21" s="1171" t="s">
        <v>177</v>
      </c>
      <c r="C21" s="1172"/>
      <c r="D21" s="85" t="s">
        <v>165</v>
      </c>
      <c r="E21" s="618">
        <f>'(参考様式）エネルギー換算表'!E21</f>
        <v>0</v>
      </c>
      <c r="F21" s="152">
        <f t="shared" si="1"/>
        <v>0</v>
      </c>
      <c r="G21" s="207">
        <f>'(参考様式）エネルギー換算表'!G21</f>
        <v>0</v>
      </c>
      <c r="H21" s="269"/>
      <c r="I21" s="152">
        <f t="shared" si="2"/>
        <v>0</v>
      </c>
      <c r="J21" s="207">
        <f>'(参考様式）エネルギー換算表'!J21</f>
        <v>0</v>
      </c>
      <c r="K21" s="152">
        <f t="shared" si="3"/>
        <v>0</v>
      </c>
      <c r="L21" s="165">
        <f t="shared" si="3"/>
        <v>0</v>
      </c>
      <c r="M21" s="103">
        <f t="shared" si="0"/>
        <v>0</v>
      </c>
      <c r="O21" s="1174"/>
      <c r="P21" s="1171" t="s">
        <v>177</v>
      </c>
      <c r="Q21" s="1172"/>
      <c r="R21" s="109">
        <v>34.1</v>
      </c>
      <c r="S21" s="92" t="s">
        <v>163</v>
      </c>
      <c r="T21" s="91"/>
      <c r="V21" s="765">
        <v>2.4500000000000001E-2</v>
      </c>
      <c r="W21" s="92" t="s">
        <v>153</v>
      </c>
      <c r="X21" s="91"/>
    </row>
    <row r="22" spans="1:24" ht="18" customHeight="1">
      <c r="A22" s="1174"/>
      <c r="B22" s="1186" t="s">
        <v>176</v>
      </c>
      <c r="C22" s="1186" t="s">
        <v>175</v>
      </c>
      <c r="D22" s="77" t="s">
        <v>165</v>
      </c>
      <c r="E22" s="619">
        <f>'(参考様式）エネルギー換算表'!E22</f>
        <v>0</v>
      </c>
      <c r="F22" s="153">
        <f t="shared" si="1"/>
        <v>0</v>
      </c>
      <c r="G22" s="211">
        <f>'(参考様式）エネルギー換算表'!G22</f>
        <v>0</v>
      </c>
      <c r="H22" s="270"/>
      <c r="I22" s="153">
        <f t="shared" si="2"/>
        <v>0</v>
      </c>
      <c r="J22" s="211">
        <f>'(参考様式）エネルギー換算表'!J22</f>
        <v>0</v>
      </c>
      <c r="K22" s="153">
        <f t="shared" si="3"/>
        <v>0</v>
      </c>
      <c r="L22" s="166">
        <f t="shared" si="3"/>
        <v>0</v>
      </c>
      <c r="M22" s="124">
        <f t="shared" si="0"/>
        <v>0</v>
      </c>
      <c r="N22" s="30" t="s">
        <v>158</v>
      </c>
      <c r="O22" s="1174"/>
      <c r="P22" s="1186" t="s">
        <v>176</v>
      </c>
      <c r="Q22" s="78" t="s">
        <v>175</v>
      </c>
      <c r="R22" s="100">
        <v>50.1</v>
      </c>
      <c r="S22" s="98" t="s">
        <v>163</v>
      </c>
      <c r="T22" s="123"/>
      <c r="V22" s="766">
        <v>1.6299999999999999E-2</v>
      </c>
      <c r="W22" s="98" t="s">
        <v>153</v>
      </c>
      <c r="X22" s="123"/>
    </row>
    <row r="23" spans="1:24" ht="18" customHeight="1">
      <c r="A23" s="1174"/>
      <c r="B23" s="1187"/>
      <c r="C23" s="1946"/>
      <c r="D23" s="40" t="s">
        <v>159</v>
      </c>
      <c r="E23" s="617">
        <f>'(参考様式）エネルギー換算表'!E23</f>
        <v>0</v>
      </c>
      <c r="F23" s="151">
        <f t="shared" si="1"/>
        <v>0</v>
      </c>
      <c r="G23" s="212">
        <f>'(参考様式）エネルギー換算表'!G23</f>
        <v>0</v>
      </c>
      <c r="H23" s="268"/>
      <c r="I23" s="151">
        <f t="shared" si="2"/>
        <v>0</v>
      </c>
      <c r="J23" s="212">
        <f>'(参考様式）エネルギー換算表'!J23</f>
        <v>0</v>
      </c>
      <c r="K23" s="151">
        <f t="shared" si="3"/>
        <v>0</v>
      </c>
      <c r="L23" s="164">
        <f t="shared" si="3"/>
        <v>0</v>
      </c>
      <c r="M23" s="131">
        <f t="shared" si="0"/>
        <v>0</v>
      </c>
      <c r="O23" s="1174"/>
      <c r="P23" s="1187"/>
      <c r="Q23" s="729" t="s">
        <v>175</v>
      </c>
      <c r="R23" s="732">
        <v>109.4</v>
      </c>
      <c r="S23" s="127" t="s">
        <v>155</v>
      </c>
      <c r="T23" s="730"/>
      <c r="V23" s="767">
        <v>1.6299999999999999E-2</v>
      </c>
      <c r="W23" s="111" t="s">
        <v>153</v>
      </c>
      <c r="X23" s="110"/>
    </row>
    <row r="24" spans="1:24" ht="18" customHeight="1">
      <c r="A24" s="1174"/>
      <c r="B24" s="1188"/>
      <c r="C24" s="729" t="s">
        <v>174</v>
      </c>
      <c r="D24" s="96" t="s">
        <v>159</v>
      </c>
      <c r="E24" s="617">
        <f>'(参考様式）エネルギー換算表'!E24</f>
        <v>0</v>
      </c>
      <c r="F24" s="151">
        <f t="shared" si="1"/>
        <v>0</v>
      </c>
      <c r="G24" s="212">
        <f>'(参考様式）エネルギー換算表'!G24</f>
        <v>0</v>
      </c>
      <c r="H24" s="268"/>
      <c r="I24" s="151">
        <f t="shared" si="2"/>
        <v>0</v>
      </c>
      <c r="J24" s="212">
        <f>'(参考様式）エネルギー換算表'!J24</f>
        <v>0</v>
      </c>
      <c r="K24" s="151">
        <f t="shared" si="3"/>
        <v>0</v>
      </c>
      <c r="L24" s="164">
        <f t="shared" si="3"/>
        <v>0</v>
      </c>
      <c r="M24" s="131">
        <f t="shared" si="0"/>
        <v>0</v>
      </c>
      <c r="O24" s="1174"/>
      <c r="P24" s="1188"/>
      <c r="Q24" s="729" t="s">
        <v>174</v>
      </c>
      <c r="R24" s="732">
        <v>46.1</v>
      </c>
      <c r="S24" s="127" t="s">
        <v>155</v>
      </c>
      <c r="T24" s="730"/>
      <c r="V24" s="764">
        <v>1.44E-2</v>
      </c>
      <c r="W24" s="127" t="s">
        <v>153</v>
      </c>
      <c r="X24" s="730"/>
    </row>
    <row r="25" spans="1:24" ht="18" customHeight="1">
      <c r="A25" s="1174"/>
      <c r="B25" s="1190" t="s">
        <v>173</v>
      </c>
      <c r="C25" s="78" t="s">
        <v>172</v>
      </c>
      <c r="D25" s="77" t="s">
        <v>165</v>
      </c>
      <c r="E25" s="619">
        <f>'(参考様式）エネルギー換算表'!E25</f>
        <v>0</v>
      </c>
      <c r="F25" s="153">
        <f t="shared" si="1"/>
        <v>0</v>
      </c>
      <c r="G25" s="211">
        <f>'(参考様式）エネルギー換算表'!G25</f>
        <v>0</v>
      </c>
      <c r="H25" s="270"/>
      <c r="I25" s="153">
        <f t="shared" si="2"/>
        <v>0</v>
      </c>
      <c r="J25" s="211">
        <f>'(参考様式）エネルギー換算表'!J25</f>
        <v>0</v>
      </c>
      <c r="K25" s="153">
        <f t="shared" si="3"/>
        <v>0</v>
      </c>
      <c r="L25" s="166">
        <f t="shared" si="3"/>
        <v>0</v>
      </c>
      <c r="M25" s="124">
        <f t="shared" si="0"/>
        <v>0</v>
      </c>
      <c r="O25" s="1174"/>
      <c r="P25" s="1190" t="s">
        <v>173</v>
      </c>
      <c r="Q25" s="78" t="s">
        <v>172</v>
      </c>
      <c r="R25" s="100">
        <v>54.7</v>
      </c>
      <c r="S25" s="98" t="s">
        <v>163</v>
      </c>
      <c r="T25" s="123"/>
      <c r="V25" s="766">
        <v>1.3899999999999999E-2</v>
      </c>
      <c r="W25" s="98" t="s">
        <v>153</v>
      </c>
      <c r="X25" s="123"/>
    </row>
    <row r="26" spans="1:24" ht="18" customHeight="1">
      <c r="A26" s="1174"/>
      <c r="B26" s="1188"/>
      <c r="C26" s="41" t="s">
        <v>171</v>
      </c>
      <c r="D26" s="40" t="s">
        <v>159</v>
      </c>
      <c r="E26" s="620">
        <f>'(参考様式）エネルギー換算表'!E26</f>
        <v>0</v>
      </c>
      <c r="F26" s="154">
        <f t="shared" si="1"/>
        <v>0</v>
      </c>
      <c r="G26" s="209">
        <f>'(参考様式）エネルギー換算表'!G26</f>
        <v>0</v>
      </c>
      <c r="H26" s="271"/>
      <c r="I26" s="154">
        <f t="shared" si="2"/>
        <v>0</v>
      </c>
      <c r="J26" s="209">
        <f>'(参考様式）エネルギー換算表'!J26</f>
        <v>0</v>
      </c>
      <c r="K26" s="154">
        <f t="shared" si="3"/>
        <v>0</v>
      </c>
      <c r="L26" s="167">
        <f t="shared" si="3"/>
        <v>0</v>
      </c>
      <c r="M26" s="114">
        <f t="shared" si="0"/>
        <v>0</v>
      </c>
      <c r="O26" s="1174"/>
      <c r="P26" s="1188"/>
      <c r="Q26" s="729" t="s">
        <v>171</v>
      </c>
      <c r="R26" s="732">
        <v>38.4</v>
      </c>
      <c r="S26" s="127" t="s">
        <v>155</v>
      </c>
      <c r="T26" s="730"/>
      <c r="V26" s="767">
        <v>1.3899999999999999E-2</v>
      </c>
      <c r="W26" s="111" t="s">
        <v>153</v>
      </c>
      <c r="X26" s="110"/>
    </row>
    <row r="27" spans="1:24" ht="18" customHeight="1">
      <c r="A27" s="1174"/>
      <c r="B27" s="1171" t="s">
        <v>978</v>
      </c>
      <c r="C27" s="1192"/>
      <c r="D27" s="85" t="s">
        <v>165</v>
      </c>
      <c r="E27" s="618">
        <f>'(参考様式）エネルギー換算表'!E27</f>
        <v>0</v>
      </c>
      <c r="F27" s="152">
        <f t="shared" si="1"/>
        <v>0</v>
      </c>
      <c r="G27" s="207">
        <f>'(参考様式）エネルギー換算表'!G27</f>
        <v>0</v>
      </c>
      <c r="H27" s="269"/>
      <c r="I27" s="152">
        <f t="shared" si="2"/>
        <v>0</v>
      </c>
      <c r="J27" s="207">
        <f>'(参考様式）エネルギー換算表'!J27</f>
        <v>0</v>
      </c>
      <c r="K27" s="152">
        <f t="shared" si="3"/>
        <v>0</v>
      </c>
      <c r="L27" s="165">
        <f t="shared" si="3"/>
        <v>0</v>
      </c>
      <c r="M27" s="103">
        <f t="shared" si="0"/>
        <v>0</v>
      </c>
      <c r="O27" s="1174"/>
      <c r="P27" s="1171" t="s">
        <v>978</v>
      </c>
      <c r="Q27" s="1192"/>
      <c r="R27" s="109">
        <v>28.7</v>
      </c>
      <c r="S27" s="92" t="s">
        <v>163</v>
      </c>
      <c r="T27" s="91"/>
      <c r="V27" s="765">
        <v>2.46E-2</v>
      </c>
      <c r="W27" s="92" t="s">
        <v>153</v>
      </c>
      <c r="X27" s="730"/>
    </row>
    <row r="28" spans="1:24" ht="18" customHeight="1">
      <c r="A28" s="1174"/>
      <c r="B28" s="1171" t="s">
        <v>979</v>
      </c>
      <c r="C28" s="1192"/>
      <c r="D28" s="85" t="s">
        <v>165</v>
      </c>
      <c r="E28" s="618">
        <f>'(参考様式）エネルギー換算表'!E28</f>
        <v>0</v>
      </c>
      <c r="F28" s="152">
        <f t="shared" si="1"/>
        <v>0</v>
      </c>
      <c r="G28" s="207">
        <f>'(参考様式）エネルギー換算表'!G28</f>
        <v>0</v>
      </c>
      <c r="H28" s="269"/>
      <c r="I28" s="152">
        <f t="shared" si="2"/>
        <v>0</v>
      </c>
      <c r="J28" s="207">
        <f>'(参考様式）エネルギー換算表'!J28</f>
        <v>0</v>
      </c>
      <c r="K28" s="152">
        <f t="shared" si="3"/>
        <v>0</v>
      </c>
      <c r="L28" s="165">
        <f t="shared" si="3"/>
        <v>0</v>
      </c>
      <c r="M28" s="103">
        <f t="shared" si="0"/>
        <v>0</v>
      </c>
      <c r="O28" s="1174"/>
      <c r="P28" s="1171" t="s">
        <v>979</v>
      </c>
      <c r="Q28" s="1192"/>
      <c r="R28" s="109">
        <v>28.9</v>
      </c>
      <c r="S28" s="92" t="s">
        <v>163</v>
      </c>
      <c r="T28" s="91"/>
      <c r="V28" s="765">
        <v>2.4500000000000001E-2</v>
      </c>
      <c r="W28" s="92" t="s">
        <v>153</v>
      </c>
      <c r="X28" s="730"/>
    </row>
    <row r="29" spans="1:24" ht="18" customHeight="1">
      <c r="A29" s="1174"/>
      <c r="B29" s="1171" t="s">
        <v>980</v>
      </c>
      <c r="C29" s="1192"/>
      <c r="D29" s="85" t="s">
        <v>165</v>
      </c>
      <c r="E29" s="618">
        <f>'(参考様式）エネルギー換算表'!E29</f>
        <v>0</v>
      </c>
      <c r="F29" s="152">
        <f t="shared" si="1"/>
        <v>0</v>
      </c>
      <c r="G29" s="207">
        <f>'(参考様式）エネルギー換算表'!G29</f>
        <v>0</v>
      </c>
      <c r="H29" s="269"/>
      <c r="I29" s="152">
        <f t="shared" si="2"/>
        <v>0</v>
      </c>
      <c r="J29" s="207">
        <f>'(参考様式）エネルギー換算表'!J29</f>
        <v>0</v>
      </c>
      <c r="K29" s="152">
        <f t="shared" si="3"/>
        <v>0</v>
      </c>
      <c r="L29" s="165">
        <f t="shared" si="3"/>
        <v>0</v>
      </c>
      <c r="M29" s="103">
        <f t="shared" si="0"/>
        <v>0</v>
      </c>
      <c r="O29" s="1174"/>
      <c r="P29" s="1171" t="s">
        <v>980</v>
      </c>
      <c r="Q29" s="1192"/>
      <c r="R29" s="109">
        <v>28.3</v>
      </c>
      <c r="S29" s="92" t="s">
        <v>163</v>
      </c>
      <c r="T29" s="91"/>
      <c r="V29" s="764">
        <v>2.5100000000000001E-2</v>
      </c>
      <c r="W29" s="127" t="s">
        <v>153</v>
      </c>
      <c r="X29" s="730"/>
    </row>
    <row r="30" spans="1:24" ht="18" customHeight="1">
      <c r="A30" s="1174"/>
      <c r="B30" s="1171" t="s">
        <v>993</v>
      </c>
      <c r="C30" s="1172"/>
      <c r="D30" s="40" t="s">
        <v>165</v>
      </c>
      <c r="E30" s="620">
        <f>'(参考様式）エネルギー換算表'!E30</f>
        <v>0</v>
      </c>
      <c r="F30" s="154">
        <f t="shared" si="1"/>
        <v>0</v>
      </c>
      <c r="G30" s="209">
        <f>'(参考様式）エネルギー換算表'!G30</f>
        <v>0</v>
      </c>
      <c r="H30" s="271"/>
      <c r="I30" s="154">
        <f t="shared" si="2"/>
        <v>0</v>
      </c>
      <c r="J30" s="209">
        <f>'(参考様式）エネルギー換算表'!J30</f>
        <v>0</v>
      </c>
      <c r="K30" s="154">
        <f t="shared" si="3"/>
        <v>0</v>
      </c>
      <c r="L30" s="167">
        <f t="shared" si="3"/>
        <v>0</v>
      </c>
      <c r="M30" s="114">
        <f t="shared" si="0"/>
        <v>0</v>
      </c>
      <c r="O30" s="1174"/>
      <c r="P30" s="1171" t="s">
        <v>993</v>
      </c>
      <c r="Q30" s="1172"/>
      <c r="R30" s="109">
        <v>26.1</v>
      </c>
      <c r="S30" s="111" t="s">
        <v>163</v>
      </c>
      <c r="T30" s="730"/>
      <c r="V30" s="764">
        <v>2.4299999999999999E-2</v>
      </c>
      <c r="W30" s="111" t="s">
        <v>153</v>
      </c>
      <c r="X30" s="730"/>
    </row>
    <row r="31" spans="1:24" ht="18" customHeight="1">
      <c r="A31" s="1174"/>
      <c r="B31" s="1171" t="s">
        <v>994</v>
      </c>
      <c r="C31" s="1172"/>
      <c r="D31" s="40" t="s">
        <v>165</v>
      </c>
      <c r="E31" s="620">
        <f>'(参考様式）エネルギー換算表'!E31</f>
        <v>0</v>
      </c>
      <c r="F31" s="154">
        <f t="shared" si="1"/>
        <v>0</v>
      </c>
      <c r="G31" s="209">
        <f>'(参考様式）エネルギー換算表'!G31</f>
        <v>0</v>
      </c>
      <c r="H31" s="271"/>
      <c r="I31" s="154">
        <f t="shared" si="2"/>
        <v>0</v>
      </c>
      <c r="J31" s="209">
        <f>'(参考様式）エネルギー換算表'!J31</f>
        <v>0</v>
      </c>
      <c r="K31" s="154">
        <f t="shared" si="3"/>
        <v>0</v>
      </c>
      <c r="L31" s="167">
        <f t="shared" si="3"/>
        <v>0</v>
      </c>
      <c r="M31" s="114">
        <f t="shared" si="0"/>
        <v>0</v>
      </c>
      <c r="O31" s="1174"/>
      <c r="P31" s="1171" t="s">
        <v>994</v>
      </c>
      <c r="Q31" s="1172"/>
      <c r="R31" s="109">
        <v>24.2</v>
      </c>
      <c r="S31" s="111" t="s">
        <v>163</v>
      </c>
      <c r="T31" s="730"/>
      <c r="V31" s="764">
        <v>2.4199999999999999E-2</v>
      </c>
      <c r="W31" s="111" t="s">
        <v>153</v>
      </c>
      <c r="X31" s="730"/>
    </row>
    <row r="32" spans="1:24" ht="18" customHeight="1">
      <c r="A32" s="1174"/>
      <c r="B32" s="1171" t="s">
        <v>995</v>
      </c>
      <c r="C32" s="1172"/>
      <c r="D32" s="40" t="s">
        <v>165</v>
      </c>
      <c r="E32" s="620">
        <f>'(参考様式）エネルギー換算表'!E32</f>
        <v>0</v>
      </c>
      <c r="F32" s="154">
        <f t="shared" si="1"/>
        <v>0</v>
      </c>
      <c r="G32" s="209">
        <f>'(参考様式）エネルギー換算表'!G32</f>
        <v>0</v>
      </c>
      <c r="H32" s="271"/>
      <c r="I32" s="154">
        <f t="shared" si="2"/>
        <v>0</v>
      </c>
      <c r="J32" s="209">
        <f>'(参考様式）エネルギー換算表'!J32</f>
        <v>0</v>
      </c>
      <c r="K32" s="154">
        <f t="shared" si="3"/>
        <v>0</v>
      </c>
      <c r="L32" s="167">
        <f t="shared" si="3"/>
        <v>0</v>
      </c>
      <c r="M32" s="114">
        <f t="shared" si="0"/>
        <v>0</v>
      </c>
      <c r="O32" s="1174"/>
      <c r="P32" s="1171" t="s">
        <v>995</v>
      </c>
      <c r="Q32" s="1172"/>
      <c r="R32" s="109">
        <v>27.8</v>
      </c>
      <c r="S32" s="111" t="s">
        <v>163</v>
      </c>
      <c r="T32" s="730"/>
      <c r="V32" s="764">
        <v>2.5899999999999999E-2</v>
      </c>
      <c r="W32" s="111" t="s">
        <v>153</v>
      </c>
      <c r="X32" s="730"/>
    </row>
    <row r="33" spans="1:24" ht="18" customHeight="1">
      <c r="A33" s="1174"/>
      <c r="B33" s="1171" t="s">
        <v>166</v>
      </c>
      <c r="C33" s="1172"/>
      <c r="D33" s="85" t="s">
        <v>165</v>
      </c>
      <c r="E33" s="618">
        <f>'(参考様式）エネルギー換算表'!E33</f>
        <v>0</v>
      </c>
      <c r="F33" s="152">
        <f t="shared" si="1"/>
        <v>0</v>
      </c>
      <c r="G33" s="207">
        <f>'(参考様式）エネルギー換算表'!G33</f>
        <v>0</v>
      </c>
      <c r="H33" s="269"/>
      <c r="I33" s="152">
        <f t="shared" si="2"/>
        <v>0</v>
      </c>
      <c r="J33" s="207">
        <f>'(参考様式）エネルギー換算表'!J33</f>
        <v>0</v>
      </c>
      <c r="K33" s="152">
        <f t="shared" si="3"/>
        <v>0</v>
      </c>
      <c r="L33" s="165">
        <f t="shared" si="3"/>
        <v>0</v>
      </c>
      <c r="M33" s="103">
        <f t="shared" si="0"/>
        <v>0</v>
      </c>
      <c r="O33" s="1174"/>
      <c r="P33" s="1171" t="s">
        <v>166</v>
      </c>
      <c r="Q33" s="1172"/>
      <c r="R33" s="109">
        <v>29</v>
      </c>
      <c r="S33" s="92" t="s">
        <v>163</v>
      </c>
      <c r="T33" s="91"/>
      <c r="V33" s="765">
        <v>2.9899999999999999E-2</v>
      </c>
      <c r="W33" s="92" t="s">
        <v>153</v>
      </c>
      <c r="X33" s="91"/>
    </row>
    <row r="34" spans="1:24" ht="18" customHeight="1">
      <c r="A34" s="1174"/>
      <c r="B34" s="1171" t="s">
        <v>164</v>
      </c>
      <c r="C34" s="1172"/>
      <c r="D34" s="85" t="s">
        <v>165</v>
      </c>
      <c r="E34" s="618">
        <f>'(参考様式）エネルギー換算表'!E34</f>
        <v>0</v>
      </c>
      <c r="F34" s="152">
        <f t="shared" si="1"/>
        <v>0</v>
      </c>
      <c r="G34" s="207">
        <f>'(参考様式）エネルギー換算表'!G34</f>
        <v>0</v>
      </c>
      <c r="H34" s="269"/>
      <c r="I34" s="152">
        <f t="shared" si="2"/>
        <v>0</v>
      </c>
      <c r="J34" s="207">
        <f>'(参考様式）エネルギー換算表'!J34</f>
        <v>0</v>
      </c>
      <c r="K34" s="152">
        <f t="shared" si="3"/>
        <v>0</v>
      </c>
      <c r="L34" s="165">
        <f t="shared" si="3"/>
        <v>0</v>
      </c>
      <c r="M34" s="103">
        <f t="shared" si="0"/>
        <v>0</v>
      </c>
      <c r="O34" s="1174"/>
      <c r="P34" s="1171" t="s">
        <v>164</v>
      </c>
      <c r="Q34" s="1172"/>
      <c r="R34" s="109">
        <v>37.299999999999997</v>
      </c>
      <c r="S34" s="92" t="s">
        <v>163</v>
      </c>
      <c r="T34" s="91"/>
      <c r="V34" s="765">
        <v>2.0899999999999998E-2</v>
      </c>
      <c r="W34" s="92" t="s">
        <v>153</v>
      </c>
      <c r="X34" s="91"/>
    </row>
    <row r="35" spans="1:24" ht="18" customHeight="1">
      <c r="A35" s="1174"/>
      <c r="B35" s="1171" t="s">
        <v>162</v>
      </c>
      <c r="C35" s="1172"/>
      <c r="D35" s="40" t="s">
        <v>159</v>
      </c>
      <c r="E35" s="618">
        <f>'(参考様式）エネルギー換算表'!E35</f>
        <v>0</v>
      </c>
      <c r="F35" s="152">
        <f t="shared" si="1"/>
        <v>0</v>
      </c>
      <c r="G35" s="207">
        <f>'(参考様式）エネルギー換算表'!G35</f>
        <v>0</v>
      </c>
      <c r="H35" s="269"/>
      <c r="I35" s="152">
        <f t="shared" si="2"/>
        <v>0</v>
      </c>
      <c r="J35" s="207">
        <f>'(参考様式）エネルギー換算表'!J35</f>
        <v>0</v>
      </c>
      <c r="K35" s="152">
        <f t="shared" si="3"/>
        <v>0</v>
      </c>
      <c r="L35" s="165">
        <f t="shared" si="3"/>
        <v>0</v>
      </c>
      <c r="M35" s="103">
        <f t="shared" si="0"/>
        <v>0</v>
      </c>
      <c r="O35" s="1174"/>
      <c r="P35" s="1171" t="s">
        <v>162</v>
      </c>
      <c r="Q35" s="1172"/>
      <c r="R35" s="109">
        <v>18.399999999999999</v>
      </c>
      <c r="S35" s="92" t="s">
        <v>155</v>
      </c>
      <c r="T35" s="91"/>
      <c r="V35" s="765">
        <v>1.09E-2</v>
      </c>
      <c r="W35" s="92" t="s">
        <v>153</v>
      </c>
      <c r="X35" s="91"/>
    </row>
    <row r="36" spans="1:24" ht="18" customHeight="1">
      <c r="A36" s="1174"/>
      <c r="B36" s="1171" t="s">
        <v>161</v>
      </c>
      <c r="C36" s="1172"/>
      <c r="D36" s="40" t="s">
        <v>159</v>
      </c>
      <c r="E36" s="618">
        <f>'(参考様式）エネルギー換算表'!E36</f>
        <v>0</v>
      </c>
      <c r="F36" s="152">
        <f t="shared" si="1"/>
        <v>0</v>
      </c>
      <c r="G36" s="207">
        <f>'(参考様式）エネルギー換算表'!G36</f>
        <v>0</v>
      </c>
      <c r="H36" s="269"/>
      <c r="I36" s="152">
        <f t="shared" si="2"/>
        <v>0</v>
      </c>
      <c r="J36" s="207">
        <f>'(参考様式）エネルギー換算表'!J36</f>
        <v>0</v>
      </c>
      <c r="K36" s="152">
        <f t="shared" si="3"/>
        <v>0</v>
      </c>
      <c r="L36" s="165">
        <f t="shared" si="3"/>
        <v>0</v>
      </c>
      <c r="M36" s="103">
        <f t="shared" si="0"/>
        <v>0</v>
      </c>
      <c r="O36" s="1174"/>
      <c r="P36" s="1171" t="s">
        <v>161</v>
      </c>
      <c r="Q36" s="1172"/>
      <c r="R36" s="94">
        <v>3.23</v>
      </c>
      <c r="S36" s="92" t="s">
        <v>155</v>
      </c>
      <c r="T36" s="91"/>
      <c r="V36" s="765">
        <v>2.64E-2</v>
      </c>
      <c r="W36" s="92" t="s">
        <v>153</v>
      </c>
      <c r="X36" s="91"/>
    </row>
    <row r="37" spans="1:24" ht="18" customHeight="1">
      <c r="A37" s="1174"/>
      <c r="B37" s="1171" t="s">
        <v>996</v>
      </c>
      <c r="C37" s="1172"/>
      <c r="D37" s="40" t="s">
        <v>159</v>
      </c>
      <c r="E37" s="618">
        <f>'(参考様式）エネルギー換算表'!E37</f>
        <v>0</v>
      </c>
      <c r="F37" s="152">
        <f t="shared" si="1"/>
        <v>0</v>
      </c>
      <c r="G37" s="207">
        <f>'(参考様式）エネルギー換算表'!G37</f>
        <v>0</v>
      </c>
      <c r="H37" s="269"/>
      <c r="I37" s="152">
        <f t="shared" si="2"/>
        <v>0</v>
      </c>
      <c r="J37" s="207">
        <f>'(参考様式）エネルギー換算表'!J37</f>
        <v>0</v>
      </c>
      <c r="K37" s="152">
        <f t="shared" si="3"/>
        <v>0</v>
      </c>
      <c r="L37" s="165">
        <f t="shared" si="3"/>
        <v>0</v>
      </c>
      <c r="M37" s="103">
        <f t="shared" si="0"/>
        <v>0</v>
      </c>
      <c r="O37" s="1174"/>
      <c r="P37" s="1171" t="s">
        <v>996</v>
      </c>
      <c r="Q37" s="1172"/>
      <c r="R37" s="94">
        <v>3.45</v>
      </c>
      <c r="S37" s="92" t="s">
        <v>155</v>
      </c>
      <c r="T37" s="91"/>
      <c r="V37" s="765">
        <v>2.64E-2</v>
      </c>
      <c r="W37" s="92" t="s">
        <v>153</v>
      </c>
      <c r="X37" s="91"/>
    </row>
    <row r="38" spans="1:24" ht="18" customHeight="1">
      <c r="A38" s="1174"/>
      <c r="B38" s="1835" t="s">
        <v>160</v>
      </c>
      <c r="C38" s="1836"/>
      <c r="D38" s="108" t="s">
        <v>159</v>
      </c>
      <c r="E38" s="621">
        <f>'(参考様式）エネルギー換算表'!E38</f>
        <v>0</v>
      </c>
      <c r="F38" s="156">
        <f t="shared" si="1"/>
        <v>0</v>
      </c>
      <c r="G38" s="208">
        <f>'(参考様式）エネルギー換算表'!G38</f>
        <v>0</v>
      </c>
      <c r="H38" s="272"/>
      <c r="I38" s="156">
        <f t="shared" si="2"/>
        <v>0</v>
      </c>
      <c r="J38" s="208">
        <f>'(参考様式）エネルギー換算表'!J38</f>
        <v>0</v>
      </c>
      <c r="K38" s="156">
        <f t="shared" si="3"/>
        <v>0</v>
      </c>
      <c r="L38" s="169">
        <f t="shared" si="3"/>
        <v>0</v>
      </c>
      <c r="M38" s="106">
        <f t="shared" si="0"/>
        <v>0</v>
      </c>
      <c r="O38" s="1174"/>
      <c r="P38" s="1835" t="s">
        <v>160</v>
      </c>
      <c r="Q38" s="1836"/>
      <c r="R38" s="94">
        <v>7.53</v>
      </c>
      <c r="S38" s="92" t="s">
        <v>155</v>
      </c>
      <c r="T38" s="91"/>
      <c r="V38" s="765">
        <v>4.2000000000000003E-2</v>
      </c>
      <c r="W38" s="92" t="s">
        <v>153</v>
      </c>
      <c r="X38" s="91"/>
    </row>
    <row r="39" spans="1:24" ht="18" customHeight="1">
      <c r="A39" s="1174"/>
      <c r="B39" s="101" t="s">
        <v>157</v>
      </c>
      <c r="C39" s="101" t="s">
        <v>156</v>
      </c>
      <c r="D39" s="85" t="s">
        <v>159</v>
      </c>
      <c r="E39" s="773">
        <f>'(参考様式）エネルギー換算表'!E39</f>
        <v>0</v>
      </c>
      <c r="F39" s="152">
        <f t="shared" si="1"/>
        <v>0</v>
      </c>
      <c r="G39" s="207">
        <f>E39*V39</f>
        <v>0</v>
      </c>
      <c r="H39" s="269"/>
      <c r="I39" s="152">
        <f t="shared" si="2"/>
        <v>0</v>
      </c>
      <c r="J39" s="207">
        <f>H39*V39</f>
        <v>0</v>
      </c>
      <c r="K39" s="152">
        <f t="shared" si="3"/>
        <v>0</v>
      </c>
      <c r="L39" s="165">
        <f t="shared" ref="L39" si="4">ROUND(K39*$R39,2)</f>
        <v>0</v>
      </c>
      <c r="M39" s="103">
        <f>K39*$V39</f>
        <v>0</v>
      </c>
      <c r="N39" s="30" t="s">
        <v>158</v>
      </c>
      <c r="O39" s="1174"/>
      <c r="P39" s="102" t="s">
        <v>157</v>
      </c>
      <c r="Q39" s="101" t="s">
        <v>156</v>
      </c>
      <c r="R39" s="100">
        <v>45</v>
      </c>
      <c r="S39" s="98" t="s">
        <v>155</v>
      </c>
      <c r="T39" s="97"/>
      <c r="V39" s="772">
        <v>2.0499999999999998</v>
      </c>
      <c r="W39" s="98" t="s">
        <v>1049</v>
      </c>
      <c r="X39" s="97" t="s">
        <v>1041</v>
      </c>
    </row>
    <row r="40" spans="1:24" ht="18" customHeight="1">
      <c r="A40" s="1174"/>
      <c r="B40" s="1202" t="s">
        <v>151</v>
      </c>
      <c r="C40" s="1203"/>
      <c r="D40" s="96" t="s">
        <v>144</v>
      </c>
      <c r="E40" s="617">
        <f>'(参考様式）エネルギー換算表'!E40</f>
        <v>0</v>
      </c>
      <c r="F40" s="157">
        <f t="shared" si="1"/>
        <v>0</v>
      </c>
      <c r="G40" s="206">
        <f>'(参考様式）エネルギー換算表'!G40</f>
        <v>0</v>
      </c>
      <c r="H40" s="183"/>
      <c r="I40" s="157">
        <f t="shared" si="2"/>
        <v>0</v>
      </c>
      <c r="J40" s="206">
        <f>'(参考様式）エネルギー換算表'!J40</f>
        <v>0</v>
      </c>
      <c r="K40" s="157">
        <f t="shared" si="3"/>
        <v>0</v>
      </c>
      <c r="L40" s="170">
        <f t="shared" si="3"/>
        <v>0</v>
      </c>
      <c r="M40" s="90">
        <f>K40*$V40</f>
        <v>0</v>
      </c>
      <c r="O40" s="1174"/>
      <c r="P40" s="1202" t="s">
        <v>151</v>
      </c>
      <c r="Q40" s="1203"/>
      <c r="R40" s="94">
        <v>1.17</v>
      </c>
      <c r="S40" s="92" t="s">
        <v>147</v>
      </c>
      <c r="T40" s="91"/>
      <c r="V40" s="765">
        <v>6.54E-2</v>
      </c>
      <c r="W40" s="92" t="s">
        <v>146</v>
      </c>
      <c r="X40" s="91"/>
    </row>
    <row r="41" spans="1:24" ht="18" customHeight="1">
      <c r="A41" s="1174"/>
      <c r="B41" s="1171" t="s">
        <v>150</v>
      </c>
      <c r="C41" s="1172"/>
      <c r="D41" s="85" t="s">
        <v>144</v>
      </c>
      <c r="E41" s="618">
        <f>'(参考様式）エネルギー換算表'!E41</f>
        <v>0</v>
      </c>
      <c r="F41" s="158">
        <f t="shared" si="1"/>
        <v>0</v>
      </c>
      <c r="G41" s="206">
        <f>'(参考様式）エネルギー換算表'!G41</f>
        <v>0</v>
      </c>
      <c r="H41" s="184"/>
      <c r="I41" s="158">
        <f t="shared" si="2"/>
        <v>0</v>
      </c>
      <c r="J41" s="206">
        <f>'(参考様式）エネルギー換算表'!J41</f>
        <v>0</v>
      </c>
      <c r="K41" s="158">
        <f t="shared" si="3"/>
        <v>0</v>
      </c>
      <c r="L41" s="171">
        <f t="shared" si="3"/>
        <v>0</v>
      </c>
      <c r="M41" s="90">
        <f>K41*$V41</f>
        <v>0</v>
      </c>
      <c r="O41" s="1174"/>
      <c r="P41" s="1171" t="s">
        <v>150</v>
      </c>
      <c r="Q41" s="1172"/>
      <c r="R41" s="94">
        <v>1.19</v>
      </c>
      <c r="S41" s="92" t="s">
        <v>147</v>
      </c>
      <c r="T41" s="91"/>
      <c r="V41" s="765">
        <v>5.3199999999999997E-2</v>
      </c>
      <c r="W41" s="92" t="s">
        <v>146</v>
      </c>
      <c r="X41" s="91"/>
    </row>
    <row r="42" spans="1:24" ht="18" customHeight="1">
      <c r="A42" s="1174"/>
      <c r="B42" s="1171" t="s">
        <v>149</v>
      </c>
      <c r="C42" s="1172"/>
      <c r="D42" s="85" t="s">
        <v>144</v>
      </c>
      <c r="E42" s="618">
        <f>'(参考様式）エネルギー換算表'!E42</f>
        <v>0</v>
      </c>
      <c r="F42" s="158">
        <f t="shared" si="1"/>
        <v>0</v>
      </c>
      <c r="G42" s="206">
        <f>'(参考様式）エネルギー換算表'!G42</f>
        <v>0</v>
      </c>
      <c r="H42" s="184"/>
      <c r="I42" s="158">
        <f t="shared" si="2"/>
        <v>0</v>
      </c>
      <c r="J42" s="206">
        <f>'(参考様式）エネルギー換算表'!J42</f>
        <v>0</v>
      </c>
      <c r="K42" s="158">
        <f t="shared" si="3"/>
        <v>0</v>
      </c>
      <c r="L42" s="171">
        <f t="shared" si="3"/>
        <v>0</v>
      </c>
      <c r="M42" s="90">
        <f>K42*$V42</f>
        <v>0</v>
      </c>
      <c r="O42" s="1174"/>
      <c r="P42" s="1171" t="s">
        <v>149</v>
      </c>
      <c r="Q42" s="1172"/>
      <c r="R42" s="94">
        <v>1.19</v>
      </c>
      <c r="S42" s="92" t="s">
        <v>147</v>
      </c>
      <c r="T42" s="91"/>
      <c r="V42" s="765">
        <v>5.3199999999999997E-2</v>
      </c>
      <c r="W42" s="92" t="s">
        <v>146</v>
      </c>
      <c r="X42" s="91"/>
    </row>
    <row r="43" spans="1:24" ht="18" customHeight="1" thickBot="1">
      <c r="A43" s="1174"/>
      <c r="B43" s="1171" t="s">
        <v>148</v>
      </c>
      <c r="C43" s="1172"/>
      <c r="D43" s="85" t="s">
        <v>144</v>
      </c>
      <c r="E43" s="618">
        <f>'(参考様式）エネルギー換算表'!E43</f>
        <v>0</v>
      </c>
      <c r="F43" s="158">
        <f t="shared" si="1"/>
        <v>0</v>
      </c>
      <c r="G43" s="206">
        <f>'(参考様式）エネルギー換算表'!G43</f>
        <v>0</v>
      </c>
      <c r="H43" s="184"/>
      <c r="I43" s="158">
        <f t="shared" si="2"/>
        <v>0</v>
      </c>
      <c r="J43" s="206">
        <f>'(参考様式）エネルギー換算表'!J43</f>
        <v>0</v>
      </c>
      <c r="K43" s="158">
        <f t="shared" si="3"/>
        <v>0</v>
      </c>
      <c r="L43" s="171">
        <f t="shared" si="3"/>
        <v>0</v>
      </c>
      <c r="M43" s="90">
        <f>K43*$V43</f>
        <v>0</v>
      </c>
      <c r="O43" s="1175"/>
      <c r="P43" s="1204" t="s">
        <v>148</v>
      </c>
      <c r="Q43" s="1205"/>
      <c r="R43" s="89">
        <v>1.19</v>
      </c>
      <c r="S43" s="87" t="s">
        <v>147</v>
      </c>
      <c r="T43" s="86"/>
      <c r="V43" s="771">
        <v>5.3199999999999997E-2</v>
      </c>
      <c r="W43" s="87" t="s">
        <v>146</v>
      </c>
      <c r="X43" s="86"/>
    </row>
    <row r="44" spans="1:24" ht="18" customHeight="1" thickBot="1">
      <c r="A44" s="1837"/>
      <c r="B44" s="1838" t="s">
        <v>145</v>
      </c>
      <c r="C44" s="1838"/>
      <c r="D44" s="85" t="s">
        <v>144</v>
      </c>
      <c r="E44" s="267"/>
      <c r="F44" s="159">
        <f>SUM(F12:F43)</f>
        <v>0</v>
      </c>
      <c r="G44" s="205">
        <f>'(参考様式）エネルギー換算表'!G44</f>
        <v>0</v>
      </c>
      <c r="H44" s="267"/>
      <c r="I44" s="159">
        <f>SUM(I12:I43)</f>
        <v>0</v>
      </c>
      <c r="J44" s="205">
        <f>'(参考様式）エネルギー換算表'!J44</f>
        <v>0</v>
      </c>
      <c r="K44" s="267"/>
      <c r="L44" s="172">
        <f>SUM(L12:L43)</f>
        <v>0</v>
      </c>
      <c r="M44" s="82">
        <f>SUM(M12:M43)</f>
        <v>0</v>
      </c>
      <c r="O44" s="58"/>
      <c r="P44" s="81"/>
      <c r="Q44" s="81"/>
      <c r="R44" s="80"/>
      <c r="V44" s="80"/>
      <c r="X44" s="79"/>
    </row>
    <row r="45" spans="1:24" ht="18" customHeight="1" thickBot="1">
      <c r="A45" s="1128" t="s">
        <v>142</v>
      </c>
      <c r="B45" s="1193"/>
      <c r="C45" s="1194"/>
      <c r="D45" s="77" t="s">
        <v>125</v>
      </c>
      <c r="E45" s="622">
        <f>'(参考様式）エネルギー換算表'!E45</f>
        <v>0</v>
      </c>
      <c r="F45" s="623">
        <f t="shared" si="1"/>
        <v>0</v>
      </c>
      <c r="G45" s="204">
        <f>'(参考様式）エネルギー換算表'!G45</f>
        <v>0</v>
      </c>
      <c r="H45" s="185"/>
      <c r="I45" s="623">
        <f>ROUND(H45*$R45,2)</f>
        <v>0</v>
      </c>
      <c r="J45" s="204">
        <f>'(参考様式）エネルギー換算表'!J45</f>
        <v>0</v>
      </c>
      <c r="K45" s="623">
        <f t="shared" si="3"/>
        <v>0</v>
      </c>
      <c r="L45" s="624">
        <f t="shared" si="3"/>
        <v>0</v>
      </c>
      <c r="M45" s="75">
        <f>K45*$V45</f>
        <v>0</v>
      </c>
      <c r="O45" s="1947" t="s">
        <v>142</v>
      </c>
      <c r="P45" s="1948"/>
      <c r="Q45" s="1949"/>
      <c r="R45" s="735">
        <v>8.64</v>
      </c>
      <c r="S45" s="736" t="s">
        <v>137</v>
      </c>
      <c r="T45" s="737"/>
      <c r="V45" s="763">
        <v>0.42</v>
      </c>
      <c r="W45" s="736" t="s">
        <v>136</v>
      </c>
      <c r="X45" s="747" t="s">
        <v>135</v>
      </c>
    </row>
    <row r="46" spans="1:24" ht="18" customHeight="1" thickBot="1">
      <c r="A46" s="61"/>
      <c r="B46" s="1209" t="s">
        <v>134</v>
      </c>
      <c r="C46" s="1209"/>
      <c r="D46" s="60" t="s">
        <v>125</v>
      </c>
      <c r="E46" s="162">
        <f>SUM(E45:E45)</f>
        <v>0</v>
      </c>
      <c r="F46" s="162">
        <f>SUM(F45:F45)</f>
        <v>0</v>
      </c>
      <c r="G46" s="162">
        <f>'(参考様式）エネルギー換算表'!G46</f>
        <v>0</v>
      </c>
      <c r="H46" s="162">
        <f>SUM(H45:H45)</f>
        <v>0</v>
      </c>
      <c r="I46" s="162">
        <f>SUM(I45:I45)</f>
        <v>0</v>
      </c>
      <c r="J46" s="162">
        <f>'(参考様式）エネルギー換算表'!J46</f>
        <v>0</v>
      </c>
      <c r="K46" s="162">
        <f>SUM(K45:K45)</f>
        <v>0</v>
      </c>
      <c r="L46" s="175">
        <f>SUM(L45:L45)</f>
        <v>0</v>
      </c>
      <c r="M46" s="59">
        <f>SUM(M45:M45)</f>
        <v>0</v>
      </c>
      <c r="O46" s="58"/>
      <c r="P46" s="1209"/>
      <c r="Q46" s="1209"/>
    </row>
    <row r="47" spans="1:24" ht="23.25" customHeight="1" thickTop="1" thickBot="1">
      <c r="A47" s="1210" t="s">
        <v>133</v>
      </c>
      <c r="B47" s="1211"/>
      <c r="C47" s="1211"/>
      <c r="D47" s="1211"/>
      <c r="E47" s="1211"/>
      <c r="F47" s="163">
        <f>F44+F46</f>
        <v>0</v>
      </c>
      <c r="G47" s="57">
        <f>G44+G46</f>
        <v>0</v>
      </c>
      <c r="H47" s="56"/>
      <c r="I47" s="163">
        <f>I44+I46</f>
        <v>0</v>
      </c>
      <c r="J47" s="57">
        <f>J44+J46</f>
        <v>0</v>
      </c>
      <c r="K47" s="56"/>
      <c r="L47" s="176">
        <f>L44+L46</f>
        <v>0</v>
      </c>
      <c r="M47" s="55">
        <f>M44+M46</f>
        <v>0</v>
      </c>
    </row>
    <row r="48" spans="1:24" ht="9.75" customHeight="1" thickBot="1">
      <c r="A48" s="47"/>
      <c r="B48" s="47"/>
      <c r="C48" s="47"/>
      <c r="D48" s="47"/>
      <c r="E48" s="47"/>
      <c r="F48" s="54"/>
      <c r="G48" s="54"/>
      <c r="H48" s="54"/>
      <c r="I48" s="54"/>
      <c r="J48" s="54"/>
      <c r="K48" s="54"/>
      <c r="L48" s="54"/>
      <c r="M48" s="51"/>
    </row>
    <row r="49" spans="1:15" ht="23.25" customHeight="1">
      <c r="A49" s="1212" t="s">
        <v>132</v>
      </c>
      <c r="B49" s="1213"/>
      <c r="C49" s="1213"/>
      <c r="D49" s="1213"/>
      <c r="E49" s="1213"/>
      <c r="F49" s="179">
        <f>ROUND(F47*0.0258,2)</f>
        <v>0</v>
      </c>
      <c r="G49" s="53"/>
      <c r="H49" s="52"/>
      <c r="I49" s="179">
        <f>ROUND(I47*0.0258,2)</f>
        <v>0</v>
      </c>
      <c r="J49" s="53"/>
      <c r="K49" s="52"/>
      <c r="L49" s="178">
        <f>ROUND(L47*0.0258,2)</f>
        <v>0</v>
      </c>
      <c r="M49" s="51"/>
    </row>
    <row r="50" spans="1:15" ht="23.25" customHeight="1" thickBot="1">
      <c r="A50" s="1214" t="s">
        <v>131</v>
      </c>
      <c r="B50" s="1215"/>
      <c r="C50" s="1215"/>
      <c r="D50" s="1215"/>
      <c r="E50" s="1215"/>
      <c r="F50" s="180">
        <f>ROUND(G47,2)</f>
        <v>0</v>
      </c>
      <c r="G50" s="50"/>
      <c r="H50" s="49"/>
      <c r="I50" s="180">
        <f>ROUND(J47,2)</f>
        <v>0</v>
      </c>
      <c r="J50" s="50"/>
      <c r="K50" s="49"/>
      <c r="L50" s="177">
        <f>ROUND(M47,2)</f>
        <v>0</v>
      </c>
      <c r="M50" s="48"/>
    </row>
    <row r="51" spans="1:15" ht="15" customHeight="1" thickBot="1">
      <c r="A51" s="47"/>
      <c r="B51" s="46"/>
      <c r="C51" s="46"/>
      <c r="D51" s="46"/>
      <c r="E51" s="46"/>
      <c r="F51" s="45"/>
      <c r="G51" s="45"/>
      <c r="H51" s="45"/>
      <c r="I51" s="45"/>
      <c r="J51" s="45"/>
      <c r="K51" s="45"/>
      <c r="L51" s="45"/>
      <c r="M51" s="45"/>
    </row>
    <row r="52" spans="1:15" ht="18" customHeight="1">
      <c r="A52" s="1216" t="s">
        <v>130</v>
      </c>
      <c r="B52" s="1218" t="s">
        <v>129</v>
      </c>
      <c r="C52" s="44" t="s">
        <v>128</v>
      </c>
      <c r="D52" s="43" t="s">
        <v>125</v>
      </c>
      <c r="E52" s="625">
        <f>'(参考様式）エネルギー換算表'!E52</f>
        <v>0</v>
      </c>
      <c r="F52" s="42"/>
      <c r="G52" s="38"/>
    </row>
    <row r="53" spans="1:15" ht="18" customHeight="1">
      <c r="A53" s="1217"/>
      <c r="B53" s="1219"/>
      <c r="C53" s="41" t="s">
        <v>127</v>
      </c>
      <c r="D53" s="40" t="s">
        <v>125</v>
      </c>
      <c r="E53" s="626">
        <f>'(参考様式）エネルギー換算表'!E53</f>
        <v>0</v>
      </c>
      <c r="F53" s="39"/>
      <c r="G53" s="38"/>
    </row>
    <row r="54" spans="1:15" ht="18" customHeight="1" thickBot="1">
      <c r="A54" s="137"/>
      <c r="B54" s="1207" t="s">
        <v>126</v>
      </c>
      <c r="C54" s="1207"/>
      <c r="D54" s="37" t="s">
        <v>125</v>
      </c>
      <c r="E54" s="181">
        <f>SUM(E52:E53)</f>
        <v>0</v>
      </c>
      <c r="F54" s="36">
        <f>SUM(F52:F53)</f>
        <v>0</v>
      </c>
      <c r="G54" s="35"/>
    </row>
    <row r="55" spans="1:15" ht="12" customHeight="1">
      <c r="A55" s="1208" t="s">
        <v>124</v>
      </c>
      <c r="B55" s="1208"/>
      <c r="C55" s="1208"/>
      <c r="D55" s="1208"/>
      <c r="E55" s="1208"/>
      <c r="F55" s="1208"/>
      <c r="G55" s="1208"/>
      <c r="H55" s="1208"/>
      <c r="I55" s="1208"/>
      <c r="J55" s="1208"/>
      <c r="K55" s="1208"/>
      <c r="L55" s="1208"/>
      <c r="M55" s="34"/>
      <c r="O55" s="30" t="s">
        <v>123</v>
      </c>
    </row>
    <row r="56" spans="1:15" ht="12" customHeight="1">
      <c r="A56" s="1208"/>
      <c r="B56" s="1208"/>
      <c r="C56" s="1208"/>
      <c r="D56" s="1208"/>
      <c r="E56" s="1208"/>
      <c r="F56" s="1208"/>
      <c r="G56" s="1208"/>
      <c r="H56" s="1208"/>
      <c r="I56" s="1208"/>
      <c r="J56" s="1208"/>
      <c r="K56" s="1208"/>
      <c r="L56" s="1208"/>
      <c r="M56" s="34"/>
    </row>
    <row r="57" spans="1:15" ht="12" customHeight="1">
      <c r="A57" s="1208"/>
      <c r="B57" s="1208"/>
      <c r="C57" s="1208"/>
      <c r="D57" s="1208"/>
      <c r="E57" s="1208"/>
      <c r="F57" s="1208"/>
      <c r="G57" s="1208"/>
      <c r="H57" s="1208"/>
      <c r="I57" s="1208"/>
      <c r="J57" s="1208"/>
      <c r="K57" s="1208"/>
      <c r="L57" s="1208"/>
      <c r="M57" s="34"/>
    </row>
    <row r="58" spans="1:15" ht="12" customHeight="1">
      <c r="A58" s="1208"/>
      <c r="B58" s="1208"/>
      <c r="C58" s="1208"/>
      <c r="D58" s="1208"/>
      <c r="E58" s="1208"/>
      <c r="F58" s="1208"/>
      <c r="G58" s="1208"/>
      <c r="H58" s="1208"/>
      <c r="I58" s="1208"/>
      <c r="J58" s="1208"/>
      <c r="K58" s="1208"/>
      <c r="L58" s="1208"/>
      <c r="M58" s="34"/>
    </row>
    <row r="59" spans="1:15" ht="12" customHeight="1">
      <c r="A59" s="33" t="s">
        <v>122</v>
      </c>
      <c r="B59" s="32"/>
      <c r="C59" s="32"/>
      <c r="D59" s="32"/>
      <c r="E59" s="32"/>
      <c r="F59" s="31"/>
      <c r="G59" s="31"/>
      <c r="H59" s="31"/>
      <c r="I59" s="31"/>
      <c r="J59" s="31"/>
      <c r="K59" s="32"/>
      <c r="L59" s="32"/>
      <c r="M59" s="31"/>
      <c r="O59" s="30" t="s">
        <v>121</v>
      </c>
    </row>
    <row r="60" spans="1:15" ht="5.25" customHeight="1"/>
  </sheetData>
  <sheetProtection selectLockedCells="1"/>
  <mergeCells count="97">
    <mergeCell ref="B44:C44"/>
    <mergeCell ref="B54:C54"/>
    <mergeCell ref="A55:L58"/>
    <mergeCell ref="B46:C46"/>
    <mergeCell ref="P46:Q46"/>
    <mergeCell ref="A47:E47"/>
    <mergeCell ref="A49:E49"/>
    <mergeCell ref="A50:E50"/>
    <mergeCell ref="A52:A53"/>
    <mergeCell ref="B52:B53"/>
    <mergeCell ref="A12:A44"/>
    <mergeCell ref="B12:C12"/>
    <mergeCell ref="B17:C17"/>
    <mergeCell ref="P17:Q17"/>
    <mergeCell ref="B18:C18"/>
    <mergeCell ref="P18:Q18"/>
    <mergeCell ref="B36:C36"/>
    <mergeCell ref="P36:Q36"/>
    <mergeCell ref="B37:C37"/>
    <mergeCell ref="P37:Q37"/>
    <mergeCell ref="A45:C45"/>
    <mergeCell ref="O45:Q45"/>
    <mergeCell ref="B38:C38"/>
    <mergeCell ref="P38:Q38"/>
    <mergeCell ref="B40:C40"/>
    <mergeCell ref="P40:Q40"/>
    <mergeCell ref="B41:C41"/>
    <mergeCell ref="P41:Q41"/>
    <mergeCell ref="B42:C42"/>
    <mergeCell ref="P42:Q42"/>
    <mergeCell ref="B43:C43"/>
    <mergeCell ref="P43:Q43"/>
    <mergeCell ref="B33:C33"/>
    <mergeCell ref="P33:Q33"/>
    <mergeCell ref="B34:C34"/>
    <mergeCell ref="P34:Q34"/>
    <mergeCell ref="B35:C35"/>
    <mergeCell ref="P35:Q35"/>
    <mergeCell ref="B30:C30"/>
    <mergeCell ref="P30:Q30"/>
    <mergeCell ref="B31:C31"/>
    <mergeCell ref="P31:Q31"/>
    <mergeCell ref="B32:C32"/>
    <mergeCell ref="P32:Q32"/>
    <mergeCell ref="B27:C27"/>
    <mergeCell ref="P27:Q27"/>
    <mergeCell ref="B28:C28"/>
    <mergeCell ref="P28:Q28"/>
    <mergeCell ref="B29:C29"/>
    <mergeCell ref="P29:Q29"/>
    <mergeCell ref="B22:B24"/>
    <mergeCell ref="C22:C23"/>
    <mergeCell ref="P22:P24"/>
    <mergeCell ref="B25:B26"/>
    <mergeCell ref="P25:P26"/>
    <mergeCell ref="B19:C19"/>
    <mergeCell ref="P19:Q19"/>
    <mergeCell ref="B20:C20"/>
    <mergeCell ref="P20:Q20"/>
    <mergeCell ref="B21:C21"/>
    <mergeCell ref="P21:Q21"/>
    <mergeCell ref="O12:O43"/>
    <mergeCell ref="P12:Q12"/>
    <mergeCell ref="B13:C13"/>
    <mergeCell ref="P13:Q13"/>
    <mergeCell ref="B14:C14"/>
    <mergeCell ref="P14:Q14"/>
    <mergeCell ref="B15:C15"/>
    <mergeCell ref="P15:Q15"/>
    <mergeCell ref="B16:C16"/>
    <mergeCell ref="P16:Q16"/>
    <mergeCell ref="K9:L9"/>
    <mergeCell ref="M9:M11"/>
    <mergeCell ref="O9:Q11"/>
    <mergeCell ref="R9:T9"/>
    <mergeCell ref="V9:X9"/>
    <mergeCell ref="K10:K11"/>
    <mergeCell ref="R10:R11"/>
    <mergeCell ref="S10:S11"/>
    <mergeCell ref="T10:T11"/>
    <mergeCell ref="V10:V11"/>
    <mergeCell ref="W10:W11"/>
    <mergeCell ref="X10:X11"/>
    <mergeCell ref="H9:I9"/>
    <mergeCell ref="J9:J11"/>
    <mergeCell ref="A4:C4"/>
    <mergeCell ref="D4:H4"/>
    <mergeCell ref="A5:C5"/>
    <mergeCell ref="D5:H5"/>
    <mergeCell ref="A6:C6"/>
    <mergeCell ref="D6:H6"/>
    <mergeCell ref="E10:E11"/>
    <mergeCell ref="H10:H11"/>
    <mergeCell ref="A9:C11"/>
    <mergeCell ref="D9:D11"/>
    <mergeCell ref="E9:F9"/>
    <mergeCell ref="G9:G11"/>
  </mergeCells>
  <phoneticPr fontId="10"/>
  <printOptions horizontalCentered="1"/>
  <pageMargins left="0.78740157480314965" right="0.78740157480314965" top="0.59055118110236227" bottom="0.59055118110236227" header="0.39370078740157483" footer="0.39370078740157483"/>
  <pageSetup paperSize="9" scale="77" orientation="portrait" blackAndWhite="1"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AY55"/>
  <sheetViews>
    <sheetView showZeros="0" view="pageBreakPreview" zoomScaleNormal="100" zoomScaleSheetLayoutView="100" workbookViewId="0">
      <selection activeCell="J31" sqref="J31:R31"/>
    </sheetView>
  </sheetViews>
  <sheetFormatPr defaultColWidth="3.125" defaultRowHeight="24.75" customHeight="1"/>
  <cols>
    <col min="1" max="9" width="3.125" style="1" customWidth="1"/>
    <col min="10" max="11" width="3.125" style="476" customWidth="1"/>
    <col min="12" max="39" width="3.125" style="1"/>
    <col min="40" max="40" width="3.125" style="1" customWidth="1"/>
    <col min="41" max="16384" width="3.125" style="1"/>
  </cols>
  <sheetData>
    <row r="1" spans="1:35" ht="25.5" customHeight="1">
      <c r="A1" s="1" t="s">
        <v>492</v>
      </c>
    </row>
    <row r="2" spans="1:35" ht="25.5" customHeight="1">
      <c r="A2" s="820" t="s">
        <v>27</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5" ht="25.5" customHeight="1" thickBot="1">
      <c r="A3" s="1" t="s">
        <v>474</v>
      </c>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5" ht="25.5" customHeight="1">
      <c r="A4" s="228"/>
      <c r="B4" s="1015" t="s">
        <v>475</v>
      </c>
      <c r="C4" s="1015"/>
      <c r="D4" s="1015"/>
      <c r="E4" s="1015"/>
      <c r="F4" s="1015"/>
      <c r="G4" s="1015"/>
      <c r="H4" s="1015"/>
      <c r="I4" s="1015"/>
      <c r="J4" s="1015"/>
      <c r="K4" s="1015"/>
      <c r="L4" s="229"/>
      <c r="M4" s="1951"/>
      <c r="N4" s="1952"/>
      <c r="O4" s="1952"/>
      <c r="P4" s="1952"/>
      <c r="Q4" s="1952"/>
      <c r="R4" s="1952"/>
      <c r="S4" s="1952"/>
      <c r="T4" s="1952"/>
      <c r="U4" s="1952"/>
      <c r="V4" s="1952"/>
      <c r="W4" s="1952"/>
      <c r="X4" s="1952"/>
      <c r="Y4" s="1952"/>
      <c r="Z4" s="1952"/>
      <c r="AA4" s="1952"/>
      <c r="AB4" s="1952"/>
      <c r="AC4" s="1952"/>
      <c r="AD4" s="1952"/>
      <c r="AE4" s="1952"/>
      <c r="AF4" s="1952"/>
      <c r="AG4" s="1953"/>
    </row>
    <row r="5" spans="1:35" ht="25.5" customHeight="1">
      <c r="A5" s="230"/>
      <c r="B5" s="1019" t="s">
        <v>7</v>
      </c>
      <c r="C5" s="1019"/>
      <c r="D5" s="1019"/>
      <c r="E5" s="1019"/>
      <c r="F5" s="1019"/>
      <c r="G5" s="1019"/>
      <c r="H5" s="1019"/>
      <c r="I5" s="1019"/>
      <c r="J5" s="1019"/>
      <c r="K5" s="1019"/>
      <c r="L5" s="231"/>
      <c r="M5" s="1360"/>
      <c r="N5" s="1361"/>
      <c r="O5" s="1361"/>
      <c r="P5" s="1361"/>
      <c r="Q5" s="1361"/>
      <c r="R5" s="1361"/>
      <c r="S5" s="1361"/>
      <c r="T5" s="1361"/>
      <c r="U5" s="1361"/>
      <c r="V5" s="1361"/>
      <c r="W5" s="1361"/>
      <c r="X5" s="1361"/>
      <c r="Y5" s="1361"/>
      <c r="Z5" s="1361"/>
      <c r="AA5" s="1361"/>
      <c r="AB5" s="1361"/>
      <c r="AC5" s="1361"/>
      <c r="AD5" s="1361"/>
      <c r="AE5" s="1361"/>
      <c r="AF5" s="1361"/>
      <c r="AG5" s="1362"/>
    </row>
    <row r="6" spans="1:35" ht="25.5" customHeight="1">
      <c r="A6" s="230"/>
      <c r="B6" s="1019" t="s">
        <v>476</v>
      </c>
      <c r="C6" s="1019"/>
      <c r="D6" s="1019"/>
      <c r="E6" s="1019"/>
      <c r="F6" s="1019"/>
      <c r="G6" s="1019"/>
      <c r="H6" s="1019"/>
      <c r="I6" s="1019"/>
      <c r="J6" s="1019"/>
      <c r="K6" s="1019"/>
      <c r="L6" s="231"/>
      <c r="M6" s="200"/>
      <c r="N6" s="1954" t="s">
        <v>477</v>
      </c>
      <c r="O6" s="1954"/>
      <c r="P6" s="1954"/>
      <c r="Q6" s="1954"/>
      <c r="R6" s="1954"/>
      <c r="S6" s="1954"/>
      <c r="T6" s="1954"/>
      <c r="U6" s="1954"/>
      <c r="V6" s="1954"/>
      <c r="W6" s="1954"/>
      <c r="X6" s="1954"/>
      <c r="Y6" s="1954"/>
      <c r="Z6" s="1954"/>
      <c r="AA6" s="1954"/>
      <c r="AB6" s="1954"/>
      <c r="AC6" s="1954"/>
      <c r="AD6" s="1954"/>
      <c r="AE6" s="1954"/>
      <c r="AF6" s="1954"/>
      <c r="AG6" s="440"/>
      <c r="AI6" s="1" t="s">
        <v>478</v>
      </c>
    </row>
    <row r="7" spans="1:35" ht="25.5" customHeight="1">
      <c r="A7" s="230"/>
      <c r="B7" s="1019" t="s">
        <v>489</v>
      </c>
      <c r="C7" s="1019"/>
      <c r="D7" s="1019"/>
      <c r="E7" s="1019"/>
      <c r="F7" s="1019"/>
      <c r="G7" s="1019"/>
      <c r="H7" s="1019"/>
      <c r="I7" s="1019"/>
      <c r="J7" s="1019"/>
      <c r="K7" s="1019"/>
      <c r="L7" s="231"/>
      <c r="M7" s="1959" t="s">
        <v>610</v>
      </c>
      <c r="N7" s="1960"/>
      <c r="O7" s="1960"/>
      <c r="P7" s="1960"/>
      <c r="Q7" s="1960"/>
      <c r="R7" s="1960"/>
      <c r="S7" s="1960"/>
      <c r="T7" s="1960"/>
      <c r="U7" s="1960"/>
      <c r="V7" s="1960"/>
      <c r="W7" s="1960"/>
      <c r="X7" s="1960"/>
      <c r="Y7" s="1960"/>
      <c r="Z7" s="1960"/>
      <c r="AA7" s="1960"/>
      <c r="AB7" s="1960"/>
      <c r="AC7" s="1960"/>
      <c r="AD7" s="1960"/>
      <c r="AE7" s="1960"/>
      <c r="AF7" s="1960"/>
      <c r="AG7" s="1961"/>
    </row>
    <row r="8" spans="1:35" ht="25.5" customHeight="1">
      <c r="A8" s="1344"/>
      <c r="B8" s="1345"/>
      <c r="C8" s="1345"/>
      <c r="D8" s="1345"/>
      <c r="E8" s="1345"/>
      <c r="F8" s="1345"/>
      <c r="G8" s="1345"/>
      <c r="H8" s="1345"/>
      <c r="I8" s="1345"/>
      <c r="J8" s="1345"/>
      <c r="K8" s="1345"/>
      <c r="L8" s="1345"/>
      <c r="M8" s="1345"/>
      <c r="N8" s="1345"/>
      <c r="O8" s="1345"/>
      <c r="P8" s="1345"/>
      <c r="Q8" s="1345"/>
      <c r="R8" s="1345"/>
      <c r="S8" s="1345"/>
      <c r="T8" s="1345"/>
      <c r="U8" s="1345"/>
      <c r="V8" s="1345"/>
      <c r="W8" s="1345"/>
      <c r="X8" s="1345"/>
      <c r="Y8" s="1345"/>
      <c r="Z8" s="1345"/>
      <c r="AA8" s="1345"/>
      <c r="AB8" s="1345"/>
      <c r="AC8" s="1345"/>
      <c r="AD8" s="1345"/>
      <c r="AE8" s="1345"/>
      <c r="AF8" s="1345"/>
      <c r="AG8" s="1346"/>
    </row>
    <row r="9" spans="1:35" ht="25.5" customHeight="1">
      <c r="A9" s="1344"/>
      <c r="B9" s="1345"/>
      <c r="C9" s="1345"/>
      <c r="D9" s="1345"/>
      <c r="E9" s="1345"/>
      <c r="F9" s="1345"/>
      <c r="G9" s="1345"/>
      <c r="H9" s="1345"/>
      <c r="I9" s="1345"/>
      <c r="J9" s="1345"/>
      <c r="K9" s="1345"/>
      <c r="L9" s="1345"/>
      <c r="M9" s="1345"/>
      <c r="N9" s="1345"/>
      <c r="O9" s="1345"/>
      <c r="P9" s="1345"/>
      <c r="Q9" s="1345"/>
      <c r="R9" s="1345"/>
      <c r="S9" s="1345"/>
      <c r="T9" s="1345"/>
      <c r="U9" s="1345"/>
      <c r="V9" s="1345"/>
      <c r="W9" s="1345"/>
      <c r="X9" s="1345"/>
      <c r="Y9" s="1345"/>
      <c r="Z9" s="1345"/>
      <c r="AA9" s="1345"/>
      <c r="AB9" s="1345"/>
      <c r="AC9" s="1345"/>
      <c r="AD9" s="1345"/>
      <c r="AE9" s="1345"/>
      <c r="AF9" s="1345"/>
      <c r="AG9" s="1346"/>
    </row>
    <row r="10" spans="1:35" ht="25.5" customHeight="1">
      <c r="A10" s="1344"/>
      <c r="B10" s="1345"/>
      <c r="C10" s="1345"/>
      <c r="D10" s="1345"/>
      <c r="E10" s="1345"/>
      <c r="F10" s="1345"/>
      <c r="G10" s="1345"/>
      <c r="H10" s="1345"/>
      <c r="I10" s="1345"/>
      <c r="J10" s="1345"/>
      <c r="K10" s="1345"/>
      <c r="L10" s="1345"/>
      <c r="M10" s="1345"/>
      <c r="N10" s="1345"/>
      <c r="O10" s="1345"/>
      <c r="P10" s="1345"/>
      <c r="Q10" s="1345"/>
      <c r="R10" s="1345"/>
      <c r="S10" s="1345"/>
      <c r="T10" s="1345"/>
      <c r="U10" s="1345"/>
      <c r="V10" s="1345"/>
      <c r="W10" s="1345"/>
      <c r="X10" s="1345"/>
      <c r="Y10" s="1345"/>
      <c r="Z10" s="1345"/>
      <c r="AA10" s="1345"/>
      <c r="AB10" s="1345"/>
      <c r="AC10" s="1345"/>
      <c r="AD10" s="1345"/>
      <c r="AE10" s="1345"/>
      <c r="AF10" s="1345"/>
      <c r="AG10" s="1346"/>
    </row>
    <row r="11" spans="1:35" ht="25.5" customHeight="1">
      <c r="A11" s="1344"/>
      <c r="B11" s="1345"/>
      <c r="C11" s="1345"/>
      <c r="D11" s="1345"/>
      <c r="E11" s="1345"/>
      <c r="F11" s="1345"/>
      <c r="G11" s="1345"/>
      <c r="H11" s="1345"/>
      <c r="I11" s="1345"/>
      <c r="J11" s="1345"/>
      <c r="K11" s="1345"/>
      <c r="L11" s="1345"/>
      <c r="M11" s="1345"/>
      <c r="N11" s="1345"/>
      <c r="O11" s="1345"/>
      <c r="P11" s="1345"/>
      <c r="Q11" s="1345"/>
      <c r="R11" s="1345"/>
      <c r="S11" s="1345"/>
      <c r="T11" s="1345"/>
      <c r="U11" s="1345"/>
      <c r="V11" s="1345"/>
      <c r="W11" s="1345"/>
      <c r="X11" s="1345"/>
      <c r="Y11" s="1345"/>
      <c r="Z11" s="1345"/>
      <c r="AA11" s="1345"/>
      <c r="AB11" s="1345"/>
      <c r="AC11" s="1345"/>
      <c r="AD11" s="1345"/>
      <c r="AE11" s="1345"/>
      <c r="AF11" s="1345"/>
      <c r="AG11" s="1346"/>
    </row>
    <row r="12" spans="1:35" ht="25.5" customHeight="1">
      <c r="A12" s="1344"/>
      <c r="B12" s="1345"/>
      <c r="C12" s="1345"/>
      <c r="D12" s="1345"/>
      <c r="E12" s="1345"/>
      <c r="F12" s="1345"/>
      <c r="G12" s="1345"/>
      <c r="H12" s="1345"/>
      <c r="I12" s="1345"/>
      <c r="J12" s="1345"/>
      <c r="K12" s="1345"/>
      <c r="L12" s="1345"/>
      <c r="M12" s="1345"/>
      <c r="N12" s="1345"/>
      <c r="O12" s="1345"/>
      <c r="P12" s="1345"/>
      <c r="Q12" s="1345"/>
      <c r="R12" s="1345"/>
      <c r="S12" s="1345"/>
      <c r="T12" s="1345"/>
      <c r="U12" s="1345"/>
      <c r="V12" s="1345"/>
      <c r="W12" s="1345"/>
      <c r="X12" s="1345"/>
      <c r="Y12" s="1345"/>
      <c r="Z12" s="1345"/>
      <c r="AA12" s="1345"/>
      <c r="AB12" s="1345"/>
      <c r="AC12" s="1345"/>
      <c r="AD12" s="1345"/>
      <c r="AE12" s="1345"/>
      <c r="AF12" s="1345"/>
      <c r="AG12" s="1346"/>
    </row>
    <row r="13" spans="1:35" ht="25.5" customHeight="1">
      <c r="A13" s="1344"/>
      <c r="B13" s="1345"/>
      <c r="C13" s="1345"/>
      <c r="D13" s="1345"/>
      <c r="E13" s="1345"/>
      <c r="F13" s="1345"/>
      <c r="G13" s="1345"/>
      <c r="H13" s="1345"/>
      <c r="I13" s="1345"/>
      <c r="J13" s="1345"/>
      <c r="K13" s="1345"/>
      <c r="L13" s="1345"/>
      <c r="M13" s="1345"/>
      <c r="N13" s="1345"/>
      <c r="O13" s="1345"/>
      <c r="P13" s="1345"/>
      <c r="Q13" s="1345"/>
      <c r="R13" s="1345"/>
      <c r="S13" s="1345"/>
      <c r="T13" s="1345"/>
      <c r="U13" s="1345"/>
      <c r="V13" s="1345"/>
      <c r="W13" s="1345"/>
      <c r="X13" s="1345"/>
      <c r="Y13" s="1345"/>
      <c r="Z13" s="1345"/>
      <c r="AA13" s="1345"/>
      <c r="AB13" s="1345"/>
      <c r="AC13" s="1345"/>
      <c r="AD13" s="1345"/>
      <c r="AE13" s="1345"/>
      <c r="AF13" s="1345"/>
      <c r="AG13" s="1346"/>
    </row>
    <row r="14" spans="1:35" ht="25.5" customHeight="1">
      <c r="A14" s="1344"/>
      <c r="B14" s="1345"/>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45"/>
      <c r="Y14" s="1345"/>
      <c r="Z14" s="1345"/>
      <c r="AA14" s="1345"/>
      <c r="AB14" s="1345"/>
      <c r="AC14" s="1345"/>
      <c r="AD14" s="1345"/>
      <c r="AE14" s="1345"/>
      <c r="AF14" s="1345"/>
      <c r="AG14" s="1346"/>
    </row>
    <row r="15" spans="1:35" ht="25.5" customHeight="1">
      <c r="A15" s="1344"/>
      <c r="B15" s="1345"/>
      <c r="C15" s="1345"/>
      <c r="D15" s="1345"/>
      <c r="E15" s="1345"/>
      <c r="F15" s="1345"/>
      <c r="G15" s="1345"/>
      <c r="H15" s="1345"/>
      <c r="I15" s="1345"/>
      <c r="J15" s="1345"/>
      <c r="K15" s="1345"/>
      <c r="L15" s="1345"/>
      <c r="M15" s="1345"/>
      <c r="N15" s="1345"/>
      <c r="O15" s="1345"/>
      <c r="P15" s="1345"/>
      <c r="Q15" s="1345"/>
      <c r="R15" s="1345"/>
      <c r="S15" s="1345"/>
      <c r="T15" s="1345"/>
      <c r="U15" s="1345"/>
      <c r="V15" s="1345"/>
      <c r="W15" s="1345"/>
      <c r="X15" s="1345"/>
      <c r="Y15" s="1345"/>
      <c r="Z15" s="1345"/>
      <c r="AA15" s="1345"/>
      <c r="AB15" s="1345"/>
      <c r="AC15" s="1345"/>
      <c r="AD15" s="1345"/>
      <c r="AE15" s="1345"/>
      <c r="AF15" s="1345"/>
      <c r="AG15" s="1346"/>
    </row>
    <row r="16" spans="1:35" ht="25.5" customHeight="1">
      <c r="A16" s="1344"/>
      <c r="B16" s="1345"/>
      <c r="C16" s="1345"/>
      <c r="D16" s="1345"/>
      <c r="E16" s="1345"/>
      <c r="F16" s="1345"/>
      <c r="G16" s="1345"/>
      <c r="H16" s="1345"/>
      <c r="I16" s="1345"/>
      <c r="J16" s="1345"/>
      <c r="K16" s="1345"/>
      <c r="L16" s="1345"/>
      <c r="M16" s="1345"/>
      <c r="N16" s="1345"/>
      <c r="O16" s="1345"/>
      <c r="P16" s="1345"/>
      <c r="Q16" s="1345"/>
      <c r="R16" s="1345"/>
      <c r="S16" s="1345"/>
      <c r="T16" s="1345"/>
      <c r="U16" s="1345"/>
      <c r="V16" s="1345"/>
      <c r="W16" s="1345"/>
      <c r="X16" s="1345"/>
      <c r="Y16" s="1345"/>
      <c r="Z16" s="1345"/>
      <c r="AA16" s="1345"/>
      <c r="AB16" s="1345"/>
      <c r="AC16" s="1345"/>
      <c r="AD16" s="1345"/>
      <c r="AE16" s="1345"/>
      <c r="AF16" s="1345"/>
      <c r="AG16" s="1346"/>
    </row>
    <row r="17" spans="1:51" ht="25.5" customHeight="1">
      <c r="A17" s="1344"/>
      <c r="B17" s="1345"/>
      <c r="C17" s="1345"/>
      <c r="D17" s="1345"/>
      <c r="E17" s="1345"/>
      <c r="F17" s="1345"/>
      <c r="G17" s="1345"/>
      <c r="H17" s="1345"/>
      <c r="I17" s="1345"/>
      <c r="J17" s="1345"/>
      <c r="K17" s="1345"/>
      <c r="L17" s="1345"/>
      <c r="M17" s="1345"/>
      <c r="N17" s="1345"/>
      <c r="O17" s="1345"/>
      <c r="P17" s="1345"/>
      <c r="Q17" s="1345"/>
      <c r="R17" s="1345"/>
      <c r="S17" s="1345"/>
      <c r="T17" s="1345"/>
      <c r="U17" s="1345"/>
      <c r="V17" s="1345"/>
      <c r="W17" s="1345"/>
      <c r="X17" s="1345"/>
      <c r="Y17" s="1345"/>
      <c r="Z17" s="1345"/>
      <c r="AA17" s="1345"/>
      <c r="AB17" s="1345"/>
      <c r="AC17" s="1345"/>
      <c r="AD17" s="1345"/>
      <c r="AE17" s="1345"/>
      <c r="AF17" s="1345"/>
      <c r="AG17" s="1346"/>
    </row>
    <row r="18" spans="1:51" ht="25.5" customHeight="1">
      <c r="A18" s="1962"/>
      <c r="B18" s="1963"/>
      <c r="C18" s="1963"/>
      <c r="D18" s="1963"/>
      <c r="E18" s="1963"/>
      <c r="F18" s="1963"/>
      <c r="G18" s="1963"/>
      <c r="H18" s="1963"/>
      <c r="I18" s="1963"/>
      <c r="J18" s="1963"/>
      <c r="K18" s="1963"/>
      <c r="L18" s="1963"/>
      <c r="M18" s="1963"/>
      <c r="N18" s="1963"/>
      <c r="O18" s="1963"/>
      <c r="P18" s="1963"/>
      <c r="Q18" s="1963"/>
      <c r="R18" s="1963"/>
      <c r="S18" s="1963"/>
      <c r="T18" s="1963"/>
      <c r="U18" s="1963"/>
      <c r="V18" s="1963"/>
      <c r="W18" s="1963"/>
      <c r="X18" s="1963"/>
      <c r="Y18" s="1963"/>
      <c r="Z18" s="1963"/>
      <c r="AA18" s="1963"/>
      <c r="AB18" s="1963"/>
      <c r="AC18" s="1963"/>
      <c r="AD18" s="1963"/>
      <c r="AE18" s="1963"/>
      <c r="AF18" s="1963"/>
      <c r="AG18" s="1964"/>
    </row>
    <row r="19" spans="1:51" ht="25.5" customHeight="1">
      <c r="A19" s="230"/>
      <c r="B19" s="879" t="s">
        <v>309</v>
      </c>
      <c r="C19" s="879"/>
      <c r="D19" s="879"/>
      <c r="E19" s="879"/>
      <c r="F19" s="879"/>
      <c r="G19" s="879"/>
      <c r="H19" s="879"/>
      <c r="I19" s="879"/>
      <c r="J19" s="879"/>
      <c r="K19" s="879"/>
      <c r="L19" s="363"/>
      <c r="M19" s="1358"/>
      <c r="N19" s="1359"/>
      <c r="O19" s="1359"/>
      <c r="P19" s="1359"/>
      <c r="Q19" s="1359"/>
      <c r="R19" s="1359"/>
      <c r="S19" s="1359"/>
      <c r="T19" s="1359"/>
      <c r="U19" s="1359"/>
      <c r="V19" s="1359"/>
      <c r="W19" s="1359"/>
      <c r="X19" s="1955" t="s">
        <v>307</v>
      </c>
      <c r="Y19" s="1955"/>
      <c r="Z19" s="1955"/>
      <c r="AA19" s="1955"/>
      <c r="AB19" s="1955"/>
      <c r="AC19" s="1955"/>
      <c r="AD19" s="1955"/>
      <c r="AE19" s="1955"/>
      <c r="AF19" s="1955"/>
      <c r="AG19" s="237"/>
    </row>
    <row r="20" spans="1:51" ht="25.5" customHeight="1">
      <c r="A20" s="297"/>
      <c r="B20" s="879" t="s">
        <v>308</v>
      </c>
      <c r="C20" s="879"/>
      <c r="D20" s="879"/>
      <c r="E20" s="879"/>
      <c r="F20" s="879"/>
      <c r="G20" s="879"/>
      <c r="H20" s="879"/>
      <c r="I20" s="879"/>
      <c r="J20" s="879"/>
      <c r="K20" s="879"/>
      <c r="L20" s="477"/>
      <c r="M20" s="1358"/>
      <c r="N20" s="1359"/>
      <c r="O20" s="1359"/>
      <c r="P20" s="1359"/>
      <c r="Q20" s="1359"/>
      <c r="R20" s="1359"/>
      <c r="S20" s="1359"/>
      <c r="T20" s="1359"/>
      <c r="U20" s="1359"/>
      <c r="V20" s="1359"/>
      <c r="W20" s="1359"/>
      <c r="X20" s="1955" t="s">
        <v>307</v>
      </c>
      <c r="Y20" s="1955"/>
      <c r="Z20" s="1955"/>
      <c r="AA20" s="1955"/>
      <c r="AB20" s="1955"/>
      <c r="AC20" s="1955"/>
      <c r="AD20" s="1955"/>
      <c r="AE20" s="1955"/>
      <c r="AF20" s="1955"/>
      <c r="AG20" s="354"/>
    </row>
    <row r="21" spans="1:51" ht="25.5" customHeight="1" thickBot="1">
      <c r="A21" s="238"/>
      <c r="B21" s="1606" t="s">
        <v>227</v>
      </c>
      <c r="C21" s="1606"/>
      <c r="D21" s="1606"/>
      <c r="E21" s="1606"/>
      <c r="F21" s="1606"/>
      <c r="G21" s="1606"/>
      <c r="H21" s="1606"/>
      <c r="I21" s="1606"/>
      <c r="J21" s="1606"/>
      <c r="K21" s="1606"/>
      <c r="L21" s="478"/>
      <c r="M21" s="1956" t="s">
        <v>706</v>
      </c>
      <c r="N21" s="1957"/>
      <c r="O21" s="1957"/>
      <c r="P21" s="1957"/>
      <c r="Q21" s="1957"/>
      <c r="R21" s="1957"/>
      <c r="S21" s="1957"/>
      <c r="T21" s="1957"/>
      <c r="U21" s="1957"/>
      <c r="V21" s="1957"/>
      <c r="W21" s="1957"/>
      <c r="X21" s="1958" t="s">
        <v>307</v>
      </c>
      <c r="Y21" s="1958"/>
      <c r="Z21" s="1958"/>
      <c r="AA21" s="1958"/>
      <c r="AB21" s="1958"/>
      <c r="AC21" s="1958"/>
      <c r="AD21" s="1958"/>
      <c r="AE21" s="1958"/>
      <c r="AF21" s="1958"/>
      <c r="AG21" s="479"/>
    </row>
    <row r="22" spans="1:51" ht="25.5" customHeight="1">
      <c r="A22" s="1989" t="s">
        <v>217</v>
      </c>
      <c r="B22" s="1990"/>
      <c r="C22" s="1990"/>
      <c r="D22" s="1990"/>
      <c r="E22" s="1990"/>
      <c r="F22" s="1991"/>
      <c r="G22" s="1995" t="s">
        <v>66</v>
      </c>
      <c r="H22" s="1996"/>
      <c r="I22" s="1996"/>
      <c r="J22" s="1996"/>
      <c r="K22" s="1996"/>
      <c r="L22" s="1997"/>
      <c r="M22" s="1016"/>
      <c r="N22" s="1017"/>
      <c r="O22" s="1017"/>
      <c r="P22" s="1017"/>
      <c r="Q22" s="1017"/>
      <c r="R22" s="1017"/>
      <c r="S22" s="1017"/>
      <c r="T22" s="1017"/>
      <c r="U22" s="1017"/>
      <c r="V22" s="1017"/>
      <c r="W22" s="1017"/>
      <c r="X22" s="1017"/>
      <c r="Y22" s="1017"/>
      <c r="Z22" s="1017"/>
      <c r="AA22" s="1017"/>
      <c r="AB22" s="1017"/>
      <c r="AC22" s="1017"/>
      <c r="AD22" s="1017"/>
      <c r="AE22" s="1017"/>
      <c r="AF22" s="1017"/>
      <c r="AG22" s="1018"/>
    </row>
    <row r="23" spans="1:51" ht="25.5" customHeight="1">
      <c r="A23" s="1992"/>
      <c r="B23" s="1993"/>
      <c r="C23" s="1993"/>
      <c r="D23" s="1993"/>
      <c r="E23" s="1993"/>
      <c r="F23" s="1994"/>
      <c r="G23" s="1998" t="s">
        <v>21</v>
      </c>
      <c r="H23" s="1999"/>
      <c r="I23" s="1999"/>
      <c r="J23" s="1999"/>
      <c r="K23" s="1999"/>
      <c r="L23" s="2000"/>
      <c r="M23" s="1444"/>
      <c r="N23" s="1445"/>
      <c r="O23" s="1445"/>
      <c r="P23" s="1445"/>
      <c r="Q23" s="1445"/>
      <c r="R23" s="1445"/>
      <c r="S23" s="1445"/>
      <c r="T23" s="1445"/>
      <c r="U23" s="1445"/>
      <c r="V23" s="1445"/>
      <c r="W23" s="1445"/>
      <c r="X23" s="1445"/>
      <c r="Y23" s="1445"/>
      <c r="Z23" s="1445"/>
      <c r="AA23" s="1445"/>
      <c r="AB23" s="1445"/>
      <c r="AC23" s="1445"/>
      <c r="AD23" s="1445"/>
      <c r="AE23" s="1445"/>
      <c r="AF23" s="1445"/>
      <c r="AG23" s="1446"/>
    </row>
    <row r="24" spans="1:51" ht="25.5" customHeight="1">
      <c r="A24" s="1977" t="s">
        <v>120</v>
      </c>
      <c r="B24" s="1978"/>
      <c r="C24" s="1978"/>
      <c r="D24" s="1978"/>
      <c r="E24" s="1978"/>
      <c r="F24" s="1979"/>
      <c r="G24" s="1983" t="s">
        <v>66</v>
      </c>
      <c r="H24" s="1984"/>
      <c r="I24" s="1984"/>
      <c r="J24" s="1984"/>
      <c r="K24" s="1984"/>
      <c r="L24" s="1985"/>
      <c r="M24" s="809"/>
      <c r="N24" s="810"/>
      <c r="O24" s="810"/>
      <c r="P24" s="810"/>
      <c r="Q24" s="810"/>
      <c r="R24" s="810"/>
      <c r="S24" s="810"/>
      <c r="T24" s="810"/>
      <c r="U24" s="810"/>
      <c r="V24" s="810"/>
      <c r="W24" s="810"/>
      <c r="X24" s="810"/>
      <c r="Y24" s="810"/>
      <c r="Z24" s="810"/>
      <c r="AA24" s="810"/>
      <c r="AB24" s="810"/>
      <c r="AC24" s="810"/>
      <c r="AD24" s="810"/>
      <c r="AE24" s="810"/>
      <c r="AF24" s="810"/>
      <c r="AG24" s="811"/>
      <c r="AI24" s="27" t="s">
        <v>885</v>
      </c>
    </row>
    <row r="25" spans="1:51" ht="25.5" customHeight="1" thickBot="1">
      <c r="A25" s="1980"/>
      <c r="B25" s="1981"/>
      <c r="C25" s="1981"/>
      <c r="D25" s="1981"/>
      <c r="E25" s="1981"/>
      <c r="F25" s="1982"/>
      <c r="G25" s="1986" t="s">
        <v>21</v>
      </c>
      <c r="H25" s="1987"/>
      <c r="I25" s="1987"/>
      <c r="J25" s="1987"/>
      <c r="K25" s="1987"/>
      <c r="L25" s="1988"/>
      <c r="M25" s="904"/>
      <c r="N25" s="905"/>
      <c r="O25" s="905"/>
      <c r="P25" s="905"/>
      <c r="Q25" s="905"/>
      <c r="R25" s="905"/>
      <c r="S25" s="905"/>
      <c r="T25" s="905"/>
      <c r="U25" s="905"/>
      <c r="V25" s="905"/>
      <c r="W25" s="905"/>
      <c r="X25" s="905"/>
      <c r="Y25" s="905"/>
      <c r="Z25" s="905"/>
      <c r="AA25" s="905"/>
      <c r="AB25" s="905"/>
      <c r="AC25" s="905"/>
      <c r="AD25" s="905"/>
      <c r="AE25" s="905"/>
      <c r="AF25" s="905"/>
      <c r="AG25" s="906"/>
    </row>
    <row r="26" spans="1:51" ht="25.5" customHeight="1">
      <c r="A26" s="1" t="s">
        <v>479</v>
      </c>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51" ht="25.5" customHeight="1" thickBot="1">
      <c r="A27" s="1" t="s">
        <v>480</v>
      </c>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20" t="s">
        <v>14</v>
      </c>
    </row>
    <row r="28" spans="1:51" ht="25.5" customHeight="1">
      <c r="A28" s="228"/>
      <c r="B28" s="864" t="s">
        <v>481</v>
      </c>
      <c r="C28" s="864"/>
      <c r="D28" s="864"/>
      <c r="E28" s="864"/>
      <c r="F28" s="864"/>
      <c r="G28" s="864"/>
      <c r="H28" s="864"/>
      <c r="I28" s="229"/>
      <c r="J28" s="1026" t="s">
        <v>894</v>
      </c>
      <c r="K28" s="844"/>
      <c r="L28" s="844"/>
      <c r="M28" s="844"/>
      <c r="N28" s="844"/>
      <c r="O28" s="844"/>
      <c r="P28" s="844"/>
      <c r="Q28" s="844"/>
      <c r="R28" s="845"/>
      <c r="S28" s="1026" t="s">
        <v>482</v>
      </c>
      <c r="T28" s="844"/>
      <c r="U28" s="844"/>
      <c r="V28" s="844"/>
      <c r="W28" s="844"/>
      <c r="X28" s="844"/>
      <c r="Y28" s="844"/>
      <c r="Z28" s="844"/>
      <c r="AA28" s="844"/>
      <c r="AB28" s="844"/>
      <c r="AC28" s="844"/>
      <c r="AD28" s="844"/>
      <c r="AE28" s="844"/>
      <c r="AF28" s="844"/>
      <c r="AG28" s="923"/>
    </row>
    <row r="29" spans="1:51" ht="25.5" customHeight="1">
      <c r="A29" s="230"/>
      <c r="B29" s="899" t="s">
        <v>17</v>
      </c>
      <c r="C29" s="899"/>
      <c r="D29" s="899"/>
      <c r="E29" s="899"/>
      <c r="F29" s="899"/>
      <c r="G29" s="899"/>
      <c r="H29" s="899"/>
      <c r="I29" s="231"/>
      <c r="J29" s="1965">
        <v>0</v>
      </c>
      <c r="K29" s="1966"/>
      <c r="L29" s="1966"/>
      <c r="M29" s="1966"/>
      <c r="N29" s="1966"/>
      <c r="O29" s="1966"/>
      <c r="P29" s="1966"/>
      <c r="Q29" s="1966"/>
      <c r="R29" s="1967"/>
      <c r="S29" s="1968"/>
      <c r="T29" s="1389"/>
      <c r="U29" s="1389"/>
      <c r="V29" s="1389"/>
      <c r="W29" s="1389"/>
      <c r="X29" s="1389"/>
      <c r="Y29" s="1389"/>
      <c r="Z29" s="1389"/>
      <c r="AA29" s="1389"/>
      <c r="AB29" s="1389"/>
      <c r="AC29" s="1389"/>
      <c r="AD29" s="1389"/>
      <c r="AE29" s="1389"/>
      <c r="AF29" s="1389"/>
      <c r="AG29" s="1492"/>
      <c r="AI29" s="1402" t="s">
        <v>902</v>
      </c>
      <c r="AJ29" s="1402"/>
      <c r="AK29" s="1402"/>
      <c r="AL29" s="1402"/>
      <c r="AM29" s="1402"/>
      <c r="AN29" s="1402"/>
      <c r="AO29" s="1402"/>
      <c r="AP29" s="1402"/>
      <c r="AQ29" s="1402"/>
      <c r="AR29" s="1402"/>
      <c r="AS29" s="1402"/>
      <c r="AT29" s="1402"/>
      <c r="AU29" s="1402"/>
      <c r="AV29" s="1402"/>
      <c r="AW29" s="1402"/>
      <c r="AX29" s="1402"/>
      <c r="AY29" s="1402"/>
    </row>
    <row r="30" spans="1:51" ht="25.5" customHeight="1">
      <c r="A30" s="230"/>
      <c r="B30" s="899" t="s">
        <v>25</v>
      </c>
      <c r="C30" s="899"/>
      <c r="D30" s="899"/>
      <c r="E30" s="899"/>
      <c r="F30" s="899"/>
      <c r="G30" s="899"/>
      <c r="H30" s="899"/>
      <c r="I30" s="231"/>
      <c r="J30" s="1965" t="s">
        <v>706</v>
      </c>
      <c r="K30" s="1966"/>
      <c r="L30" s="1966"/>
      <c r="M30" s="1966"/>
      <c r="N30" s="1966"/>
      <c r="O30" s="1966"/>
      <c r="P30" s="1966"/>
      <c r="Q30" s="1966"/>
      <c r="R30" s="1967"/>
      <c r="S30" s="1968"/>
      <c r="T30" s="1389"/>
      <c r="U30" s="1389"/>
      <c r="V30" s="1389"/>
      <c r="W30" s="1389"/>
      <c r="X30" s="1389"/>
      <c r="Y30" s="1389"/>
      <c r="Z30" s="1389"/>
      <c r="AA30" s="1389"/>
      <c r="AB30" s="1389"/>
      <c r="AC30" s="1389"/>
      <c r="AD30" s="1389"/>
      <c r="AE30" s="1389"/>
      <c r="AF30" s="1389"/>
      <c r="AG30" s="1492"/>
      <c r="AI30" s="1402"/>
      <c r="AJ30" s="1402"/>
      <c r="AK30" s="1402"/>
      <c r="AL30" s="1402"/>
      <c r="AM30" s="1402"/>
      <c r="AN30" s="1402"/>
      <c r="AO30" s="1402"/>
      <c r="AP30" s="1402"/>
      <c r="AQ30" s="1402"/>
      <c r="AR30" s="1402"/>
      <c r="AS30" s="1402"/>
      <c r="AT30" s="1402"/>
      <c r="AU30" s="1402"/>
      <c r="AV30" s="1402"/>
      <c r="AW30" s="1402"/>
      <c r="AX30" s="1402"/>
      <c r="AY30" s="1402"/>
    </row>
    <row r="31" spans="1:51" ht="25.5" customHeight="1">
      <c r="A31" s="230"/>
      <c r="B31" s="899" t="s">
        <v>484</v>
      </c>
      <c r="C31" s="899"/>
      <c r="D31" s="899"/>
      <c r="E31" s="899"/>
      <c r="F31" s="899"/>
      <c r="G31" s="899"/>
      <c r="H31" s="899"/>
      <c r="I31" s="231"/>
      <c r="J31" s="1973" t="str">
        <f>M21</f>
        <v>　</v>
      </c>
      <c r="K31" s="1974"/>
      <c r="L31" s="1974"/>
      <c r="M31" s="1974"/>
      <c r="N31" s="1974"/>
      <c r="O31" s="1974"/>
      <c r="P31" s="1974"/>
      <c r="Q31" s="1974"/>
      <c r="R31" s="1975"/>
      <c r="S31" s="1968"/>
      <c r="T31" s="1389"/>
      <c r="U31" s="1389"/>
      <c r="V31" s="1389"/>
      <c r="W31" s="1389"/>
      <c r="X31" s="1389"/>
      <c r="Y31" s="1389"/>
      <c r="Z31" s="1389"/>
      <c r="AA31" s="1389"/>
      <c r="AB31" s="1389"/>
      <c r="AC31" s="1389"/>
      <c r="AD31" s="1389"/>
      <c r="AE31" s="1389"/>
      <c r="AF31" s="1389"/>
      <c r="AG31" s="1492"/>
      <c r="AI31" s="852" t="s">
        <v>485</v>
      </c>
      <c r="AJ31" s="852"/>
      <c r="AK31" s="852"/>
      <c r="AL31" s="852"/>
      <c r="AM31" s="852"/>
      <c r="AN31" s="852"/>
      <c r="AO31" s="852"/>
      <c r="AP31" s="852"/>
      <c r="AQ31" s="852"/>
      <c r="AR31" s="852"/>
      <c r="AS31" s="852"/>
      <c r="AT31" s="852"/>
      <c r="AU31" s="852"/>
      <c r="AV31" s="852"/>
      <c r="AW31" s="852"/>
    </row>
    <row r="32" spans="1:51" ht="25.5" customHeight="1">
      <c r="A32" s="230"/>
      <c r="B32" s="899" t="s">
        <v>483</v>
      </c>
      <c r="C32" s="899"/>
      <c r="D32" s="899"/>
      <c r="E32" s="899"/>
      <c r="F32" s="899"/>
      <c r="G32" s="899"/>
      <c r="H32" s="899"/>
      <c r="I32" s="231"/>
      <c r="J32" s="1965">
        <f>M14</f>
        <v>0</v>
      </c>
      <c r="K32" s="1966"/>
      <c r="L32" s="1966"/>
      <c r="M32" s="1966"/>
      <c r="N32" s="1966"/>
      <c r="O32" s="1966"/>
      <c r="P32" s="1966"/>
      <c r="Q32" s="1966"/>
      <c r="R32" s="1967"/>
      <c r="S32" s="1968"/>
      <c r="T32" s="1389"/>
      <c r="U32" s="1389"/>
      <c r="V32" s="1389"/>
      <c r="W32" s="1389"/>
      <c r="X32" s="1389"/>
      <c r="Y32" s="1389"/>
      <c r="Z32" s="1389"/>
      <c r="AA32" s="1389"/>
      <c r="AB32" s="1389"/>
      <c r="AC32" s="1389"/>
      <c r="AD32" s="1389"/>
      <c r="AE32" s="1389"/>
      <c r="AF32" s="1389"/>
      <c r="AG32" s="1492"/>
    </row>
    <row r="33" spans="1:49" ht="25.5" customHeight="1" thickBot="1">
      <c r="A33" s="931" t="s">
        <v>18</v>
      </c>
      <c r="B33" s="932"/>
      <c r="C33" s="932"/>
      <c r="D33" s="932"/>
      <c r="E33" s="932"/>
      <c r="F33" s="932"/>
      <c r="G33" s="932"/>
      <c r="H33" s="932"/>
      <c r="I33" s="933"/>
      <c r="J33" s="1969">
        <f>SUM(J29:R32)</f>
        <v>0</v>
      </c>
      <c r="K33" s="1970"/>
      <c r="L33" s="1970"/>
      <c r="M33" s="1970"/>
      <c r="N33" s="1970"/>
      <c r="O33" s="1970"/>
      <c r="P33" s="1970"/>
      <c r="Q33" s="1970"/>
      <c r="R33" s="1971"/>
      <c r="S33" s="1972"/>
      <c r="T33" s="1352"/>
      <c r="U33" s="1352"/>
      <c r="V33" s="1352"/>
      <c r="W33" s="1352"/>
      <c r="X33" s="1352"/>
      <c r="Y33" s="1352"/>
      <c r="Z33" s="1352"/>
      <c r="AA33" s="1352"/>
      <c r="AB33" s="1352"/>
      <c r="AC33" s="1352"/>
      <c r="AD33" s="1352"/>
      <c r="AE33" s="1352"/>
      <c r="AF33" s="1352"/>
      <c r="AG33" s="1392"/>
      <c r="AI33" s="852" t="s">
        <v>486</v>
      </c>
      <c r="AJ33" s="852"/>
      <c r="AK33" s="852"/>
      <c r="AL33" s="852"/>
      <c r="AM33" s="852"/>
      <c r="AN33" s="852" t="s">
        <v>338</v>
      </c>
      <c r="AO33" s="852"/>
      <c r="AP33" s="852"/>
      <c r="AQ33" s="852"/>
      <c r="AR33" s="852"/>
      <c r="AS33" s="852"/>
      <c r="AT33" s="852"/>
      <c r="AU33" s="852"/>
      <c r="AV33" s="852"/>
      <c r="AW33" s="852"/>
    </row>
    <row r="34" spans="1:49" ht="25.5" customHeight="1">
      <c r="J34" s="1"/>
      <c r="K34" s="1"/>
    </row>
    <row r="35" spans="1:49" ht="25.5" customHeight="1" thickBot="1">
      <c r="A35" s="1" t="s">
        <v>487</v>
      </c>
      <c r="J35" s="1"/>
      <c r="K35" s="1"/>
      <c r="AG35" s="20" t="s">
        <v>14</v>
      </c>
    </row>
    <row r="36" spans="1:49" s="27" customFormat="1" ht="19.5" customHeight="1">
      <c r="A36" s="924" t="s">
        <v>15</v>
      </c>
      <c r="B36" s="925"/>
      <c r="C36" s="925"/>
      <c r="D36" s="925"/>
      <c r="E36" s="925"/>
      <c r="F36" s="925" t="s">
        <v>57</v>
      </c>
      <c r="G36" s="925"/>
      <c r="H36" s="925"/>
      <c r="I36" s="925"/>
      <c r="J36" s="925"/>
      <c r="K36" s="925" t="s">
        <v>702</v>
      </c>
      <c r="L36" s="925"/>
      <c r="M36" s="925"/>
      <c r="N36" s="925"/>
      <c r="O36" s="925"/>
      <c r="P36" s="925"/>
      <c r="Q36" s="925"/>
      <c r="R36" s="925" t="s">
        <v>89</v>
      </c>
      <c r="S36" s="925"/>
      <c r="T36" s="925"/>
      <c r="U36" s="925"/>
      <c r="V36" s="925"/>
      <c r="W36" s="925"/>
      <c r="X36" s="925"/>
      <c r="Y36" s="925" t="s">
        <v>38</v>
      </c>
      <c r="Z36" s="925"/>
      <c r="AA36" s="925"/>
      <c r="AB36" s="925"/>
      <c r="AC36" s="925"/>
      <c r="AD36" s="925"/>
      <c r="AE36" s="925"/>
      <c r="AF36" s="925"/>
      <c r="AG36" s="1009"/>
    </row>
    <row r="37" spans="1:49" s="27" customFormat="1" ht="19.5" customHeight="1">
      <c r="A37" s="1874"/>
      <c r="B37" s="1007"/>
      <c r="C37" s="1007"/>
      <c r="D37" s="1007"/>
      <c r="E37" s="1007"/>
      <c r="F37" s="1007"/>
      <c r="G37" s="1007"/>
      <c r="H37" s="1007"/>
      <c r="I37" s="1007"/>
      <c r="J37" s="1007"/>
      <c r="K37" s="1875"/>
      <c r="L37" s="1875"/>
      <c r="M37" s="1875"/>
      <c r="N37" s="1875"/>
      <c r="O37" s="1875"/>
      <c r="P37" s="1875"/>
      <c r="Q37" s="1875"/>
      <c r="R37" s="1875"/>
      <c r="S37" s="1875"/>
      <c r="T37" s="1875"/>
      <c r="U37" s="1875"/>
      <c r="V37" s="1875"/>
      <c r="W37" s="1875"/>
      <c r="X37" s="1875"/>
      <c r="Y37" s="1007"/>
      <c r="Z37" s="1007"/>
      <c r="AA37" s="1007"/>
      <c r="AB37" s="1007"/>
      <c r="AC37" s="1007"/>
      <c r="AD37" s="1007"/>
      <c r="AE37" s="1007"/>
      <c r="AF37" s="1007"/>
      <c r="AG37" s="1008"/>
    </row>
    <row r="38" spans="1:49" s="27" customFormat="1" ht="19.5" customHeight="1">
      <c r="A38" s="1874"/>
      <c r="B38" s="1007"/>
      <c r="C38" s="1007"/>
      <c r="D38" s="1007"/>
      <c r="E38" s="1007"/>
      <c r="F38" s="1007"/>
      <c r="G38" s="1007"/>
      <c r="H38" s="1007"/>
      <c r="I38" s="1007"/>
      <c r="J38" s="1007"/>
      <c r="K38" s="1875"/>
      <c r="L38" s="1875"/>
      <c r="M38" s="1875"/>
      <c r="N38" s="1875"/>
      <c r="O38" s="1875"/>
      <c r="P38" s="1875"/>
      <c r="Q38" s="1875"/>
      <c r="R38" s="1875"/>
      <c r="S38" s="1875"/>
      <c r="T38" s="1875"/>
      <c r="U38" s="1875"/>
      <c r="V38" s="1875"/>
      <c r="W38" s="1875"/>
      <c r="X38" s="1875"/>
      <c r="Y38" s="1007"/>
      <c r="Z38" s="1007"/>
      <c r="AA38" s="1007"/>
      <c r="AB38" s="1007"/>
      <c r="AC38" s="1007"/>
      <c r="AD38" s="1007"/>
      <c r="AE38" s="1007"/>
      <c r="AF38" s="1007"/>
      <c r="AG38" s="1008"/>
    </row>
    <row r="39" spans="1:49" s="27" customFormat="1" ht="19.5" customHeight="1">
      <c r="A39" s="1874"/>
      <c r="B39" s="1007"/>
      <c r="C39" s="1007"/>
      <c r="D39" s="1007"/>
      <c r="E39" s="1007"/>
      <c r="F39" s="1007"/>
      <c r="G39" s="1007"/>
      <c r="H39" s="1007"/>
      <c r="I39" s="1007"/>
      <c r="J39" s="1007"/>
      <c r="K39" s="1875"/>
      <c r="L39" s="1875"/>
      <c r="M39" s="1875"/>
      <c r="N39" s="1875"/>
      <c r="O39" s="1875"/>
      <c r="P39" s="1875"/>
      <c r="Q39" s="1875"/>
      <c r="R39" s="1875"/>
      <c r="S39" s="1875"/>
      <c r="T39" s="1875"/>
      <c r="U39" s="1875"/>
      <c r="V39" s="1875"/>
      <c r="W39" s="1875"/>
      <c r="X39" s="1875"/>
      <c r="Y39" s="1007"/>
      <c r="Z39" s="1007"/>
      <c r="AA39" s="1007"/>
      <c r="AB39" s="1007"/>
      <c r="AC39" s="1007"/>
      <c r="AD39" s="1007"/>
      <c r="AE39" s="1007"/>
      <c r="AF39" s="1007"/>
      <c r="AG39" s="1008"/>
    </row>
    <row r="40" spans="1:49" s="27" customFormat="1" ht="19.5" customHeight="1">
      <c r="A40" s="1874"/>
      <c r="B40" s="1007"/>
      <c r="C40" s="1007"/>
      <c r="D40" s="1007"/>
      <c r="E40" s="1007"/>
      <c r="F40" s="1007"/>
      <c r="G40" s="1007"/>
      <c r="H40" s="1007"/>
      <c r="I40" s="1007"/>
      <c r="J40" s="1007"/>
      <c r="K40" s="1875"/>
      <c r="L40" s="1875"/>
      <c r="M40" s="1875"/>
      <c r="N40" s="1875"/>
      <c r="O40" s="1875"/>
      <c r="P40" s="1875"/>
      <c r="Q40" s="1875"/>
      <c r="R40" s="1875"/>
      <c r="S40" s="1875"/>
      <c r="T40" s="1875"/>
      <c r="U40" s="1875"/>
      <c r="V40" s="1875"/>
      <c r="W40" s="1875"/>
      <c r="X40" s="1875"/>
      <c r="Y40" s="1007"/>
      <c r="Z40" s="1007"/>
      <c r="AA40" s="1007"/>
      <c r="AB40" s="1007"/>
      <c r="AC40" s="1007"/>
      <c r="AD40" s="1007"/>
      <c r="AE40" s="1007"/>
      <c r="AF40" s="1007"/>
      <c r="AG40" s="1008"/>
    </row>
    <row r="41" spans="1:49" s="27" customFormat="1" ht="19.5" customHeight="1">
      <c r="A41" s="1874"/>
      <c r="B41" s="1007"/>
      <c r="C41" s="1007"/>
      <c r="D41" s="1007"/>
      <c r="E41" s="1007"/>
      <c r="F41" s="1007"/>
      <c r="G41" s="1007"/>
      <c r="H41" s="1007"/>
      <c r="I41" s="1007"/>
      <c r="J41" s="1007"/>
      <c r="K41" s="1875"/>
      <c r="L41" s="1875"/>
      <c r="M41" s="1875"/>
      <c r="N41" s="1875"/>
      <c r="O41" s="1875"/>
      <c r="P41" s="1875"/>
      <c r="Q41" s="1875"/>
      <c r="R41" s="1875"/>
      <c r="S41" s="1875"/>
      <c r="T41" s="1875"/>
      <c r="U41" s="1875"/>
      <c r="V41" s="1875"/>
      <c r="W41" s="1875"/>
      <c r="X41" s="1875"/>
      <c r="Y41" s="1007"/>
      <c r="Z41" s="1007"/>
      <c r="AA41" s="1007"/>
      <c r="AB41" s="1007"/>
      <c r="AC41" s="1007"/>
      <c r="AD41" s="1007"/>
      <c r="AE41" s="1007"/>
      <c r="AF41" s="1007"/>
      <c r="AG41" s="1008"/>
    </row>
    <row r="42" spans="1:49" s="27" customFormat="1" ht="19.5" customHeight="1">
      <c r="A42" s="1874"/>
      <c r="B42" s="1007"/>
      <c r="C42" s="1007"/>
      <c r="D42" s="1007"/>
      <c r="E42" s="1007"/>
      <c r="F42" s="1007"/>
      <c r="G42" s="1007"/>
      <c r="H42" s="1007"/>
      <c r="I42" s="1007"/>
      <c r="J42" s="1007"/>
      <c r="K42" s="1875"/>
      <c r="L42" s="1875"/>
      <c r="M42" s="1875"/>
      <c r="N42" s="1875"/>
      <c r="O42" s="1875"/>
      <c r="P42" s="1875"/>
      <c r="Q42" s="1875"/>
      <c r="R42" s="1875"/>
      <c r="S42" s="1875"/>
      <c r="T42" s="1875"/>
      <c r="U42" s="1875"/>
      <c r="V42" s="1875"/>
      <c r="W42" s="1875"/>
      <c r="X42" s="1875"/>
      <c r="Y42" s="1007"/>
      <c r="Z42" s="1007"/>
      <c r="AA42" s="1007"/>
      <c r="AB42" s="1007"/>
      <c r="AC42" s="1007"/>
      <c r="AD42" s="1007"/>
      <c r="AE42" s="1007"/>
      <c r="AF42" s="1007"/>
      <c r="AG42" s="1008"/>
    </row>
    <row r="43" spans="1:49" s="27" customFormat="1" ht="19.5" customHeight="1">
      <c r="A43" s="1874"/>
      <c r="B43" s="1007"/>
      <c r="C43" s="1007"/>
      <c r="D43" s="1007"/>
      <c r="E43" s="1007"/>
      <c r="F43" s="1007"/>
      <c r="G43" s="1007"/>
      <c r="H43" s="1007"/>
      <c r="I43" s="1007"/>
      <c r="J43" s="1007"/>
      <c r="K43" s="1875"/>
      <c r="L43" s="1875"/>
      <c r="M43" s="1875"/>
      <c r="N43" s="1875"/>
      <c r="O43" s="1875"/>
      <c r="P43" s="1875"/>
      <c r="Q43" s="1875"/>
      <c r="R43" s="1875"/>
      <c r="S43" s="1875"/>
      <c r="T43" s="1875"/>
      <c r="U43" s="1875"/>
      <c r="V43" s="1875"/>
      <c r="W43" s="1875"/>
      <c r="X43" s="1875"/>
      <c r="Y43" s="1007"/>
      <c r="Z43" s="1007"/>
      <c r="AA43" s="1007"/>
      <c r="AB43" s="1007"/>
      <c r="AC43" s="1007"/>
      <c r="AD43" s="1007"/>
      <c r="AE43" s="1007"/>
      <c r="AF43" s="1007"/>
      <c r="AG43" s="1008"/>
    </row>
    <row r="44" spans="1:49" s="27" customFormat="1" ht="19.5" customHeight="1">
      <c r="A44" s="1874"/>
      <c r="B44" s="1007"/>
      <c r="C44" s="1007"/>
      <c r="D44" s="1007"/>
      <c r="E44" s="1007"/>
      <c r="F44" s="1007"/>
      <c r="G44" s="1007"/>
      <c r="H44" s="1007"/>
      <c r="I44" s="1007"/>
      <c r="J44" s="1007"/>
      <c r="K44" s="1875"/>
      <c r="L44" s="1875"/>
      <c r="M44" s="1875"/>
      <c r="N44" s="1875"/>
      <c r="O44" s="1875"/>
      <c r="P44" s="1875"/>
      <c r="Q44" s="1875"/>
      <c r="R44" s="1875"/>
      <c r="S44" s="1875"/>
      <c r="T44" s="1875"/>
      <c r="U44" s="1875"/>
      <c r="V44" s="1875"/>
      <c r="W44" s="1875"/>
      <c r="X44" s="1875"/>
      <c r="Y44" s="1007"/>
      <c r="Z44" s="1007"/>
      <c r="AA44" s="1007"/>
      <c r="AB44" s="1007"/>
      <c r="AC44" s="1007"/>
      <c r="AD44" s="1007"/>
      <c r="AE44" s="1007"/>
      <c r="AF44" s="1007"/>
      <c r="AG44" s="1008"/>
    </row>
    <row r="45" spans="1:49" s="27" customFormat="1" ht="19.5" customHeight="1">
      <c r="A45" s="1874"/>
      <c r="B45" s="1007"/>
      <c r="C45" s="1007"/>
      <c r="D45" s="1007"/>
      <c r="E45" s="1007"/>
      <c r="F45" s="1007"/>
      <c r="G45" s="1007"/>
      <c r="H45" s="1007"/>
      <c r="I45" s="1007"/>
      <c r="J45" s="1007"/>
      <c r="K45" s="1875"/>
      <c r="L45" s="1875"/>
      <c r="M45" s="1875"/>
      <c r="N45" s="1875"/>
      <c r="O45" s="1875"/>
      <c r="P45" s="1875"/>
      <c r="Q45" s="1875"/>
      <c r="R45" s="1875"/>
      <c r="S45" s="1875"/>
      <c r="T45" s="1875"/>
      <c r="U45" s="1875"/>
      <c r="V45" s="1875"/>
      <c r="W45" s="1875"/>
      <c r="X45" s="1875"/>
      <c r="Y45" s="1007"/>
      <c r="Z45" s="1007"/>
      <c r="AA45" s="1007"/>
      <c r="AB45" s="1007"/>
      <c r="AC45" s="1007"/>
      <c r="AD45" s="1007"/>
      <c r="AE45" s="1007"/>
      <c r="AF45" s="1007"/>
      <c r="AG45" s="1008"/>
    </row>
    <row r="46" spans="1:49" s="27" customFormat="1" ht="19.5" customHeight="1">
      <c r="A46" s="1877" t="s">
        <v>564</v>
      </c>
      <c r="B46" s="838"/>
      <c r="C46" s="838"/>
      <c r="D46" s="838"/>
      <c r="E46" s="941"/>
      <c r="F46" s="1007"/>
      <c r="G46" s="1007"/>
      <c r="H46" s="1007"/>
      <c r="I46" s="1007"/>
      <c r="J46" s="1007"/>
      <c r="K46" s="1875"/>
      <c r="L46" s="1875"/>
      <c r="M46" s="1875"/>
      <c r="N46" s="1875"/>
      <c r="O46" s="1875"/>
      <c r="P46" s="1875"/>
      <c r="Q46" s="1875"/>
      <c r="R46" s="1875"/>
      <c r="S46" s="1875"/>
      <c r="T46" s="1875"/>
      <c r="U46" s="1875"/>
      <c r="V46" s="1875"/>
      <c r="W46" s="1875"/>
      <c r="X46" s="1875"/>
      <c r="Y46" s="1007"/>
      <c r="Z46" s="1007"/>
      <c r="AA46" s="1007"/>
      <c r="AB46" s="1007"/>
      <c r="AC46" s="1007"/>
      <c r="AD46" s="1007"/>
      <c r="AE46" s="1007"/>
      <c r="AF46" s="1007"/>
      <c r="AG46" s="1008"/>
    </row>
    <row r="47" spans="1:49" s="27" customFormat="1" ht="19.5" customHeight="1" thickBot="1">
      <c r="A47" s="1374" t="s">
        <v>18</v>
      </c>
      <c r="B47" s="994"/>
      <c r="C47" s="994"/>
      <c r="D47" s="994"/>
      <c r="E47" s="994"/>
      <c r="F47" s="994"/>
      <c r="G47" s="994"/>
      <c r="H47" s="994"/>
      <c r="I47" s="994"/>
      <c r="J47" s="994"/>
      <c r="K47" s="1876">
        <f>SUM(K37:Q46)</f>
        <v>0</v>
      </c>
      <c r="L47" s="1876"/>
      <c r="M47" s="1876"/>
      <c r="N47" s="1876"/>
      <c r="O47" s="1876"/>
      <c r="P47" s="1876"/>
      <c r="Q47" s="1876"/>
      <c r="R47" s="1876">
        <f>SUM(R37:X46)</f>
        <v>0</v>
      </c>
      <c r="S47" s="1876"/>
      <c r="T47" s="1876"/>
      <c r="U47" s="1876"/>
      <c r="V47" s="1876"/>
      <c r="W47" s="1876"/>
      <c r="X47" s="1876"/>
      <c r="Y47" s="994"/>
      <c r="Z47" s="994"/>
      <c r="AA47" s="994"/>
      <c r="AB47" s="994"/>
      <c r="AC47" s="994"/>
      <c r="AD47" s="994"/>
      <c r="AE47" s="994"/>
      <c r="AF47" s="994"/>
      <c r="AG47" s="995"/>
    </row>
    <row r="48" spans="1:49" ht="24.75" customHeight="1">
      <c r="E48" s="790"/>
      <c r="F48" s="790"/>
      <c r="G48" s="790"/>
      <c r="H48" s="790"/>
      <c r="I48" s="790"/>
      <c r="J48" s="790"/>
      <c r="K48" s="790"/>
      <c r="L48" s="790"/>
      <c r="M48" s="790"/>
      <c r="N48" s="790"/>
      <c r="O48" s="790"/>
      <c r="Q48" s="1976"/>
      <c r="R48" s="1976"/>
      <c r="S48" s="1976"/>
      <c r="T48" s="1976"/>
      <c r="U48" s="1976"/>
      <c r="V48" s="1976"/>
      <c r="W48" s="1976"/>
    </row>
    <row r="49" spans="1:33" s="27" customFormat="1" ht="25.5" customHeight="1">
      <c r="A49" s="1" t="s">
        <v>518</v>
      </c>
      <c r="B49" s="1"/>
      <c r="C49" s="5"/>
      <c r="D49" s="5"/>
      <c r="E49" s="1"/>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1"/>
    </row>
    <row r="50" spans="1:33" s="27" customFormat="1" ht="24.75" customHeight="1">
      <c r="A50" s="1950" t="s">
        <v>704</v>
      </c>
      <c r="B50" s="1950"/>
      <c r="C50" s="1950"/>
      <c r="D50" s="1950"/>
      <c r="E50" s="1950"/>
      <c r="F50" s="1950"/>
      <c r="G50" s="1950"/>
      <c r="H50" s="1950"/>
      <c r="I50" s="1950"/>
      <c r="J50" s="1950"/>
      <c r="K50" s="1950"/>
      <c r="L50" s="1950"/>
      <c r="M50" s="1950"/>
      <c r="N50" s="1950"/>
      <c r="O50" s="1950"/>
      <c r="P50" s="1950"/>
      <c r="Q50" s="1950"/>
      <c r="R50" s="1950"/>
      <c r="S50" s="1950"/>
      <c r="T50" s="1950"/>
      <c r="U50" s="1950"/>
      <c r="V50" s="1950"/>
      <c r="W50" s="1950"/>
      <c r="X50" s="1950"/>
      <c r="Y50" s="1950"/>
      <c r="Z50" s="1950"/>
      <c r="AA50" s="1950"/>
      <c r="AB50" s="1950"/>
      <c r="AC50" s="1950"/>
      <c r="AD50" s="1950"/>
      <c r="AE50" s="1950"/>
      <c r="AF50" s="1950"/>
    </row>
    <row r="51" spans="1:33" ht="24.75" customHeight="1">
      <c r="A51" s="1950"/>
      <c r="B51" s="1950"/>
      <c r="C51" s="1950"/>
      <c r="D51" s="1950"/>
      <c r="E51" s="1950"/>
      <c r="F51" s="1950"/>
      <c r="G51" s="1950"/>
      <c r="H51" s="1950"/>
      <c r="I51" s="1950"/>
      <c r="J51" s="1950"/>
      <c r="K51" s="1950"/>
      <c r="L51" s="1950"/>
      <c r="M51" s="1950"/>
      <c r="N51" s="1950"/>
      <c r="O51" s="1950"/>
      <c r="P51" s="1950"/>
      <c r="Q51" s="1950"/>
      <c r="R51" s="1950"/>
      <c r="S51" s="1950"/>
      <c r="T51" s="1950"/>
      <c r="U51" s="1950"/>
      <c r="V51" s="1950"/>
      <c r="W51" s="1950"/>
      <c r="X51" s="1950"/>
      <c r="Y51" s="1950"/>
      <c r="Z51" s="1950"/>
      <c r="AA51" s="1950"/>
      <c r="AB51" s="1950"/>
      <c r="AC51" s="1950"/>
      <c r="AD51" s="1950"/>
      <c r="AE51" s="1950"/>
      <c r="AF51" s="1950"/>
    </row>
    <row r="52" spans="1:33" ht="24.75" customHeight="1">
      <c r="J52" s="480"/>
      <c r="K52" s="480"/>
    </row>
    <row r="53" spans="1:33" ht="24.75" customHeight="1">
      <c r="J53" s="480"/>
      <c r="K53" s="480"/>
    </row>
    <row r="54" spans="1:33" ht="24.75" customHeight="1">
      <c r="J54" s="480"/>
      <c r="K54" s="480"/>
    </row>
    <row r="55" spans="1:33" ht="24.75" customHeight="1">
      <c r="J55" s="480"/>
      <c r="K55" s="480"/>
    </row>
  </sheetData>
  <mergeCells count="113">
    <mergeCell ref="A24:F25"/>
    <mergeCell ref="G24:L24"/>
    <mergeCell ref="M24:AG24"/>
    <mergeCell ref="G25:L25"/>
    <mergeCell ref="M25:AG25"/>
    <mergeCell ref="A22:F23"/>
    <mergeCell ref="G22:L22"/>
    <mergeCell ref="M22:AG22"/>
    <mergeCell ref="G23:L23"/>
    <mergeCell ref="M23:AG23"/>
    <mergeCell ref="A47:J47"/>
    <mergeCell ref="K47:Q47"/>
    <mergeCell ref="R47:X47"/>
    <mergeCell ref="Y47:AG47"/>
    <mergeCell ref="A45:E45"/>
    <mergeCell ref="F45:J45"/>
    <mergeCell ref="K45:Q45"/>
    <mergeCell ref="R45:X45"/>
    <mergeCell ref="Y45:AG45"/>
    <mergeCell ref="A46:E46"/>
    <mergeCell ref="F46:J46"/>
    <mergeCell ref="K46:Q46"/>
    <mergeCell ref="R46:X46"/>
    <mergeCell ref="Y46:AG46"/>
    <mergeCell ref="A43:E43"/>
    <mergeCell ref="F43:J43"/>
    <mergeCell ref="K43:Q43"/>
    <mergeCell ref="R43:X43"/>
    <mergeCell ref="Y43:AG43"/>
    <mergeCell ref="A44:E44"/>
    <mergeCell ref="F44:J44"/>
    <mergeCell ref="K44:Q44"/>
    <mergeCell ref="R44:X44"/>
    <mergeCell ref="Y44:AG44"/>
    <mergeCell ref="F41:J41"/>
    <mergeCell ref="K41:Q41"/>
    <mergeCell ref="R41:X41"/>
    <mergeCell ref="Y41:AG41"/>
    <mergeCell ref="A42:E42"/>
    <mergeCell ref="F42:J42"/>
    <mergeCell ref="K42:Q42"/>
    <mergeCell ref="R42:X42"/>
    <mergeCell ref="Y42:AG42"/>
    <mergeCell ref="A37:E37"/>
    <mergeCell ref="F37:J37"/>
    <mergeCell ref="K37:Q37"/>
    <mergeCell ref="R37:X37"/>
    <mergeCell ref="Y37:AG37"/>
    <mergeCell ref="E48:I48"/>
    <mergeCell ref="J48:O48"/>
    <mergeCell ref="Q48:W48"/>
    <mergeCell ref="A38:E38"/>
    <mergeCell ref="F38:J38"/>
    <mergeCell ref="K38:Q38"/>
    <mergeCell ref="R38:X38"/>
    <mergeCell ref="Y38:AG38"/>
    <mergeCell ref="A39:E39"/>
    <mergeCell ref="F39:J39"/>
    <mergeCell ref="K39:Q39"/>
    <mergeCell ref="R39:X39"/>
    <mergeCell ref="Y39:AG39"/>
    <mergeCell ref="A40:E40"/>
    <mergeCell ref="F40:J40"/>
    <mergeCell ref="K40:Q40"/>
    <mergeCell ref="R40:X40"/>
    <mergeCell ref="Y40:AG40"/>
    <mergeCell ref="A41:E41"/>
    <mergeCell ref="A33:I33"/>
    <mergeCell ref="J33:R33"/>
    <mergeCell ref="S33:AG33"/>
    <mergeCell ref="A36:E36"/>
    <mergeCell ref="F36:J36"/>
    <mergeCell ref="K36:Q36"/>
    <mergeCell ref="B31:H31"/>
    <mergeCell ref="J31:R31"/>
    <mergeCell ref="S31:AG31"/>
    <mergeCell ref="R36:X36"/>
    <mergeCell ref="Y36:AG36"/>
    <mergeCell ref="J32:R32"/>
    <mergeCell ref="S32:AG32"/>
    <mergeCell ref="J30:R30"/>
    <mergeCell ref="S30:AG30"/>
    <mergeCell ref="B32:H32"/>
    <mergeCell ref="B28:H28"/>
    <mergeCell ref="J28:R28"/>
    <mergeCell ref="S28:AG28"/>
    <mergeCell ref="B29:H29"/>
    <mergeCell ref="J29:R29"/>
    <mergeCell ref="S29:AG29"/>
    <mergeCell ref="AI29:AY30"/>
    <mergeCell ref="AI31:AW31"/>
    <mergeCell ref="AI33:AW33"/>
    <mergeCell ref="A50:AF51"/>
    <mergeCell ref="A2:AG2"/>
    <mergeCell ref="B4:K4"/>
    <mergeCell ref="M4:AG4"/>
    <mergeCell ref="B5:K5"/>
    <mergeCell ref="M5:AG5"/>
    <mergeCell ref="B6:K6"/>
    <mergeCell ref="N6:AF6"/>
    <mergeCell ref="B20:K20"/>
    <mergeCell ref="M20:W20"/>
    <mergeCell ref="X20:AF20"/>
    <mergeCell ref="B21:K21"/>
    <mergeCell ref="M21:W21"/>
    <mergeCell ref="X21:AF21"/>
    <mergeCell ref="B7:K7"/>
    <mergeCell ref="M7:AG7"/>
    <mergeCell ref="A8:AG18"/>
    <mergeCell ref="B19:K19"/>
    <mergeCell ref="M19:W19"/>
    <mergeCell ref="X19:AF19"/>
    <mergeCell ref="B30:H30"/>
  </mergeCells>
  <phoneticPr fontId="10"/>
  <conditionalFormatting sqref="M4">
    <cfRule type="expression" dxfId="18" priority="1">
      <formula>M4&lt;&gt;#REF!</formula>
    </cfRule>
  </conditionalFormatting>
  <conditionalFormatting sqref="M22:M23">
    <cfRule type="expression" dxfId="17" priority="3">
      <formula>M22&lt;&gt;#REF!</formula>
    </cfRule>
  </conditionalFormatting>
  <printOptions horizontalCentered="1"/>
  <pageMargins left="0.78740157480314965" right="0.78740157480314965" top="0.59055118110236227" bottom="0.59055118110236227" header="0.39370078740157483" footer="0.39370078740157483"/>
  <pageSetup paperSize="9" fitToHeight="0" orientation="portrait" r:id="rId1"/>
  <headerFooter alignWithMargins="0"/>
  <rowBreaks count="1" manualBreakCount="1">
    <brk id="2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85345" r:id="rId4" name="Check Box 1">
              <controlPr defaultSize="0" autoFill="0" autoLine="0" autoPict="0">
                <anchor moveWithCells="1">
                  <from>
                    <xdr:col>0</xdr:col>
                    <xdr:colOff>7620</xdr:colOff>
                    <xdr:row>49</xdr:row>
                    <xdr:rowOff>121920</xdr:rowOff>
                  </from>
                  <to>
                    <xdr:col>1</xdr:col>
                    <xdr:colOff>121920</xdr:colOff>
                    <xdr:row>50</xdr:row>
                    <xdr:rowOff>22860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BJ32"/>
  <sheetViews>
    <sheetView showZeros="0" view="pageBreakPreview" zoomScaleNormal="100" zoomScaleSheetLayoutView="100" workbookViewId="0">
      <selection activeCell="C1" sqref="C1"/>
    </sheetView>
  </sheetViews>
  <sheetFormatPr defaultColWidth="3.125" defaultRowHeight="24.75" customHeight="1"/>
  <cols>
    <col min="1" max="16384" width="3.125" style="25"/>
  </cols>
  <sheetData>
    <row r="1" spans="1:49" ht="25.5" customHeight="1">
      <c r="A1" s="274" t="s">
        <v>506</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49" ht="25.5" customHeight="1">
      <c r="A2" s="279"/>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row>
    <row r="3" spans="1:49" ht="25.5" customHeight="1">
      <c r="A3" s="2004" t="s">
        <v>50</v>
      </c>
      <c r="B3" s="2004"/>
      <c r="C3" s="2004"/>
      <c r="D3" s="2004"/>
      <c r="E3" s="2004"/>
      <c r="F3" s="2004"/>
      <c r="G3" s="2004"/>
      <c r="H3" s="2004"/>
      <c r="I3" s="2004"/>
      <c r="J3" s="2004"/>
      <c r="K3" s="2004"/>
      <c r="L3" s="2004"/>
      <c r="M3" s="2004"/>
      <c r="N3" s="2004"/>
      <c r="O3" s="2004"/>
      <c r="P3" s="2004"/>
      <c r="Q3" s="2004"/>
      <c r="R3" s="2004"/>
      <c r="S3" s="2004"/>
      <c r="T3" s="2004"/>
      <c r="U3" s="2004"/>
      <c r="V3" s="2004"/>
      <c r="W3" s="2004"/>
      <c r="X3" s="2004"/>
      <c r="Y3" s="2004"/>
      <c r="Z3" s="2004"/>
      <c r="AA3" s="2004"/>
      <c r="AB3" s="2004"/>
      <c r="AC3" s="2004"/>
      <c r="AD3" s="2004"/>
      <c r="AE3" s="2004"/>
      <c r="AF3" s="2004"/>
      <c r="AG3" s="2004"/>
      <c r="AI3" s="614" t="s">
        <v>577</v>
      </c>
      <c r="AJ3" s="10" t="s">
        <v>895</v>
      </c>
      <c r="AK3" s="10"/>
      <c r="AL3" s="10"/>
      <c r="AM3" s="10"/>
      <c r="AN3" s="10"/>
      <c r="AO3" s="10"/>
      <c r="AP3" s="10"/>
      <c r="AQ3" s="10"/>
      <c r="AR3" s="10"/>
      <c r="AS3" s="10"/>
      <c r="AT3" s="10"/>
      <c r="AU3" s="10"/>
      <c r="AV3" s="10"/>
      <c r="AW3" s="10"/>
    </row>
    <row r="4" spans="1:49" ht="25.5" customHeight="1">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row>
    <row r="5" spans="1:49" ht="25.5" customHeight="1">
      <c r="A5" s="275"/>
      <c r="B5" s="275"/>
      <c r="C5" s="275"/>
      <c r="D5" s="275"/>
      <c r="E5" s="275"/>
      <c r="F5" s="275"/>
      <c r="G5" s="275"/>
      <c r="H5" s="275"/>
      <c r="I5" s="275"/>
      <c r="J5" s="275"/>
      <c r="K5" s="275"/>
      <c r="L5" s="275"/>
      <c r="M5" s="275"/>
      <c r="N5" s="275"/>
      <c r="O5" s="275"/>
      <c r="P5" s="275"/>
      <c r="Q5" s="275"/>
      <c r="R5" s="275"/>
      <c r="S5" s="275"/>
      <c r="T5" s="275"/>
      <c r="U5" s="275"/>
      <c r="V5" s="275"/>
      <c r="W5" s="788" t="s">
        <v>232</v>
      </c>
      <c r="X5" s="788"/>
      <c r="Y5" s="788"/>
      <c r="Z5" s="788"/>
      <c r="AA5" s="788"/>
      <c r="AB5" s="788"/>
      <c r="AC5" s="788"/>
      <c r="AD5" s="788"/>
      <c r="AE5" s="788"/>
      <c r="AF5" s="788"/>
      <c r="AG5" s="788"/>
    </row>
    <row r="6" spans="1:49" ht="25.5" customHeight="1">
      <c r="A6" s="275"/>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row>
    <row r="7" spans="1:49" ht="25.5" customHeight="1">
      <c r="A7" s="2005" t="s">
        <v>896</v>
      </c>
      <c r="B7" s="2005"/>
      <c r="C7" s="2005"/>
      <c r="D7" s="2005"/>
      <c r="E7" s="2005"/>
      <c r="F7" s="2005"/>
      <c r="G7" s="2005"/>
      <c r="H7" s="2005"/>
      <c r="I7" s="2005"/>
      <c r="J7" s="2005"/>
      <c r="K7" s="2005"/>
      <c r="L7" s="2005"/>
      <c r="M7" s="2005"/>
      <c r="N7" s="2005"/>
      <c r="O7" s="2005"/>
      <c r="P7" s="2005"/>
      <c r="Q7" s="2005"/>
      <c r="R7" s="2005"/>
      <c r="S7" s="2005"/>
      <c r="T7" s="2005"/>
      <c r="U7" s="2005"/>
      <c r="V7" s="2005"/>
      <c r="W7" s="2005"/>
      <c r="X7" s="2005"/>
      <c r="Y7" s="2005"/>
      <c r="Z7" s="2005"/>
      <c r="AA7" s="2005"/>
      <c r="AB7" s="2005"/>
      <c r="AC7" s="2005"/>
      <c r="AD7" s="2005"/>
      <c r="AE7" s="2005"/>
      <c r="AF7" s="2005"/>
      <c r="AG7" s="2005"/>
    </row>
    <row r="8" spans="1:49" ht="25.5" customHeight="1">
      <c r="A8" s="2005"/>
      <c r="B8" s="2005"/>
      <c r="C8" s="2005"/>
      <c r="D8" s="2005"/>
      <c r="E8" s="2005"/>
      <c r="F8" s="2005"/>
      <c r="G8" s="2005"/>
      <c r="H8" s="2005"/>
      <c r="I8" s="2005"/>
      <c r="J8" s="2005"/>
      <c r="K8" s="2005"/>
      <c r="L8" s="2005"/>
      <c r="M8" s="2005"/>
      <c r="N8" s="2005"/>
      <c r="O8" s="2005"/>
      <c r="P8" s="2005"/>
      <c r="Q8" s="2005"/>
      <c r="R8" s="2005"/>
      <c r="S8" s="2005"/>
      <c r="T8" s="2005"/>
      <c r="U8" s="2005"/>
      <c r="V8" s="2005"/>
      <c r="W8" s="2005"/>
      <c r="X8" s="2005"/>
      <c r="Y8" s="2005"/>
      <c r="Z8" s="2005"/>
      <c r="AA8" s="2005"/>
      <c r="AB8" s="2005"/>
      <c r="AC8" s="2005"/>
      <c r="AD8" s="2005"/>
      <c r="AE8" s="2005"/>
      <c r="AF8" s="2005"/>
      <c r="AG8" s="2005"/>
    </row>
    <row r="9" spans="1:49" ht="25.5" customHeight="1">
      <c r="A9" s="275"/>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row>
    <row r="10" spans="1:49" ht="25.5" customHeight="1">
      <c r="A10" s="275"/>
      <c r="B10" s="275"/>
      <c r="C10" s="275"/>
      <c r="D10" s="275"/>
      <c r="E10" s="275"/>
      <c r="F10" s="275"/>
      <c r="G10" s="275"/>
      <c r="H10" s="275"/>
      <c r="I10" s="275"/>
      <c r="J10" s="275"/>
      <c r="K10" s="275"/>
      <c r="L10" s="275"/>
      <c r="M10" s="275"/>
      <c r="N10" s="275"/>
      <c r="O10" s="276" t="s">
        <v>51</v>
      </c>
      <c r="P10" s="277"/>
      <c r="Q10" s="276"/>
      <c r="R10" s="280"/>
      <c r="S10" s="277"/>
      <c r="T10" s="2006"/>
      <c r="U10" s="2006"/>
      <c r="V10" s="2006"/>
      <c r="W10" s="2006"/>
      <c r="X10" s="2006"/>
      <c r="Y10" s="2006"/>
      <c r="Z10" s="2006"/>
      <c r="AA10" s="2006"/>
      <c r="AB10" s="2006"/>
      <c r="AC10" s="2006"/>
      <c r="AD10" s="2006"/>
      <c r="AE10" s="2006"/>
      <c r="AF10" s="2006"/>
      <c r="AG10" s="275"/>
    </row>
    <row r="11" spans="1:49" ht="25.5" customHeight="1">
      <c r="A11" s="275"/>
      <c r="B11" s="275"/>
      <c r="C11" s="275"/>
      <c r="D11" s="275"/>
      <c r="E11" s="275"/>
      <c r="F11" s="275"/>
      <c r="G11" s="275"/>
      <c r="H11" s="275"/>
      <c r="I11" s="275"/>
      <c r="J11" s="275"/>
      <c r="K11" s="275"/>
      <c r="L11" s="275"/>
      <c r="M11" s="275"/>
      <c r="N11" s="275"/>
      <c r="O11" s="278" t="s">
        <v>52</v>
      </c>
      <c r="P11" s="278"/>
      <c r="Q11" s="278"/>
      <c r="R11" s="281"/>
      <c r="S11" s="278"/>
      <c r="T11" s="2007"/>
      <c r="U11" s="2007"/>
      <c r="V11" s="2007"/>
      <c r="W11" s="2007"/>
      <c r="X11" s="2007"/>
      <c r="Y11" s="2007"/>
      <c r="Z11" s="2007"/>
      <c r="AA11" s="2007"/>
      <c r="AB11" s="2007"/>
      <c r="AC11" s="2007"/>
      <c r="AD11" s="2007"/>
      <c r="AE11" s="2007"/>
      <c r="AF11" s="278" t="s">
        <v>70</v>
      </c>
      <c r="AG11" s="275"/>
    </row>
    <row r="12" spans="1:49" ht="25.5" customHeight="1">
      <c r="A12" s="275"/>
      <c r="B12" s="275"/>
      <c r="C12" s="275"/>
      <c r="D12" s="275"/>
      <c r="E12" s="275"/>
      <c r="F12" s="275"/>
      <c r="G12" s="275"/>
      <c r="H12" s="275"/>
      <c r="I12" s="275"/>
      <c r="J12" s="275"/>
      <c r="K12" s="275"/>
      <c r="L12" s="275"/>
      <c r="M12" s="275"/>
      <c r="N12" s="275"/>
      <c r="O12" s="278" t="s">
        <v>53</v>
      </c>
      <c r="P12" s="278"/>
      <c r="Q12" s="278"/>
      <c r="R12" s="281"/>
      <c r="S12" s="278"/>
      <c r="T12" s="2001"/>
      <c r="U12" s="2001"/>
      <c r="V12" s="2001"/>
      <c r="W12" s="2001"/>
      <c r="X12" s="2001"/>
      <c r="Y12" s="2001"/>
      <c r="Z12" s="2001"/>
      <c r="AA12" s="2001"/>
      <c r="AB12" s="2001"/>
      <c r="AC12" s="2001"/>
      <c r="AD12" s="2001"/>
      <c r="AE12" s="2001"/>
      <c r="AF12" s="2001"/>
      <c r="AG12" s="275"/>
    </row>
    <row r="13" spans="1:49" ht="25.5" customHeight="1">
      <c r="A13" s="275"/>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row>
    <row r="14" spans="1:49" ht="25.5" customHeight="1">
      <c r="A14" s="275"/>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row>
    <row r="15" spans="1:49" ht="25.5" customHeight="1">
      <c r="A15" s="275"/>
      <c r="B15" s="282" t="s">
        <v>95</v>
      </c>
      <c r="C15" s="275"/>
      <c r="D15" s="275"/>
      <c r="E15" s="275"/>
      <c r="F15" s="275"/>
      <c r="G15" s="275"/>
      <c r="H15" s="275"/>
      <c r="I15" s="275"/>
      <c r="J15" s="275"/>
      <c r="K15" s="275"/>
      <c r="L15" s="275"/>
      <c r="M15" s="2002">
        <f>'1_交付申請書'!V10</f>
        <v>0</v>
      </c>
      <c r="N15" s="2002"/>
      <c r="O15" s="2002"/>
      <c r="P15" s="2002"/>
      <c r="Q15" s="2002"/>
      <c r="R15" s="2002"/>
      <c r="S15" s="2002"/>
      <c r="T15" s="2002"/>
      <c r="U15" s="2002"/>
      <c r="V15" s="2002"/>
      <c r="W15" s="2002"/>
      <c r="X15" s="2002"/>
      <c r="Y15" s="2002"/>
      <c r="Z15" s="2002"/>
      <c r="AA15" s="2002"/>
      <c r="AB15" s="2002"/>
      <c r="AC15" s="2002"/>
      <c r="AD15" s="2002"/>
      <c r="AE15" s="2002"/>
      <c r="AF15" s="2002"/>
      <c r="AG15" s="275"/>
    </row>
    <row r="16" spans="1:49" ht="25.5" customHeight="1">
      <c r="A16" s="275"/>
      <c r="B16" s="279"/>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row>
    <row r="17" spans="1:62" ht="25.5" customHeight="1">
      <c r="A17" s="275"/>
      <c r="B17" s="275" t="s">
        <v>96</v>
      </c>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row>
    <row r="18" spans="1:62" ht="25.5" customHeight="1">
      <c r="A18" s="275"/>
      <c r="B18" s="275"/>
      <c r="C18" s="275"/>
      <c r="D18" s="275"/>
      <c r="E18" s="275" t="s">
        <v>56</v>
      </c>
      <c r="F18" s="275"/>
      <c r="G18" s="275"/>
      <c r="H18" s="275"/>
      <c r="I18" s="275"/>
      <c r="J18" s="2003"/>
      <c r="K18" s="2003"/>
      <c r="L18" s="2003"/>
      <c r="M18" s="2003"/>
      <c r="N18" s="2003"/>
      <c r="O18" s="2003"/>
      <c r="P18" s="2003"/>
      <c r="Q18" s="2003"/>
      <c r="R18" s="2003"/>
      <c r="S18" s="2003"/>
      <c r="T18" s="2003"/>
      <c r="U18" s="2003"/>
      <c r="V18" s="2003"/>
      <c r="W18" s="2003"/>
      <c r="X18" s="2003"/>
      <c r="Y18" s="2003"/>
      <c r="Z18" s="2003"/>
      <c r="AA18" s="2003"/>
      <c r="AB18" s="2003"/>
      <c r="AC18" s="2003"/>
      <c r="AD18" s="2003"/>
      <c r="AE18" s="2003"/>
      <c r="AF18" s="2003"/>
      <c r="AG18" s="275"/>
      <c r="AI18" s="614" t="s">
        <v>577</v>
      </c>
      <c r="AJ18" s="10" t="s">
        <v>708</v>
      </c>
      <c r="AK18" s="615"/>
      <c r="AL18" s="615"/>
      <c r="AM18" s="615"/>
      <c r="AN18" s="615"/>
      <c r="AO18" s="615"/>
      <c r="AP18" s="615"/>
      <c r="AQ18" s="615"/>
      <c r="AR18" s="615"/>
      <c r="AS18" s="615"/>
      <c r="AT18" s="615"/>
      <c r="AU18" s="615"/>
      <c r="AV18" s="615"/>
      <c r="AW18" s="615"/>
      <c r="AX18" s="615"/>
      <c r="AY18" s="615"/>
      <c r="AZ18" s="615"/>
      <c r="BA18" s="615"/>
      <c r="BB18" s="615"/>
      <c r="BC18" s="615"/>
      <c r="BD18" s="615"/>
      <c r="BE18" s="615"/>
      <c r="BF18" s="615"/>
      <c r="BG18" s="615"/>
      <c r="BH18" s="615"/>
      <c r="BI18"/>
      <c r="BJ18"/>
    </row>
    <row r="19" spans="1:62" ht="25.5" customHeight="1">
      <c r="A19" s="275"/>
      <c r="B19" s="275"/>
      <c r="C19" s="275"/>
      <c r="D19" s="275"/>
      <c r="E19" s="275" t="s">
        <v>7</v>
      </c>
      <c r="F19" s="275"/>
      <c r="G19" s="275"/>
      <c r="H19" s="275"/>
      <c r="I19" s="275"/>
      <c r="J19" s="2003"/>
      <c r="K19" s="2003"/>
      <c r="L19" s="2003"/>
      <c r="M19" s="2003"/>
      <c r="N19" s="2003"/>
      <c r="O19" s="2003"/>
      <c r="P19" s="2003"/>
      <c r="Q19" s="2003"/>
      <c r="R19" s="2003"/>
      <c r="S19" s="2003"/>
      <c r="T19" s="2003"/>
      <c r="U19" s="2003"/>
      <c r="V19" s="2003"/>
      <c r="W19" s="2003"/>
      <c r="X19" s="2003"/>
      <c r="Y19" s="2003"/>
      <c r="Z19" s="2003"/>
      <c r="AA19" s="2003"/>
      <c r="AB19" s="2003"/>
      <c r="AC19" s="2003"/>
      <c r="AD19" s="2003"/>
      <c r="AE19" s="2003"/>
      <c r="AF19" s="2003"/>
      <c r="AG19" s="275"/>
      <c r="AI19"/>
      <c r="AJ19" s="615"/>
      <c r="AK19" s="615"/>
      <c r="AL19" s="615"/>
      <c r="AM19" s="615"/>
      <c r="AN19" s="615"/>
      <c r="AO19" s="615"/>
      <c r="AP19" s="615"/>
      <c r="AQ19" s="615"/>
      <c r="AR19" s="615"/>
      <c r="AS19" s="615"/>
      <c r="AT19" s="615"/>
      <c r="AU19" s="615"/>
      <c r="AV19" s="615"/>
      <c r="AW19" s="615"/>
      <c r="AX19" s="615"/>
      <c r="AY19" s="615"/>
      <c r="AZ19" s="615"/>
      <c r="BA19" s="615"/>
      <c r="BB19" s="615"/>
      <c r="BC19" s="615"/>
      <c r="BD19" s="615"/>
      <c r="BE19" s="615"/>
      <c r="BF19" s="615"/>
      <c r="BG19" s="615"/>
      <c r="BH19" s="615"/>
      <c r="BI19"/>
      <c r="BJ19"/>
    </row>
    <row r="20" spans="1:62" ht="25.5" customHeight="1">
      <c r="A20" s="275"/>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row>
    <row r="21" spans="1:62" ht="25.5" customHeight="1">
      <c r="A21" s="275"/>
      <c r="B21" s="275" t="s">
        <v>54</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row>
    <row r="22" spans="1:62" ht="25.5" customHeight="1">
      <c r="A22" s="275"/>
      <c r="B22" s="275"/>
      <c r="C22" s="275"/>
      <c r="D22" s="275"/>
      <c r="E22" s="275" t="s">
        <v>55</v>
      </c>
      <c r="F22" s="275"/>
      <c r="G22" s="275"/>
      <c r="H22" s="275"/>
      <c r="I22" s="275"/>
      <c r="J22" s="788" t="s">
        <v>232</v>
      </c>
      <c r="K22" s="788"/>
      <c r="L22" s="788"/>
      <c r="M22" s="788"/>
      <c r="N22" s="788"/>
      <c r="O22" s="788"/>
      <c r="P22" s="788"/>
      <c r="Q22" s="788"/>
      <c r="R22" s="788"/>
      <c r="S22" s="788"/>
      <c r="T22" s="788"/>
      <c r="U22" s="275"/>
      <c r="V22" s="275"/>
      <c r="W22" s="275"/>
      <c r="X22" s="275"/>
      <c r="Y22" s="275"/>
      <c r="Z22" s="275"/>
      <c r="AA22" s="275"/>
      <c r="AB22" s="275"/>
      <c r="AC22" s="275"/>
      <c r="AD22" s="275"/>
      <c r="AE22" s="275"/>
      <c r="AF22" s="275"/>
      <c r="AG22" s="275"/>
    </row>
    <row r="23" spans="1:62" ht="25.5" customHeight="1">
      <c r="A23" s="275"/>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row>
    <row r="24" spans="1:62" ht="25.5" customHeight="1">
      <c r="A24" s="275"/>
      <c r="B24" s="275"/>
      <c r="C24" s="275"/>
      <c r="D24" s="275"/>
      <c r="E24" s="275" t="s">
        <v>1075</v>
      </c>
      <c r="F24" s="275"/>
      <c r="G24" s="275"/>
      <c r="H24" s="275"/>
      <c r="I24" s="275"/>
      <c r="J24" s="788" t="s">
        <v>232</v>
      </c>
      <c r="K24" s="788"/>
      <c r="L24" s="788"/>
      <c r="M24" s="788"/>
      <c r="N24" s="788"/>
      <c r="O24" s="788"/>
      <c r="P24" s="788"/>
      <c r="Q24" s="788"/>
      <c r="R24" s="788"/>
      <c r="S24" s="788"/>
      <c r="T24" s="788"/>
      <c r="U24" s="275"/>
      <c r="V24" s="275"/>
      <c r="W24" s="275"/>
      <c r="X24" s="275"/>
      <c r="Y24" s="275"/>
      <c r="Z24" s="275"/>
      <c r="AA24" s="275"/>
      <c r="AB24" s="275"/>
      <c r="AC24" s="275"/>
      <c r="AD24" s="275"/>
      <c r="AE24" s="275"/>
      <c r="AF24" s="275"/>
      <c r="AG24" s="275"/>
    </row>
    <row r="25" spans="1:62" ht="25.5" customHeight="1">
      <c r="A25" s="275"/>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row>
    <row r="26" spans="1:62" ht="25.5" customHeight="1">
      <c r="A26" s="275"/>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row>
    <row r="27" spans="1:62" ht="25.5" customHeight="1">
      <c r="A27" s="275"/>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row>
    <row r="28" spans="1:62" ht="25.5" customHeight="1">
      <c r="A28" s="275"/>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row>
    <row r="29" spans="1:62" ht="25.5" customHeight="1">
      <c r="A29" s="275"/>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row>
    <row r="30" spans="1:62" ht="25.5" customHeight="1">
      <c r="A30" s="275"/>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row>
    <row r="31" spans="1:62" ht="24.75" customHeight="1">
      <c r="A31" s="10"/>
      <c r="B31" s="10"/>
      <c r="C31" s="10" t="s">
        <v>505</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row>
    <row r="32" spans="1:62" ht="24.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row>
  </sheetData>
  <sheetProtection selectLockedCells="1"/>
  <mergeCells count="11">
    <mergeCell ref="A3:AG3"/>
    <mergeCell ref="A7:AG8"/>
    <mergeCell ref="W5:AG5"/>
    <mergeCell ref="T10:AF10"/>
    <mergeCell ref="T11:AE11"/>
    <mergeCell ref="J24:T24"/>
    <mergeCell ref="T12:AF12"/>
    <mergeCell ref="M15:AF15"/>
    <mergeCell ref="J18:AF18"/>
    <mergeCell ref="J19:AF19"/>
    <mergeCell ref="J22:T22"/>
  </mergeCells>
  <phoneticPr fontId="10"/>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1:BA37"/>
  <sheetViews>
    <sheetView showZeros="0" view="pageBreakPreview" zoomScaleNormal="100" zoomScaleSheetLayoutView="100" workbookViewId="0">
      <selection activeCell="C31" sqref="C31"/>
    </sheetView>
  </sheetViews>
  <sheetFormatPr defaultColWidth="3.125" defaultRowHeight="15" customHeight="1"/>
  <cols>
    <col min="1" max="9" width="3.125" style="1" customWidth="1"/>
    <col min="10" max="12" width="3.125" style="2" customWidth="1"/>
    <col min="13" max="16384" width="3.125" style="1"/>
  </cols>
  <sheetData>
    <row r="1" spans="1:38" ht="18.75" customHeight="1">
      <c r="A1" s="1" t="s">
        <v>493</v>
      </c>
    </row>
    <row r="2" spans="1:38" ht="18.75" customHeight="1"/>
    <row r="3" spans="1:38" ht="18.75" customHeight="1">
      <c r="A3" s="790" t="s">
        <v>889</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row>
    <row r="4" spans="1:38" ht="18.75" customHeight="1">
      <c r="A4" s="790" t="s">
        <v>82</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row>
    <row r="5" spans="1:38" ht="18.75" customHeight="1"/>
    <row r="6" spans="1:38" ht="18.75" customHeight="1">
      <c r="J6" s="4"/>
      <c r="K6" s="4"/>
      <c r="L6" s="4"/>
      <c r="W6" s="21"/>
      <c r="X6" s="21"/>
      <c r="Y6" s="21"/>
      <c r="Z6" s="21"/>
      <c r="AA6" s="21"/>
      <c r="AB6" s="21"/>
      <c r="AC6" s="21"/>
      <c r="AD6" s="21"/>
      <c r="AE6" s="21"/>
      <c r="AF6" s="21"/>
      <c r="AG6" s="21"/>
      <c r="AH6" s="21"/>
      <c r="AI6" s="21"/>
      <c r="AJ6" s="21"/>
      <c r="AK6" s="21"/>
      <c r="AL6" s="21"/>
    </row>
    <row r="7" spans="1:38" ht="18.75" customHeight="1">
      <c r="J7" s="4"/>
      <c r="K7" s="4"/>
      <c r="L7" s="4"/>
      <c r="W7" s="21"/>
      <c r="X7" s="21"/>
      <c r="Y7" s="21"/>
      <c r="Z7" s="21"/>
      <c r="AA7" s="21"/>
      <c r="AB7" s="21"/>
      <c r="AC7" s="21"/>
      <c r="AD7" s="21"/>
      <c r="AE7" s="21"/>
      <c r="AF7" s="21"/>
      <c r="AG7" s="21"/>
      <c r="AH7" s="21"/>
      <c r="AI7" s="21"/>
      <c r="AJ7" s="21"/>
      <c r="AK7" s="21"/>
      <c r="AL7" s="21"/>
    </row>
    <row r="8" spans="1:38" ht="18.75" customHeight="1">
      <c r="A8" s="497"/>
      <c r="J8" s="4"/>
      <c r="K8" s="4"/>
      <c r="L8" s="4"/>
    </row>
    <row r="9" spans="1:38" ht="18.75" customHeight="1">
      <c r="A9" s="24"/>
      <c r="B9" s="22"/>
      <c r="C9" s="22"/>
      <c r="D9" s="22"/>
      <c r="E9" s="18" t="s">
        <v>68</v>
      </c>
      <c r="F9" s="1863" t="s">
        <v>34</v>
      </c>
      <c r="G9" s="1010"/>
      <c r="H9" s="1010"/>
      <c r="I9" s="1011"/>
      <c r="J9" s="2054" t="s">
        <v>597</v>
      </c>
      <c r="K9" s="2055"/>
      <c r="L9" s="2055"/>
      <c r="M9" s="2055"/>
      <c r="N9" s="2056"/>
      <c r="O9" s="2060" t="s">
        <v>519</v>
      </c>
      <c r="P9" s="1978"/>
      <c r="Q9" s="1978"/>
      <c r="R9" s="1979"/>
      <c r="S9" s="2060" t="s">
        <v>520</v>
      </c>
      <c r="T9" s="1978"/>
      <c r="U9" s="1978"/>
      <c r="V9" s="1978"/>
      <c r="W9" s="1979"/>
      <c r="X9" s="1863" t="s">
        <v>35</v>
      </c>
      <c r="Y9" s="1010"/>
      <c r="Z9" s="1010"/>
      <c r="AA9" s="1010"/>
      <c r="AB9" s="1011"/>
      <c r="AC9" s="1863" t="s">
        <v>36</v>
      </c>
      <c r="AD9" s="1010"/>
      <c r="AE9" s="1010"/>
      <c r="AF9" s="1010"/>
      <c r="AG9" s="1011"/>
      <c r="AH9" s="2047" t="s">
        <v>502</v>
      </c>
      <c r="AI9" s="2048"/>
      <c r="AJ9" s="2048"/>
      <c r="AK9" s="2048"/>
      <c r="AL9" s="2049"/>
    </row>
    <row r="10" spans="1:38" ht="18.75" customHeight="1">
      <c r="A10" s="295" t="s">
        <v>67</v>
      </c>
      <c r="B10" s="219"/>
      <c r="C10" s="219"/>
      <c r="D10" s="219"/>
      <c r="E10" s="503"/>
      <c r="F10" s="2053"/>
      <c r="G10" s="790"/>
      <c r="H10" s="790"/>
      <c r="I10" s="908"/>
      <c r="J10" s="2057"/>
      <c r="K10" s="2058"/>
      <c r="L10" s="2058"/>
      <c r="M10" s="2058"/>
      <c r="N10" s="2059"/>
      <c r="O10" s="2061"/>
      <c r="P10" s="2062"/>
      <c r="Q10" s="2062"/>
      <c r="R10" s="2063"/>
      <c r="S10" s="2061"/>
      <c r="T10" s="2062"/>
      <c r="U10" s="2062"/>
      <c r="V10" s="2062"/>
      <c r="W10" s="2063"/>
      <c r="X10" s="2053"/>
      <c r="Y10" s="790"/>
      <c r="Z10" s="790"/>
      <c r="AA10" s="790"/>
      <c r="AB10" s="908"/>
      <c r="AC10" s="2053"/>
      <c r="AD10" s="790"/>
      <c r="AE10" s="790"/>
      <c r="AF10" s="790"/>
      <c r="AG10" s="908"/>
      <c r="AH10" s="2050"/>
      <c r="AI10" s="2051"/>
      <c r="AJ10" s="2051"/>
      <c r="AK10" s="2051"/>
      <c r="AL10" s="2052"/>
    </row>
    <row r="11" spans="1:38" ht="28.5" customHeight="1">
      <c r="A11" s="2038"/>
      <c r="B11" s="1387"/>
      <c r="C11" s="1387"/>
      <c r="D11" s="1387"/>
      <c r="E11" s="1387"/>
      <c r="F11" s="2038"/>
      <c r="G11" s="1387"/>
      <c r="H11" s="1387"/>
      <c r="I11" s="2039"/>
      <c r="J11" s="2021"/>
      <c r="K11" s="2022"/>
      <c r="L11" s="2023"/>
      <c r="M11" s="2014" t="s">
        <v>598</v>
      </c>
      <c r="N11" s="2015"/>
      <c r="O11" s="2045"/>
      <c r="P11" s="2046"/>
      <c r="Q11" s="2046"/>
      <c r="R11" s="2046"/>
      <c r="S11" s="2040">
        <f>J11*O11</f>
        <v>0</v>
      </c>
      <c r="T11" s="2041"/>
      <c r="U11" s="2041"/>
      <c r="V11" s="2041"/>
      <c r="W11" s="2042"/>
      <c r="X11" s="1387"/>
      <c r="Y11" s="1387"/>
      <c r="Z11" s="1387"/>
      <c r="AA11" s="1387"/>
      <c r="AB11" s="2039"/>
      <c r="AC11" s="1387"/>
      <c r="AD11" s="1387"/>
      <c r="AE11" s="1387"/>
      <c r="AF11" s="1387"/>
      <c r="AG11" s="1387"/>
      <c r="AH11" s="2038"/>
      <c r="AI11" s="1387"/>
      <c r="AJ11" s="1387"/>
      <c r="AK11" s="1387"/>
      <c r="AL11" s="2039"/>
    </row>
    <row r="12" spans="1:38" ht="28.5" customHeight="1">
      <c r="A12" s="2024"/>
      <c r="B12" s="2025"/>
      <c r="C12" s="2025"/>
      <c r="D12" s="2025"/>
      <c r="E12" s="2025"/>
      <c r="F12" s="2024"/>
      <c r="G12" s="2025"/>
      <c r="H12" s="2025"/>
      <c r="I12" s="2026"/>
      <c r="J12" s="2018"/>
      <c r="K12" s="2019"/>
      <c r="L12" s="2020"/>
      <c r="M12" s="2016"/>
      <c r="N12" s="2017"/>
      <c r="O12" s="2043"/>
      <c r="P12" s="2044"/>
      <c r="Q12" s="2044"/>
      <c r="R12" s="2044"/>
      <c r="S12" s="2030">
        <f t="shared" ref="S12:S26" si="0">J12*O12</f>
        <v>0</v>
      </c>
      <c r="T12" s="2031"/>
      <c r="U12" s="2031"/>
      <c r="V12" s="2031"/>
      <c r="W12" s="2032"/>
      <c r="X12" s="2025"/>
      <c r="Y12" s="2025"/>
      <c r="Z12" s="2025"/>
      <c r="AA12" s="2025"/>
      <c r="AB12" s="2026"/>
      <c r="AC12" s="2025"/>
      <c r="AD12" s="2025"/>
      <c r="AE12" s="2025"/>
      <c r="AF12" s="2025"/>
      <c r="AG12" s="2025"/>
      <c r="AH12" s="2024"/>
      <c r="AI12" s="2025"/>
      <c r="AJ12" s="2025"/>
      <c r="AK12" s="2025"/>
      <c r="AL12" s="2026"/>
    </row>
    <row r="13" spans="1:38" ht="28.5" customHeight="1">
      <c r="A13" s="2024"/>
      <c r="B13" s="2025"/>
      <c r="C13" s="2025"/>
      <c r="D13" s="2025"/>
      <c r="E13" s="2025"/>
      <c r="F13" s="2024"/>
      <c r="G13" s="2025"/>
      <c r="H13" s="2025"/>
      <c r="I13" s="2026"/>
      <c r="J13" s="2018"/>
      <c r="K13" s="2019"/>
      <c r="L13" s="2020"/>
      <c r="M13" s="2016"/>
      <c r="N13" s="2017"/>
      <c r="O13" s="2043"/>
      <c r="P13" s="2044"/>
      <c r="Q13" s="2044"/>
      <c r="R13" s="2044"/>
      <c r="S13" s="2030">
        <f t="shared" si="0"/>
        <v>0</v>
      </c>
      <c r="T13" s="2031"/>
      <c r="U13" s="2031"/>
      <c r="V13" s="2031"/>
      <c r="W13" s="2032"/>
      <c r="X13" s="2025"/>
      <c r="Y13" s="2025"/>
      <c r="Z13" s="2025"/>
      <c r="AA13" s="2025"/>
      <c r="AB13" s="2026"/>
      <c r="AC13" s="2025"/>
      <c r="AD13" s="2025"/>
      <c r="AE13" s="2025"/>
      <c r="AF13" s="2025"/>
      <c r="AG13" s="2025"/>
      <c r="AH13" s="2024"/>
      <c r="AI13" s="2025"/>
      <c r="AJ13" s="2025"/>
      <c r="AK13" s="2025"/>
      <c r="AL13" s="2026"/>
    </row>
    <row r="14" spans="1:38" ht="28.5" customHeight="1">
      <c r="A14" s="2024"/>
      <c r="B14" s="2025"/>
      <c r="C14" s="2025"/>
      <c r="D14" s="2025"/>
      <c r="E14" s="2025"/>
      <c r="F14" s="2024"/>
      <c r="G14" s="2025"/>
      <c r="H14" s="2025"/>
      <c r="I14" s="2026"/>
      <c r="J14" s="2018"/>
      <c r="K14" s="2019"/>
      <c r="L14" s="2020"/>
      <c r="M14" s="2016"/>
      <c r="N14" s="2017"/>
      <c r="O14" s="2043"/>
      <c r="P14" s="2044"/>
      <c r="Q14" s="2044"/>
      <c r="R14" s="2044"/>
      <c r="S14" s="2030">
        <f t="shared" si="0"/>
        <v>0</v>
      </c>
      <c r="T14" s="2031"/>
      <c r="U14" s="2031"/>
      <c r="V14" s="2031"/>
      <c r="W14" s="2032"/>
      <c r="X14" s="2025"/>
      <c r="Y14" s="2025"/>
      <c r="Z14" s="2025"/>
      <c r="AA14" s="2025"/>
      <c r="AB14" s="2026"/>
      <c r="AC14" s="2025"/>
      <c r="AD14" s="2025"/>
      <c r="AE14" s="2025"/>
      <c r="AF14" s="2025"/>
      <c r="AG14" s="2025"/>
      <c r="AH14" s="2024"/>
      <c r="AI14" s="2025"/>
      <c r="AJ14" s="2025"/>
      <c r="AK14" s="2025"/>
      <c r="AL14" s="2026"/>
    </row>
    <row r="15" spans="1:38" ht="28.5" customHeight="1">
      <c r="A15" s="2024"/>
      <c r="B15" s="2025"/>
      <c r="C15" s="2025"/>
      <c r="D15" s="2025"/>
      <c r="E15" s="2025"/>
      <c r="F15" s="2024"/>
      <c r="G15" s="2025"/>
      <c r="H15" s="2025"/>
      <c r="I15" s="2026"/>
      <c r="J15" s="2018"/>
      <c r="K15" s="2019"/>
      <c r="L15" s="2020"/>
      <c r="M15" s="2016"/>
      <c r="N15" s="2017"/>
      <c r="O15" s="2043"/>
      <c r="P15" s="2044"/>
      <c r="Q15" s="2044"/>
      <c r="R15" s="2044"/>
      <c r="S15" s="2030">
        <f t="shared" si="0"/>
        <v>0</v>
      </c>
      <c r="T15" s="2031"/>
      <c r="U15" s="2031"/>
      <c r="V15" s="2031"/>
      <c r="W15" s="2032"/>
      <c r="X15" s="2025"/>
      <c r="Y15" s="2025"/>
      <c r="Z15" s="2025"/>
      <c r="AA15" s="2025"/>
      <c r="AB15" s="2026"/>
      <c r="AC15" s="2025"/>
      <c r="AD15" s="2025"/>
      <c r="AE15" s="2025"/>
      <c r="AF15" s="2025"/>
      <c r="AG15" s="2025"/>
      <c r="AH15" s="2024"/>
      <c r="AI15" s="2025"/>
      <c r="AJ15" s="2025"/>
      <c r="AK15" s="2025"/>
      <c r="AL15" s="2026"/>
    </row>
    <row r="16" spans="1:38" ht="28.5" customHeight="1">
      <c r="A16" s="2024"/>
      <c r="B16" s="2025"/>
      <c r="C16" s="2025"/>
      <c r="D16" s="2025"/>
      <c r="E16" s="2025"/>
      <c r="F16" s="2024"/>
      <c r="G16" s="2025"/>
      <c r="H16" s="2025"/>
      <c r="I16" s="2026"/>
      <c r="J16" s="2018"/>
      <c r="K16" s="2019"/>
      <c r="L16" s="2020"/>
      <c r="M16" s="2016"/>
      <c r="N16" s="2017"/>
      <c r="O16" s="2043"/>
      <c r="P16" s="2044"/>
      <c r="Q16" s="2044"/>
      <c r="R16" s="2044"/>
      <c r="S16" s="2030">
        <f t="shared" si="0"/>
        <v>0</v>
      </c>
      <c r="T16" s="2031"/>
      <c r="U16" s="2031"/>
      <c r="V16" s="2031"/>
      <c r="W16" s="2032"/>
      <c r="X16" s="2025"/>
      <c r="Y16" s="2025"/>
      <c r="Z16" s="2025"/>
      <c r="AA16" s="2025"/>
      <c r="AB16" s="2026"/>
      <c r="AC16" s="2025"/>
      <c r="AD16" s="2025"/>
      <c r="AE16" s="2025"/>
      <c r="AF16" s="2025"/>
      <c r="AG16" s="2025"/>
      <c r="AH16" s="2024"/>
      <c r="AI16" s="2025"/>
      <c r="AJ16" s="2025"/>
      <c r="AK16" s="2025"/>
      <c r="AL16" s="2026"/>
    </row>
    <row r="17" spans="1:53" ht="28.5" customHeight="1">
      <c r="A17" s="2024"/>
      <c r="B17" s="2025"/>
      <c r="C17" s="2025"/>
      <c r="D17" s="2025"/>
      <c r="E17" s="2025"/>
      <c r="F17" s="2024"/>
      <c r="G17" s="2025"/>
      <c r="H17" s="2025"/>
      <c r="I17" s="2026"/>
      <c r="J17" s="2018"/>
      <c r="K17" s="2019"/>
      <c r="L17" s="2020"/>
      <c r="M17" s="2016"/>
      <c r="N17" s="2017"/>
      <c r="O17" s="2043"/>
      <c r="P17" s="2044"/>
      <c r="Q17" s="2044"/>
      <c r="R17" s="2044"/>
      <c r="S17" s="2030">
        <f t="shared" si="0"/>
        <v>0</v>
      </c>
      <c r="T17" s="2031"/>
      <c r="U17" s="2031"/>
      <c r="V17" s="2031"/>
      <c r="W17" s="2032"/>
      <c r="X17" s="2025"/>
      <c r="Y17" s="2025"/>
      <c r="Z17" s="2025"/>
      <c r="AA17" s="2025"/>
      <c r="AB17" s="2026"/>
      <c r="AC17" s="2025"/>
      <c r="AD17" s="2025"/>
      <c r="AE17" s="2025"/>
      <c r="AF17" s="2025"/>
      <c r="AG17" s="2025"/>
      <c r="AH17" s="2024"/>
      <c r="AI17" s="2025"/>
      <c r="AJ17" s="2025"/>
      <c r="AK17" s="2025"/>
      <c r="AL17" s="2026"/>
      <c r="BA17" s="219"/>
    </row>
    <row r="18" spans="1:53" ht="28.5" customHeight="1">
      <c r="A18" s="2024"/>
      <c r="B18" s="2025"/>
      <c r="C18" s="2025"/>
      <c r="D18" s="2025"/>
      <c r="E18" s="2025"/>
      <c r="F18" s="2024"/>
      <c r="G18" s="2025"/>
      <c r="H18" s="2025"/>
      <c r="I18" s="2026"/>
      <c r="J18" s="2018"/>
      <c r="K18" s="2019"/>
      <c r="L18" s="2020"/>
      <c r="M18" s="2016"/>
      <c r="N18" s="2017"/>
      <c r="O18" s="2043"/>
      <c r="P18" s="2044"/>
      <c r="Q18" s="2044"/>
      <c r="R18" s="2044"/>
      <c r="S18" s="2030">
        <f t="shared" si="0"/>
        <v>0</v>
      </c>
      <c r="T18" s="2031"/>
      <c r="U18" s="2031"/>
      <c r="V18" s="2031"/>
      <c r="W18" s="2032"/>
      <c r="X18" s="2025"/>
      <c r="Y18" s="2025"/>
      <c r="Z18" s="2025"/>
      <c r="AA18" s="2025"/>
      <c r="AB18" s="2026"/>
      <c r="AC18" s="2025"/>
      <c r="AD18" s="2025"/>
      <c r="AE18" s="2025"/>
      <c r="AF18" s="2025"/>
      <c r="AG18" s="2025"/>
      <c r="AH18" s="2024"/>
      <c r="AI18" s="2025"/>
      <c r="AJ18" s="2025"/>
      <c r="AK18" s="2025"/>
      <c r="AL18" s="2026"/>
    </row>
    <row r="19" spans="1:53" ht="28.5" customHeight="1">
      <c r="A19" s="2024"/>
      <c r="B19" s="2025"/>
      <c r="C19" s="2025"/>
      <c r="D19" s="2025"/>
      <c r="E19" s="2025"/>
      <c r="F19" s="2024"/>
      <c r="G19" s="2025"/>
      <c r="H19" s="2025"/>
      <c r="I19" s="2026"/>
      <c r="J19" s="2018"/>
      <c r="K19" s="2019"/>
      <c r="L19" s="2020"/>
      <c r="M19" s="2016"/>
      <c r="N19" s="2017"/>
      <c r="O19" s="2043"/>
      <c r="P19" s="2044"/>
      <c r="Q19" s="2044"/>
      <c r="R19" s="2044"/>
      <c r="S19" s="2030">
        <f t="shared" si="0"/>
        <v>0</v>
      </c>
      <c r="T19" s="2031"/>
      <c r="U19" s="2031"/>
      <c r="V19" s="2031"/>
      <c r="W19" s="2032"/>
      <c r="X19" s="2025"/>
      <c r="Y19" s="2025"/>
      <c r="Z19" s="2025"/>
      <c r="AA19" s="2025"/>
      <c r="AB19" s="2026"/>
      <c r="AC19" s="2025"/>
      <c r="AD19" s="2025"/>
      <c r="AE19" s="2025"/>
      <c r="AF19" s="2025"/>
      <c r="AG19" s="2025"/>
      <c r="AH19" s="2024"/>
      <c r="AI19" s="2025"/>
      <c r="AJ19" s="2025"/>
      <c r="AK19" s="2025"/>
      <c r="AL19" s="2026"/>
    </row>
    <row r="20" spans="1:53" ht="28.5" customHeight="1">
      <c r="A20" s="2024"/>
      <c r="B20" s="2025"/>
      <c r="C20" s="2025"/>
      <c r="D20" s="2025"/>
      <c r="E20" s="2025"/>
      <c r="F20" s="2024"/>
      <c r="G20" s="2025"/>
      <c r="H20" s="2025"/>
      <c r="I20" s="2026"/>
      <c r="J20" s="2018"/>
      <c r="K20" s="2019"/>
      <c r="L20" s="2020"/>
      <c r="M20" s="2016"/>
      <c r="N20" s="2017"/>
      <c r="O20" s="2043"/>
      <c r="P20" s="2044"/>
      <c r="Q20" s="2044"/>
      <c r="R20" s="2044"/>
      <c r="S20" s="2030">
        <f t="shared" si="0"/>
        <v>0</v>
      </c>
      <c r="T20" s="2031"/>
      <c r="U20" s="2031"/>
      <c r="V20" s="2031"/>
      <c r="W20" s="2032"/>
      <c r="X20" s="2025"/>
      <c r="Y20" s="2025"/>
      <c r="Z20" s="2025"/>
      <c r="AA20" s="2025"/>
      <c r="AB20" s="2026"/>
      <c r="AC20" s="2025"/>
      <c r="AD20" s="2025"/>
      <c r="AE20" s="2025"/>
      <c r="AF20" s="2025"/>
      <c r="AG20" s="2025"/>
      <c r="AH20" s="2024"/>
      <c r="AI20" s="2025"/>
      <c r="AJ20" s="2025"/>
      <c r="AK20" s="2025"/>
      <c r="AL20" s="2026"/>
    </row>
    <row r="21" spans="1:53" ht="28.5" customHeight="1">
      <c r="A21" s="2024"/>
      <c r="B21" s="2025"/>
      <c r="C21" s="2025"/>
      <c r="D21" s="2025"/>
      <c r="E21" s="2025"/>
      <c r="F21" s="2024"/>
      <c r="G21" s="2025"/>
      <c r="H21" s="2025"/>
      <c r="I21" s="2026"/>
      <c r="J21" s="2018"/>
      <c r="K21" s="2019"/>
      <c r="L21" s="2020"/>
      <c r="M21" s="2016"/>
      <c r="N21" s="2017"/>
      <c r="O21" s="2043"/>
      <c r="P21" s="2044"/>
      <c r="Q21" s="2044"/>
      <c r="R21" s="2044"/>
      <c r="S21" s="2030">
        <f t="shared" si="0"/>
        <v>0</v>
      </c>
      <c r="T21" s="2031"/>
      <c r="U21" s="2031"/>
      <c r="V21" s="2031"/>
      <c r="W21" s="2032"/>
      <c r="X21" s="2025"/>
      <c r="Y21" s="2025"/>
      <c r="Z21" s="2025"/>
      <c r="AA21" s="2025"/>
      <c r="AB21" s="2026"/>
      <c r="AC21" s="2025"/>
      <c r="AD21" s="2025"/>
      <c r="AE21" s="2025"/>
      <c r="AF21" s="2025"/>
      <c r="AG21" s="2025"/>
      <c r="AH21" s="2024"/>
      <c r="AI21" s="2025"/>
      <c r="AJ21" s="2025"/>
      <c r="AK21" s="2025"/>
      <c r="AL21" s="2026"/>
    </row>
    <row r="22" spans="1:53" ht="28.5" customHeight="1">
      <c r="A22" s="2024"/>
      <c r="B22" s="2025"/>
      <c r="C22" s="2025"/>
      <c r="D22" s="2025"/>
      <c r="E22" s="2025"/>
      <c r="F22" s="2024"/>
      <c r="G22" s="2025"/>
      <c r="H22" s="2025"/>
      <c r="I22" s="2026"/>
      <c r="J22" s="2018"/>
      <c r="K22" s="2019"/>
      <c r="L22" s="2020"/>
      <c r="M22" s="2016"/>
      <c r="N22" s="2017"/>
      <c r="O22" s="2043"/>
      <c r="P22" s="2044"/>
      <c r="Q22" s="2044"/>
      <c r="R22" s="2044"/>
      <c r="S22" s="2030">
        <f t="shared" si="0"/>
        <v>0</v>
      </c>
      <c r="T22" s="2031"/>
      <c r="U22" s="2031"/>
      <c r="V22" s="2031"/>
      <c r="W22" s="2032"/>
      <c r="X22" s="2025"/>
      <c r="Y22" s="2025"/>
      <c r="Z22" s="2025"/>
      <c r="AA22" s="2025"/>
      <c r="AB22" s="2026"/>
      <c r="AC22" s="2025"/>
      <c r="AD22" s="2025"/>
      <c r="AE22" s="2025"/>
      <c r="AF22" s="2025"/>
      <c r="AG22" s="2025"/>
      <c r="AH22" s="2024"/>
      <c r="AI22" s="2025"/>
      <c r="AJ22" s="2025"/>
      <c r="AK22" s="2025"/>
      <c r="AL22" s="2026"/>
    </row>
    <row r="23" spans="1:53" ht="28.5" customHeight="1">
      <c r="A23" s="2024"/>
      <c r="B23" s="2025"/>
      <c r="C23" s="2025"/>
      <c r="D23" s="2025"/>
      <c r="E23" s="2025"/>
      <c r="F23" s="2024"/>
      <c r="G23" s="2025"/>
      <c r="H23" s="2025"/>
      <c r="I23" s="2026"/>
      <c r="J23" s="2018"/>
      <c r="K23" s="2019"/>
      <c r="L23" s="2020"/>
      <c r="M23" s="2016"/>
      <c r="N23" s="2017"/>
      <c r="O23" s="2043"/>
      <c r="P23" s="2044"/>
      <c r="Q23" s="2044"/>
      <c r="R23" s="2044"/>
      <c r="S23" s="2030">
        <f t="shared" si="0"/>
        <v>0</v>
      </c>
      <c r="T23" s="2031"/>
      <c r="U23" s="2031"/>
      <c r="V23" s="2031"/>
      <c r="W23" s="2032"/>
      <c r="X23" s="2025"/>
      <c r="Y23" s="2025"/>
      <c r="Z23" s="2025"/>
      <c r="AA23" s="2025"/>
      <c r="AB23" s="2026"/>
      <c r="AC23" s="2025"/>
      <c r="AD23" s="2025"/>
      <c r="AE23" s="2025"/>
      <c r="AF23" s="2025"/>
      <c r="AG23" s="2025"/>
      <c r="AH23" s="2024"/>
      <c r="AI23" s="2025"/>
      <c r="AJ23" s="2025"/>
      <c r="AK23" s="2025"/>
      <c r="AL23" s="2026"/>
    </row>
    <row r="24" spans="1:53" ht="28.5" customHeight="1">
      <c r="A24" s="2024"/>
      <c r="B24" s="2025"/>
      <c r="C24" s="2025"/>
      <c r="D24" s="2025"/>
      <c r="E24" s="2025"/>
      <c r="F24" s="2024"/>
      <c r="G24" s="2025"/>
      <c r="H24" s="2025"/>
      <c r="I24" s="2026"/>
      <c r="J24" s="2018"/>
      <c r="K24" s="2019"/>
      <c r="L24" s="2020"/>
      <c r="M24" s="2016"/>
      <c r="N24" s="2017"/>
      <c r="O24" s="2043"/>
      <c r="P24" s="2044"/>
      <c r="Q24" s="2044"/>
      <c r="R24" s="2044"/>
      <c r="S24" s="2030">
        <f t="shared" si="0"/>
        <v>0</v>
      </c>
      <c r="T24" s="2031"/>
      <c r="U24" s="2031"/>
      <c r="V24" s="2031"/>
      <c r="W24" s="2032"/>
      <c r="X24" s="2025"/>
      <c r="Y24" s="2025"/>
      <c r="Z24" s="2025"/>
      <c r="AA24" s="2025"/>
      <c r="AB24" s="2026"/>
      <c r="AC24" s="2025"/>
      <c r="AD24" s="2025"/>
      <c r="AE24" s="2025"/>
      <c r="AF24" s="2025"/>
      <c r="AG24" s="2025"/>
      <c r="AH24" s="2024"/>
      <c r="AI24" s="2025"/>
      <c r="AJ24" s="2025"/>
      <c r="AK24" s="2025"/>
      <c r="AL24" s="2026"/>
    </row>
    <row r="25" spans="1:53" ht="28.5" customHeight="1">
      <c r="A25" s="2024"/>
      <c r="B25" s="2025"/>
      <c r="C25" s="2025"/>
      <c r="D25" s="2025"/>
      <c r="E25" s="2025"/>
      <c r="F25" s="2024"/>
      <c r="G25" s="2025"/>
      <c r="H25" s="2025"/>
      <c r="I25" s="2026"/>
      <c r="J25" s="2018"/>
      <c r="K25" s="2019"/>
      <c r="L25" s="2020"/>
      <c r="M25" s="2016"/>
      <c r="N25" s="2017"/>
      <c r="O25" s="2043"/>
      <c r="P25" s="2044"/>
      <c r="Q25" s="2044"/>
      <c r="R25" s="2044"/>
      <c r="S25" s="2030">
        <f t="shared" si="0"/>
        <v>0</v>
      </c>
      <c r="T25" s="2031"/>
      <c r="U25" s="2031"/>
      <c r="V25" s="2031"/>
      <c r="W25" s="2032"/>
      <c r="X25" s="2025"/>
      <c r="Y25" s="2025"/>
      <c r="Z25" s="2025"/>
      <c r="AA25" s="2025"/>
      <c r="AB25" s="2026"/>
      <c r="AC25" s="2025"/>
      <c r="AD25" s="2025"/>
      <c r="AE25" s="2025"/>
      <c r="AF25" s="2025"/>
      <c r="AG25" s="2025"/>
      <c r="AH25" s="2024"/>
      <c r="AI25" s="2025"/>
      <c r="AJ25" s="2025"/>
      <c r="AK25" s="2025"/>
      <c r="AL25" s="2026"/>
    </row>
    <row r="26" spans="1:53" ht="28.5" customHeight="1">
      <c r="A26" s="2027"/>
      <c r="B26" s="2028"/>
      <c r="C26" s="2028"/>
      <c r="D26" s="2028"/>
      <c r="E26" s="2028"/>
      <c r="F26" s="2027"/>
      <c r="G26" s="2028"/>
      <c r="H26" s="2028"/>
      <c r="I26" s="2029"/>
      <c r="J26" s="2011"/>
      <c r="K26" s="2012"/>
      <c r="L26" s="2013"/>
      <c r="M26" s="2009"/>
      <c r="N26" s="2010"/>
      <c r="O26" s="2036"/>
      <c r="P26" s="2037"/>
      <c r="Q26" s="2037"/>
      <c r="R26" s="2037"/>
      <c r="S26" s="2033">
        <f t="shared" si="0"/>
        <v>0</v>
      </c>
      <c r="T26" s="2034"/>
      <c r="U26" s="2034"/>
      <c r="V26" s="2034"/>
      <c r="W26" s="2035"/>
      <c r="X26" s="2028"/>
      <c r="Y26" s="2028"/>
      <c r="Z26" s="2028"/>
      <c r="AA26" s="2028"/>
      <c r="AB26" s="2029"/>
      <c r="AC26" s="2028"/>
      <c r="AD26" s="2028"/>
      <c r="AE26" s="2028"/>
      <c r="AF26" s="2028"/>
      <c r="AG26" s="2028"/>
      <c r="AH26" s="2027"/>
      <c r="AI26" s="2028"/>
      <c r="AJ26" s="2028"/>
      <c r="AK26" s="2028"/>
      <c r="AL26" s="2029"/>
    </row>
    <row r="27" spans="1:53" ht="15" customHeight="1">
      <c r="J27" s="9"/>
      <c r="K27" s="9"/>
      <c r="L27" s="9"/>
      <c r="R27" s="12" t="s">
        <v>841</v>
      </c>
      <c r="S27" s="2008">
        <f>SUM(S11:W26)</f>
        <v>0</v>
      </c>
      <c r="T27" s="2008"/>
      <c r="U27" s="2008"/>
      <c r="V27" s="2008"/>
      <c r="W27" s="2008"/>
      <c r="X27" s="12" t="s">
        <v>600</v>
      </c>
    </row>
    <row r="28" spans="1:53" s="13" customFormat="1" ht="15" customHeight="1">
      <c r="A28" s="13" t="s">
        <v>37</v>
      </c>
      <c r="C28" s="13" t="s">
        <v>1072</v>
      </c>
      <c r="J28" s="14"/>
      <c r="K28" s="14"/>
      <c r="L28" s="14"/>
      <c r="R28" s="15"/>
      <c r="S28" s="15"/>
      <c r="T28" s="15"/>
      <c r="U28" s="15"/>
      <c r="V28" s="15"/>
      <c r="W28" s="15"/>
      <c r="X28" s="15"/>
    </row>
    <row r="29" spans="1:53" s="13" customFormat="1" ht="15" customHeight="1">
      <c r="C29" s="13" t="s">
        <v>444</v>
      </c>
      <c r="J29" s="14"/>
      <c r="K29" s="14"/>
      <c r="L29" s="14"/>
      <c r="R29" s="15"/>
      <c r="S29" s="15"/>
      <c r="T29" s="15"/>
      <c r="U29" s="15"/>
      <c r="V29" s="15"/>
      <c r="W29" s="15"/>
      <c r="X29" s="15"/>
    </row>
    <row r="30" spans="1:53" s="13" customFormat="1" ht="15" customHeight="1">
      <c r="C30" s="777" t="s">
        <v>1073</v>
      </c>
      <c r="J30" s="14"/>
      <c r="K30" s="14"/>
      <c r="L30" s="14"/>
      <c r="R30" s="15"/>
      <c r="S30" s="15"/>
      <c r="T30" s="15"/>
      <c r="U30" s="15"/>
      <c r="V30" s="15"/>
      <c r="W30" s="15"/>
      <c r="X30" s="15"/>
    </row>
    <row r="31" spans="1:53" s="13" customFormat="1" ht="15" customHeight="1">
      <c r="C31" s="483"/>
      <c r="J31" s="14"/>
      <c r="K31" s="14"/>
      <c r="L31" s="14"/>
      <c r="R31" s="15"/>
      <c r="S31" s="15"/>
      <c r="T31" s="15"/>
      <c r="U31" s="15"/>
      <c r="V31" s="15"/>
      <c r="W31" s="15"/>
      <c r="X31" s="15"/>
    </row>
    <row r="32" spans="1:53" s="13" customFormat="1" ht="15" customHeight="1">
      <c r="J32" s="14"/>
      <c r="K32" s="14"/>
      <c r="L32" s="14"/>
      <c r="R32" s="15"/>
      <c r="S32" s="15"/>
      <c r="T32" s="15"/>
      <c r="U32" s="15"/>
      <c r="V32" s="15"/>
      <c r="W32" s="15"/>
      <c r="X32" s="15"/>
    </row>
    <row r="33" spans="3:24" s="13" customFormat="1" ht="15" customHeight="1">
      <c r="J33" s="14"/>
      <c r="K33" s="14"/>
      <c r="L33" s="14"/>
      <c r="R33" s="15"/>
      <c r="S33" s="15"/>
      <c r="T33" s="15"/>
      <c r="U33" s="15"/>
      <c r="V33" s="15"/>
      <c r="W33" s="15"/>
      <c r="X33" s="15"/>
    </row>
    <row r="34" spans="3:24" s="13" customFormat="1" ht="15" customHeight="1">
      <c r="J34" s="14"/>
      <c r="K34" s="14"/>
      <c r="L34" s="14"/>
      <c r="R34" s="15"/>
      <c r="S34" s="15"/>
      <c r="T34" s="15"/>
      <c r="U34" s="15"/>
      <c r="V34" s="15"/>
      <c r="W34" s="15"/>
      <c r="X34" s="15"/>
    </row>
    <row r="35" spans="3:24" s="13" customFormat="1" ht="15" customHeight="1">
      <c r="J35" s="16"/>
      <c r="K35" s="16"/>
      <c r="L35" s="16"/>
      <c r="R35" s="15"/>
      <c r="S35" s="15"/>
      <c r="T35" s="15"/>
      <c r="U35" s="15"/>
      <c r="V35" s="15"/>
      <c r="W35" s="15"/>
      <c r="X35" s="15"/>
    </row>
    <row r="36" spans="3:24" s="13" customFormat="1" ht="15" customHeight="1">
      <c r="C36" s="1"/>
      <c r="D36" s="1"/>
      <c r="E36" s="1"/>
      <c r="F36" s="1"/>
      <c r="G36" s="1"/>
      <c r="H36" s="1"/>
      <c r="I36" s="1"/>
      <c r="J36" s="2"/>
      <c r="K36" s="2"/>
      <c r="L36" s="2"/>
      <c r="R36" s="15"/>
      <c r="S36" s="15"/>
      <c r="T36" s="15"/>
      <c r="U36" s="15"/>
      <c r="V36" s="15"/>
      <c r="W36" s="15"/>
      <c r="X36" s="15"/>
    </row>
    <row r="37" spans="3:24" s="13" customFormat="1" ht="15" customHeight="1">
      <c r="C37" s="1"/>
      <c r="D37" s="1"/>
      <c r="E37" s="1"/>
      <c r="F37" s="1"/>
      <c r="G37" s="1"/>
      <c r="H37" s="1"/>
      <c r="I37" s="1"/>
      <c r="J37" s="2"/>
      <c r="K37" s="2"/>
      <c r="L37" s="2"/>
    </row>
  </sheetData>
  <mergeCells count="154">
    <mergeCell ref="AH9:AL10"/>
    <mergeCell ref="A3:AL3"/>
    <mergeCell ref="A4:AL4"/>
    <mergeCell ref="F9:I10"/>
    <mergeCell ref="J9:N10"/>
    <mergeCell ref="O9:R10"/>
    <mergeCell ref="S9:W10"/>
    <mergeCell ref="X9:AB10"/>
    <mergeCell ref="AC9:AG10"/>
    <mergeCell ref="O17:R17"/>
    <mergeCell ref="O18:R18"/>
    <mergeCell ref="O19:R19"/>
    <mergeCell ref="O20:R20"/>
    <mergeCell ref="O11:R11"/>
    <mergeCell ref="O12:R12"/>
    <mergeCell ref="O13:R13"/>
    <mergeCell ref="O14:R14"/>
    <mergeCell ref="O15:R15"/>
    <mergeCell ref="A22:E22"/>
    <mergeCell ref="A23:E23"/>
    <mergeCell ref="A24:E24"/>
    <mergeCell ref="O26:R26"/>
    <mergeCell ref="A11:E11"/>
    <mergeCell ref="AH11:AL11"/>
    <mergeCell ref="AC11:AG11"/>
    <mergeCell ref="X11:AB11"/>
    <mergeCell ref="S11:W11"/>
    <mergeCell ref="F11:I11"/>
    <mergeCell ref="A12:E12"/>
    <mergeCell ref="A13:E13"/>
    <mergeCell ref="A14:E14"/>
    <mergeCell ref="A15:E15"/>
    <mergeCell ref="A16:E16"/>
    <mergeCell ref="A17:E17"/>
    <mergeCell ref="A18:E18"/>
    <mergeCell ref="A19:E19"/>
    <mergeCell ref="O21:R21"/>
    <mergeCell ref="O22:R22"/>
    <mergeCell ref="O23:R23"/>
    <mergeCell ref="O24:R24"/>
    <mergeCell ref="O25:R25"/>
    <mergeCell ref="O16:R16"/>
    <mergeCell ref="S12:W12"/>
    <mergeCell ref="S13:W13"/>
    <mergeCell ref="S14:W14"/>
    <mergeCell ref="S15:W15"/>
    <mergeCell ref="S16:W16"/>
    <mergeCell ref="F26:I26"/>
    <mergeCell ref="A25:E25"/>
    <mergeCell ref="A26:E26"/>
    <mergeCell ref="F12:I12"/>
    <mergeCell ref="F13:I13"/>
    <mergeCell ref="F14:I14"/>
    <mergeCell ref="F15:I15"/>
    <mergeCell ref="F16:I16"/>
    <mergeCell ref="F17:I17"/>
    <mergeCell ref="F18:I18"/>
    <mergeCell ref="F19:I19"/>
    <mergeCell ref="F20:I20"/>
    <mergeCell ref="F21:I21"/>
    <mergeCell ref="F22:I22"/>
    <mergeCell ref="F23:I23"/>
    <mergeCell ref="F24:I24"/>
    <mergeCell ref="F25:I25"/>
    <mergeCell ref="A20:E20"/>
    <mergeCell ref="A21:E21"/>
    <mergeCell ref="X23:AB23"/>
    <mergeCell ref="X24:AB24"/>
    <mergeCell ref="X25:AB25"/>
    <mergeCell ref="X26:AB26"/>
    <mergeCell ref="X17:AB17"/>
    <mergeCell ref="X18:AB18"/>
    <mergeCell ref="X19:AB19"/>
    <mergeCell ref="X20:AB20"/>
    <mergeCell ref="X21:AB21"/>
    <mergeCell ref="X22:AB22"/>
    <mergeCell ref="S22:W22"/>
    <mergeCell ref="S23:W23"/>
    <mergeCell ref="S24:W24"/>
    <mergeCell ref="S25:W25"/>
    <mergeCell ref="S26:W26"/>
    <mergeCell ref="S17:W17"/>
    <mergeCell ref="S18:W18"/>
    <mergeCell ref="S19:W19"/>
    <mergeCell ref="S20:W20"/>
    <mergeCell ref="S21:W21"/>
    <mergeCell ref="X12:AB12"/>
    <mergeCell ref="X13:AB13"/>
    <mergeCell ref="X14:AB14"/>
    <mergeCell ref="AH23:AL23"/>
    <mergeCell ref="AH24:AL24"/>
    <mergeCell ref="AH25:AL25"/>
    <mergeCell ref="AH26:AL26"/>
    <mergeCell ref="AH17:AL17"/>
    <mergeCell ref="AH18:AL18"/>
    <mergeCell ref="AH19:AL19"/>
    <mergeCell ref="AH20:AL20"/>
    <mergeCell ref="AH21:AL21"/>
    <mergeCell ref="AC23:AG23"/>
    <mergeCell ref="AC24:AG24"/>
    <mergeCell ref="AC25:AG25"/>
    <mergeCell ref="AC26:AG26"/>
    <mergeCell ref="AC17:AG17"/>
    <mergeCell ref="AC18:AG18"/>
    <mergeCell ref="AC19:AG19"/>
    <mergeCell ref="AC20:AG20"/>
    <mergeCell ref="AC21:AG21"/>
    <mergeCell ref="X15:AB15"/>
    <mergeCell ref="X16:AB16"/>
    <mergeCell ref="AH22:AL22"/>
    <mergeCell ref="AH12:AL12"/>
    <mergeCell ref="AH13:AL13"/>
    <mergeCell ref="AH14:AL14"/>
    <mergeCell ref="AH15:AL15"/>
    <mergeCell ref="AH16:AL16"/>
    <mergeCell ref="AC22:AG22"/>
    <mergeCell ref="AC12:AG12"/>
    <mergeCell ref="AC13:AG13"/>
    <mergeCell ref="AC14:AG14"/>
    <mergeCell ref="AC15:AG15"/>
    <mergeCell ref="AC16:AG16"/>
    <mergeCell ref="J17:L17"/>
    <mergeCell ref="J18:L18"/>
    <mergeCell ref="J19:L19"/>
    <mergeCell ref="J20:L20"/>
    <mergeCell ref="J11:L11"/>
    <mergeCell ref="J12:L12"/>
    <mergeCell ref="J13:L13"/>
    <mergeCell ref="J14:L14"/>
    <mergeCell ref="J15:L15"/>
    <mergeCell ref="S27:W27"/>
    <mergeCell ref="M26:N26"/>
    <mergeCell ref="J26:L26"/>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J21:L21"/>
    <mergeCell ref="J22:L22"/>
    <mergeCell ref="J23:L23"/>
    <mergeCell ref="J24:L24"/>
    <mergeCell ref="J25:L25"/>
    <mergeCell ref="J16:L16"/>
  </mergeCells>
  <phoneticPr fontId="10"/>
  <conditionalFormatting sqref="S11:W26">
    <cfRule type="cellIs" dxfId="16" priority="1" operator="equal">
      <formula>0</formula>
    </cfRule>
    <cfRule type="cellIs" dxfId="15" priority="2" operator="equal">
      <formula>0</formula>
    </cfRule>
  </conditionalFormatting>
  <printOptions horizontalCentered="1"/>
  <pageMargins left="0.78740157480314965" right="0.78740157480314965" top="0.59055118110236227" bottom="0.59055118110236227" header="0.39370078740157483" footer="0.39370078740157483"/>
  <pageSetup paperSize="9" scale="87" orientation="portrait" blackAndWhite="1"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2A91B-1F49-4A42-A376-9CCACED85F85}">
  <sheetPr>
    <tabColor rgb="FF92D050"/>
  </sheetPr>
  <dimension ref="A1:E28"/>
  <sheetViews>
    <sheetView showZeros="0" view="pageBreakPreview" zoomScaleNormal="100" zoomScaleSheetLayoutView="100" workbookViewId="0">
      <selection activeCell="A2" sqref="A2"/>
    </sheetView>
  </sheetViews>
  <sheetFormatPr defaultColWidth="9.375" defaultRowHeight="12"/>
  <cols>
    <col min="1" max="1" width="27.875" style="321" customWidth="1"/>
    <col min="2" max="3" width="5.875" style="321" customWidth="1"/>
    <col min="4" max="4" width="92.625" style="321" customWidth="1"/>
    <col min="5" max="16384" width="9.375" style="321"/>
  </cols>
  <sheetData>
    <row r="1" spans="1:5" ht="33" customHeight="1">
      <c r="A1" s="1285" t="s">
        <v>1077</v>
      </c>
      <c r="B1" s="1285"/>
      <c r="C1" s="1285"/>
      <c r="D1" s="1285"/>
      <c r="E1" s="320"/>
    </row>
    <row r="2" spans="1:5" ht="33" customHeight="1">
      <c r="A2" s="322" t="s">
        <v>338</v>
      </c>
      <c r="B2" s="322"/>
      <c r="C2" s="322"/>
      <c r="D2" s="616" t="str">
        <f>"申請者名　"&amp;'1_交付申請書'!V10</f>
        <v>申請者名　</v>
      </c>
      <c r="E2" s="320"/>
    </row>
    <row r="3" spans="1:5" ht="33" customHeight="1">
      <c r="A3" s="323" t="s">
        <v>243</v>
      </c>
      <c r="B3" s="324" t="s">
        <v>235</v>
      </c>
      <c r="C3" s="324" t="s">
        <v>236</v>
      </c>
      <c r="D3" s="325" t="s">
        <v>237</v>
      </c>
      <c r="E3" s="320"/>
    </row>
    <row r="4" spans="1:5" ht="33" customHeight="1">
      <c r="A4" s="1277" t="s">
        <v>277</v>
      </c>
      <c r="B4" s="1273"/>
      <c r="C4" s="1272"/>
      <c r="D4" s="327" t="s">
        <v>886</v>
      </c>
      <c r="E4" s="320"/>
    </row>
    <row r="5" spans="1:5" ht="33" customHeight="1">
      <c r="A5" s="1281"/>
      <c r="B5" s="329"/>
      <c r="C5" s="330"/>
      <c r="D5" s="327" t="s">
        <v>692</v>
      </c>
      <c r="E5" s="320"/>
    </row>
    <row r="6" spans="1:5" ht="33" customHeight="1">
      <c r="A6" s="1282"/>
      <c r="B6" s="1273"/>
      <c r="C6" s="1272"/>
      <c r="D6" s="327" t="s">
        <v>901</v>
      </c>
      <c r="E6" s="320"/>
    </row>
    <row r="7" spans="1:5" ht="33" customHeight="1">
      <c r="A7" s="1277" t="s">
        <v>278</v>
      </c>
      <c r="B7" s="1278" t="s">
        <v>246</v>
      </c>
      <c r="C7" s="1279"/>
      <c r="D7" s="1280"/>
      <c r="E7" s="320"/>
    </row>
    <row r="8" spans="1:5" ht="33" customHeight="1">
      <c r="A8" s="1281"/>
      <c r="B8" s="1273"/>
      <c r="C8" s="1272"/>
      <c r="D8" s="327" t="s">
        <v>280</v>
      </c>
      <c r="E8" s="320"/>
    </row>
    <row r="9" spans="1:5" ht="33" customHeight="1">
      <c r="A9" s="1281"/>
      <c r="B9" s="1273"/>
      <c r="C9" s="1272"/>
      <c r="D9" s="326" t="s">
        <v>281</v>
      </c>
      <c r="E9" s="320"/>
    </row>
    <row r="10" spans="1:5" ht="33" customHeight="1">
      <c r="A10" s="1281"/>
      <c r="B10" s="1273"/>
      <c r="C10" s="1272"/>
      <c r="D10" s="327" t="s">
        <v>248</v>
      </c>
      <c r="E10" s="320"/>
    </row>
    <row r="11" spans="1:5" ht="33" customHeight="1">
      <c r="A11" s="1281"/>
      <c r="B11" s="1273"/>
      <c r="C11" s="1272"/>
      <c r="D11" s="327" t="s">
        <v>249</v>
      </c>
      <c r="E11" s="320"/>
    </row>
    <row r="12" spans="1:5" ht="33" customHeight="1">
      <c r="A12" s="1281"/>
      <c r="B12" s="1273"/>
      <c r="C12" s="1272"/>
      <c r="D12" s="326" t="s">
        <v>497</v>
      </c>
      <c r="E12" s="320" t="s">
        <v>338</v>
      </c>
    </row>
    <row r="13" spans="1:5" ht="33" customHeight="1">
      <c r="A13" s="1281"/>
      <c r="B13" s="1273"/>
      <c r="C13" s="1272"/>
      <c r="D13" s="326" t="s">
        <v>288</v>
      </c>
      <c r="E13" s="320"/>
    </row>
    <row r="14" spans="1:5" ht="33" customHeight="1">
      <c r="A14" s="1281"/>
      <c r="B14" s="1278" t="s">
        <v>1030</v>
      </c>
      <c r="C14" s="1279"/>
      <c r="D14" s="1280"/>
      <c r="E14" s="320"/>
    </row>
    <row r="15" spans="1:5" ht="33" customHeight="1">
      <c r="A15" s="1281"/>
      <c r="B15" s="1273"/>
      <c r="C15" s="1272"/>
      <c r="D15" s="326" t="s">
        <v>282</v>
      </c>
      <c r="E15" s="320"/>
    </row>
    <row r="16" spans="1:5" ht="33" customHeight="1">
      <c r="A16" s="1281"/>
      <c r="B16" s="1278" t="s">
        <v>279</v>
      </c>
      <c r="C16" s="1279"/>
      <c r="D16" s="1280"/>
      <c r="E16" s="320"/>
    </row>
    <row r="17" spans="1:5" ht="33" customHeight="1">
      <c r="A17" s="1282"/>
      <c r="B17" s="1273"/>
      <c r="C17" s="1272"/>
      <c r="D17" s="327" t="s">
        <v>283</v>
      </c>
      <c r="E17" s="320"/>
    </row>
    <row r="18" spans="1:5" ht="33" customHeight="1">
      <c r="A18" s="335" t="s">
        <v>1031</v>
      </c>
      <c r="B18" s="1273"/>
      <c r="C18" s="1272"/>
      <c r="D18" s="326" t="s">
        <v>1026</v>
      </c>
      <c r="E18" s="320"/>
    </row>
    <row r="19" spans="1:5" ht="33" customHeight="1">
      <c r="A19" s="335" t="s">
        <v>284</v>
      </c>
      <c r="B19" s="1273"/>
      <c r="C19" s="1272"/>
      <c r="D19" s="326" t="s">
        <v>287</v>
      </c>
      <c r="E19" s="320"/>
    </row>
    <row r="20" spans="1:5" ht="57.75" customHeight="1">
      <c r="A20" s="335" t="s">
        <v>285</v>
      </c>
      <c r="B20" s="1271" t="s">
        <v>269</v>
      </c>
      <c r="C20" s="1272"/>
      <c r="D20" s="326" t="s">
        <v>707</v>
      </c>
      <c r="E20" s="320"/>
    </row>
    <row r="21" spans="1:5" ht="33" customHeight="1">
      <c r="A21" s="335" t="s">
        <v>286</v>
      </c>
      <c r="B21" s="1273"/>
      <c r="C21" s="1272"/>
      <c r="D21" s="326" t="s">
        <v>259</v>
      </c>
      <c r="E21" s="320"/>
    </row>
    <row r="22" spans="1:5" ht="33" customHeight="1">
      <c r="A22" s="334" t="s">
        <v>82</v>
      </c>
      <c r="B22" s="2068"/>
      <c r="C22" s="2068"/>
      <c r="D22" s="482" t="s">
        <v>503</v>
      </c>
      <c r="E22" s="320"/>
    </row>
    <row r="23" spans="1:5" ht="33" customHeight="1">
      <c r="A23" s="1277" t="s">
        <v>272</v>
      </c>
      <c r="B23" s="1273"/>
      <c r="C23" s="1272"/>
      <c r="D23" s="326" t="s">
        <v>1032</v>
      </c>
      <c r="E23" s="320"/>
    </row>
    <row r="24" spans="1:5" ht="55.5" customHeight="1">
      <c r="A24" s="1281"/>
      <c r="B24" s="2064"/>
      <c r="C24" s="2065"/>
      <c r="D24" s="500" t="s">
        <v>1033</v>
      </c>
      <c r="E24" s="320"/>
    </row>
    <row r="25" spans="1:5" ht="15.75" customHeight="1">
      <c r="A25" s="1282"/>
      <c r="B25" s="2066"/>
      <c r="C25" s="2067"/>
      <c r="D25" s="501" t="s">
        <v>580</v>
      </c>
      <c r="E25" s="320"/>
    </row>
    <row r="26" spans="1:5" ht="57" customHeight="1">
      <c r="A26" s="498"/>
      <c r="B26" s="328"/>
      <c r="C26" s="328"/>
      <c r="D26" s="499"/>
      <c r="E26" s="320"/>
    </row>
    <row r="27" spans="1:5" ht="15" customHeight="1"/>
    <row r="28" spans="1:5" ht="15" customHeight="1"/>
  </sheetData>
  <mergeCells count="24">
    <mergeCell ref="A23:A25"/>
    <mergeCell ref="B23:C23"/>
    <mergeCell ref="B24:C25"/>
    <mergeCell ref="B12:C12"/>
    <mergeCell ref="B13:C13"/>
    <mergeCell ref="B14:D14"/>
    <mergeCell ref="B15:C15"/>
    <mergeCell ref="B16:D16"/>
    <mergeCell ref="B17:C17"/>
    <mergeCell ref="B19:C19"/>
    <mergeCell ref="B20:C20"/>
    <mergeCell ref="B21:C21"/>
    <mergeCell ref="B22:C22"/>
    <mergeCell ref="B18:C18"/>
    <mergeCell ref="A1:D1"/>
    <mergeCell ref="A4:A6"/>
    <mergeCell ref="B4:C4"/>
    <mergeCell ref="B6:C6"/>
    <mergeCell ref="A7:A17"/>
    <mergeCell ref="B7:D7"/>
    <mergeCell ref="B8:C8"/>
    <mergeCell ref="B9:C9"/>
    <mergeCell ref="B10:C10"/>
    <mergeCell ref="B11:C11"/>
  </mergeCells>
  <phoneticPr fontId="10"/>
  <printOptions horizontalCentered="1"/>
  <pageMargins left="0.8" right="0.72" top="0.79" bottom="0.59055118110236227" header="0.19685039370078741" footer="0.19685039370078741"/>
  <pageSetup paperSize="9" scale="80"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01" r:id="rId4" name="Check Box 1">
              <controlPr defaultSize="0" autoFill="0" autoLine="0" autoPict="0">
                <anchor moveWithCells="1">
                  <from>
                    <xdr:col>1</xdr:col>
                    <xdr:colOff>228600</xdr:colOff>
                    <xdr:row>3</xdr:row>
                    <xdr:rowOff>106680</xdr:rowOff>
                  </from>
                  <to>
                    <xdr:col>2</xdr:col>
                    <xdr:colOff>198120</xdr:colOff>
                    <xdr:row>3</xdr:row>
                    <xdr:rowOff>312420</xdr:rowOff>
                  </to>
                </anchor>
              </controlPr>
            </control>
          </mc:Choice>
        </mc:AlternateContent>
        <mc:AlternateContent xmlns:mc="http://schemas.openxmlformats.org/markup-compatibility/2006">
          <mc:Choice Requires="x14">
            <control shapeId="409602" r:id="rId5" name="Check Box 2">
              <controlPr defaultSize="0" autoFill="0" autoLine="0" autoPict="0">
                <anchor moveWithCells="1">
                  <from>
                    <xdr:col>1</xdr:col>
                    <xdr:colOff>228600</xdr:colOff>
                    <xdr:row>7</xdr:row>
                    <xdr:rowOff>106680</xdr:rowOff>
                  </from>
                  <to>
                    <xdr:col>2</xdr:col>
                    <xdr:colOff>198120</xdr:colOff>
                    <xdr:row>7</xdr:row>
                    <xdr:rowOff>312420</xdr:rowOff>
                  </to>
                </anchor>
              </controlPr>
            </control>
          </mc:Choice>
        </mc:AlternateContent>
        <mc:AlternateContent xmlns:mc="http://schemas.openxmlformats.org/markup-compatibility/2006">
          <mc:Choice Requires="x14">
            <control shapeId="409603" r:id="rId6" name="Check Box 3">
              <controlPr defaultSize="0" autoFill="0" autoLine="0" autoPict="0">
                <anchor moveWithCells="1">
                  <from>
                    <xdr:col>1</xdr:col>
                    <xdr:colOff>228600</xdr:colOff>
                    <xdr:row>8</xdr:row>
                    <xdr:rowOff>106680</xdr:rowOff>
                  </from>
                  <to>
                    <xdr:col>2</xdr:col>
                    <xdr:colOff>198120</xdr:colOff>
                    <xdr:row>8</xdr:row>
                    <xdr:rowOff>312420</xdr:rowOff>
                  </to>
                </anchor>
              </controlPr>
            </control>
          </mc:Choice>
        </mc:AlternateContent>
        <mc:AlternateContent xmlns:mc="http://schemas.openxmlformats.org/markup-compatibility/2006">
          <mc:Choice Requires="x14">
            <control shapeId="409604" r:id="rId7" name="Check Box 4">
              <controlPr defaultSize="0" autoFill="0" autoLine="0" autoPict="0">
                <anchor moveWithCells="1">
                  <from>
                    <xdr:col>1</xdr:col>
                    <xdr:colOff>228600</xdr:colOff>
                    <xdr:row>9</xdr:row>
                    <xdr:rowOff>106680</xdr:rowOff>
                  </from>
                  <to>
                    <xdr:col>2</xdr:col>
                    <xdr:colOff>198120</xdr:colOff>
                    <xdr:row>9</xdr:row>
                    <xdr:rowOff>312420</xdr:rowOff>
                  </to>
                </anchor>
              </controlPr>
            </control>
          </mc:Choice>
        </mc:AlternateContent>
        <mc:AlternateContent xmlns:mc="http://schemas.openxmlformats.org/markup-compatibility/2006">
          <mc:Choice Requires="x14">
            <control shapeId="409605" r:id="rId8" name="Check Box 5">
              <controlPr defaultSize="0" autoFill="0" autoLine="0" autoPict="0">
                <anchor moveWithCells="1">
                  <from>
                    <xdr:col>1</xdr:col>
                    <xdr:colOff>228600</xdr:colOff>
                    <xdr:row>10</xdr:row>
                    <xdr:rowOff>106680</xdr:rowOff>
                  </from>
                  <to>
                    <xdr:col>2</xdr:col>
                    <xdr:colOff>198120</xdr:colOff>
                    <xdr:row>10</xdr:row>
                    <xdr:rowOff>312420</xdr:rowOff>
                  </to>
                </anchor>
              </controlPr>
            </control>
          </mc:Choice>
        </mc:AlternateContent>
        <mc:AlternateContent xmlns:mc="http://schemas.openxmlformats.org/markup-compatibility/2006">
          <mc:Choice Requires="x14">
            <control shapeId="409606" r:id="rId9" name="Check Box 6">
              <controlPr defaultSize="0" autoFill="0" autoLine="0" autoPict="0">
                <anchor moveWithCells="1">
                  <from>
                    <xdr:col>1</xdr:col>
                    <xdr:colOff>228600</xdr:colOff>
                    <xdr:row>11</xdr:row>
                    <xdr:rowOff>106680</xdr:rowOff>
                  </from>
                  <to>
                    <xdr:col>2</xdr:col>
                    <xdr:colOff>198120</xdr:colOff>
                    <xdr:row>11</xdr:row>
                    <xdr:rowOff>312420</xdr:rowOff>
                  </to>
                </anchor>
              </controlPr>
            </control>
          </mc:Choice>
        </mc:AlternateContent>
        <mc:AlternateContent xmlns:mc="http://schemas.openxmlformats.org/markup-compatibility/2006">
          <mc:Choice Requires="x14">
            <control shapeId="409607" r:id="rId10" name="Check Box 7">
              <controlPr defaultSize="0" autoFill="0" autoLine="0" autoPict="0">
                <anchor moveWithCells="1">
                  <from>
                    <xdr:col>1</xdr:col>
                    <xdr:colOff>228600</xdr:colOff>
                    <xdr:row>12</xdr:row>
                    <xdr:rowOff>106680</xdr:rowOff>
                  </from>
                  <to>
                    <xdr:col>2</xdr:col>
                    <xdr:colOff>198120</xdr:colOff>
                    <xdr:row>12</xdr:row>
                    <xdr:rowOff>312420</xdr:rowOff>
                  </to>
                </anchor>
              </controlPr>
            </control>
          </mc:Choice>
        </mc:AlternateContent>
        <mc:AlternateContent xmlns:mc="http://schemas.openxmlformats.org/markup-compatibility/2006">
          <mc:Choice Requires="x14">
            <control shapeId="409609" r:id="rId11" name="Check Box 9">
              <controlPr defaultSize="0" autoFill="0" autoLine="0" autoPict="0">
                <anchor moveWithCells="1">
                  <from>
                    <xdr:col>1</xdr:col>
                    <xdr:colOff>228600</xdr:colOff>
                    <xdr:row>14</xdr:row>
                    <xdr:rowOff>106680</xdr:rowOff>
                  </from>
                  <to>
                    <xdr:col>2</xdr:col>
                    <xdr:colOff>198120</xdr:colOff>
                    <xdr:row>14</xdr:row>
                    <xdr:rowOff>312420</xdr:rowOff>
                  </to>
                </anchor>
              </controlPr>
            </control>
          </mc:Choice>
        </mc:AlternateContent>
        <mc:AlternateContent xmlns:mc="http://schemas.openxmlformats.org/markup-compatibility/2006">
          <mc:Choice Requires="x14">
            <control shapeId="409610" r:id="rId12" name="Check Box 10">
              <controlPr defaultSize="0" autoFill="0" autoLine="0" autoPict="0">
                <anchor moveWithCells="1">
                  <from>
                    <xdr:col>1</xdr:col>
                    <xdr:colOff>228600</xdr:colOff>
                    <xdr:row>16</xdr:row>
                    <xdr:rowOff>106680</xdr:rowOff>
                  </from>
                  <to>
                    <xdr:col>2</xdr:col>
                    <xdr:colOff>198120</xdr:colOff>
                    <xdr:row>16</xdr:row>
                    <xdr:rowOff>312420</xdr:rowOff>
                  </to>
                </anchor>
              </controlPr>
            </control>
          </mc:Choice>
        </mc:AlternateContent>
        <mc:AlternateContent xmlns:mc="http://schemas.openxmlformats.org/markup-compatibility/2006">
          <mc:Choice Requires="x14">
            <control shapeId="409611" r:id="rId13" name="Check Box 11">
              <controlPr defaultSize="0" autoFill="0" autoLine="0" autoPict="0">
                <anchor moveWithCells="1">
                  <from>
                    <xdr:col>1</xdr:col>
                    <xdr:colOff>228600</xdr:colOff>
                    <xdr:row>18</xdr:row>
                    <xdr:rowOff>106680</xdr:rowOff>
                  </from>
                  <to>
                    <xdr:col>2</xdr:col>
                    <xdr:colOff>198120</xdr:colOff>
                    <xdr:row>18</xdr:row>
                    <xdr:rowOff>312420</xdr:rowOff>
                  </to>
                </anchor>
              </controlPr>
            </control>
          </mc:Choice>
        </mc:AlternateContent>
        <mc:AlternateContent xmlns:mc="http://schemas.openxmlformats.org/markup-compatibility/2006">
          <mc:Choice Requires="x14">
            <control shapeId="409612" r:id="rId14" name="Check Box 12">
              <controlPr defaultSize="0" autoFill="0" autoLine="0" autoPict="0">
                <anchor moveWithCells="1">
                  <from>
                    <xdr:col>1</xdr:col>
                    <xdr:colOff>68580</xdr:colOff>
                    <xdr:row>4</xdr:row>
                    <xdr:rowOff>114300</xdr:rowOff>
                  </from>
                  <to>
                    <xdr:col>2</xdr:col>
                    <xdr:colOff>38100</xdr:colOff>
                    <xdr:row>4</xdr:row>
                    <xdr:rowOff>327660</xdr:rowOff>
                  </to>
                </anchor>
              </controlPr>
            </control>
          </mc:Choice>
        </mc:AlternateContent>
        <mc:AlternateContent xmlns:mc="http://schemas.openxmlformats.org/markup-compatibility/2006">
          <mc:Choice Requires="x14">
            <control shapeId="409613" r:id="rId15" name="Check Box 13">
              <controlPr defaultSize="0" autoFill="0" autoLine="0" autoPict="0">
                <anchor moveWithCells="1">
                  <from>
                    <xdr:col>1</xdr:col>
                    <xdr:colOff>228600</xdr:colOff>
                    <xdr:row>5</xdr:row>
                    <xdr:rowOff>106680</xdr:rowOff>
                  </from>
                  <to>
                    <xdr:col>2</xdr:col>
                    <xdr:colOff>198120</xdr:colOff>
                    <xdr:row>5</xdr:row>
                    <xdr:rowOff>312420</xdr:rowOff>
                  </to>
                </anchor>
              </controlPr>
            </control>
          </mc:Choice>
        </mc:AlternateContent>
        <mc:AlternateContent xmlns:mc="http://schemas.openxmlformats.org/markup-compatibility/2006">
          <mc:Choice Requires="x14">
            <control shapeId="409614" r:id="rId16" name="Check Box 14">
              <controlPr defaultSize="0" autoFill="0" autoLine="0" autoPict="0">
                <anchor moveWithCells="1">
                  <from>
                    <xdr:col>1</xdr:col>
                    <xdr:colOff>228600</xdr:colOff>
                    <xdr:row>20</xdr:row>
                    <xdr:rowOff>106680</xdr:rowOff>
                  </from>
                  <to>
                    <xdr:col>2</xdr:col>
                    <xdr:colOff>198120</xdr:colOff>
                    <xdr:row>20</xdr:row>
                    <xdr:rowOff>312420</xdr:rowOff>
                  </to>
                </anchor>
              </controlPr>
            </control>
          </mc:Choice>
        </mc:AlternateContent>
        <mc:AlternateContent xmlns:mc="http://schemas.openxmlformats.org/markup-compatibility/2006">
          <mc:Choice Requires="x14">
            <control shapeId="409615" r:id="rId17" name="Check Box 15">
              <controlPr defaultSize="0" autoFill="0" autoLine="0" autoPict="0">
                <anchor moveWithCells="1">
                  <from>
                    <xdr:col>1</xdr:col>
                    <xdr:colOff>228600</xdr:colOff>
                    <xdr:row>22</xdr:row>
                    <xdr:rowOff>106680</xdr:rowOff>
                  </from>
                  <to>
                    <xdr:col>2</xdr:col>
                    <xdr:colOff>198120</xdr:colOff>
                    <xdr:row>22</xdr:row>
                    <xdr:rowOff>312420</xdr:rowOff>
                  </to>
                </anchor>
              </controlPr>
            </control>
          </mc:Choice>
        </mc:AlternateContent>
        <mc:AlternateContent xmlns:mc="http://schemas.openxmlformats.org/markup-compatibility/2006">
          <mc:Choice Requires="x14">
            <control shapeId="409616" r:id="rId18" name="Check Box 16">
              <controlPr defaultSize="0" autoFill="0" autoLine="0" autoPict="0">
                <anchor moveWithCells="1">
                  <from>
                    <xdr:col>3</xdr:col>
                    <xdr:colOff>76200</xdr:colOff>
                    <xdr:row>19</xdr:row>
                    <xdr:rowOff>99060</xdr:rowOff>
                  </from>
                  <to>
                    <xdr:col>3</xdr:col>
                    <xdr:colOff>381000</xdr:colOff>
                    <xdr:row>19</xdr:row>
                    <xdr:rowOff>304800</xdr:rowOff>
                  </to>
                </anchor>
              </controlPr>
            </control>
          </mc:Choice>
        </mc:AlternateContent>
        <mc:AlternateContent xmlns:mc="http://schemas.openxmlformats.org/markup-compatibility/2006">
          <mc:Choice Requires="x14">
            <control shapeId="409617" r:id="rId19" name="Check Box 17">
              <controlPr defaultSize="0" autoFill="0" autoLine="0" autoPict="0">
                <anchor moveWithCells="1">
                  <from>
                    <xdr:col>3</xdr:col>
                    <xdr:colOff>83820</xdr:colOff>
                    <xdr:row>19</xdr:row>
                    <xdr:rowOff>403860</xdr:rowOff>
                  </from>
                  <to>
                    <xdr:col>3</xdr:col>
                    <xdr:colOff>388620</xdr:colOff>
                    <xdr:row>19</xdr:row>
                    <xdr:rowOff>609600</xdr:rowOff>
                  </to>
                </anchor>
              </controlPr>
            </control>
          </mc:Choice>
        </mc:AlternateContent>
        <mc:AlternateContent xmlns:mc="http://schemas.openxmlformats.org/markup-compatibility/2006">
          <mc:Choice Requires="x14">
            <control shapeId="409618" r:id="rId20" name="Check Box 18">
              <controlPr defaultSize="0" autoFill="0" autoLine="0" autoPict="0">
                <anchor moveWithCells="1">
                  <from>
                    <xdr:col>3</xdr:col>
                    <xdr:colOff>1851660</xdr:colOff>
                    <xdr:row>19</xdr:row>
                    <xdr:rowOff>99060</xdr:rowOff>
                  </from>
                  <to>
                    <xdr:col>3</xdr:col>
                    <xdr:colOff>2156460</xdr:colOff>
                    <xdr:row>19</xdr:row>
                    <xdr:rowOff>304800</xdr:rowOff>
                  </to>
                </anchor>
              </controlPr>
            </control>
          </mc:Choice>
        </mc:AlternateContent>
        <mc:AlternateContent xmlns:mc="http://schemas.openxmlformats.org/markup-compatibility/2006">
          <mc:Choice Requires="x14">
            <control shapeId="409619" r:id="rId21" name="Check Box 19">
              <controlPr defaultSize="0" autoFill="0" autoLine="0" autoPict="0">
                <anchor moveWithCells="1">
                  <from>
                    <xdr:col>1</xdr:col>
                    <xdr:colOff>236220</xdr:colOff>
                    <xdr:row>21</xdr:row>
                    <xdr:rowOff>106680</xdr:rowOff>
                  </from>
                  <to>
                    <xdr:col>2</xdr:col>
                    <xdr:colOff>213360</xdr:colOff>
                    <xdr:row>21</xdr:row>
                    <xdr:rowOff>312420</xdr:rowOff>
                  </to>
                </anchor>
              </controlPr>
            </control>
          </mc:Choice>
        </mc:AlternateContent>
        <mc:AlternateContent xmlns:mc="http://schemas.openxmlformats.org/markup-compatibility/2006">
          <mc:Choice Requires="x14">
            <control shapeId="409620" r:id="rId22" name="Check Box 20">
              <controlPr defaultSize="0" autoFill="0" autoLine="0" autoPict="0">
                <anchor moveWithCells="1">
                  <from>
                    <xdr:col>3</xdr:col>
                    <xdr:colOff>830580</xdr:colOff>
                    <xdr:row>19</xdr:row>
                    <xdr:rowOff>403860</xdr:rowOff>
                  </from>
                  <to>
                    <xdr:col>3</xdr:col>
                    <xdr:colOff>1135380</xdr:colOff>
                    <xdr:row>19</xdr:row>
                    <xdr:rowOff>609600</xdr:rowOff>
                  </to>
                </anchor>
              </controlPr>
            </control>
          </mc:Choice>
        </mc:AlternateContent>
        <mc:AlternateContent xmlns:mc="http://schemas.openxmlformats.org/markup-compatibility/2006">
          <mc:Choice Requires="x14">
            <control shapeId="409621" r:id="rId23" name="Check Box 21">
              <controlPr defaultSize="0" autoFill="0" autoLine="0" autoPict="0">
                <anchor moveWithCells="1">
                  <from>
                    <xdr:col>1</xdr:col>
                    <xdr:colOff>228600</xdr:colOff>
                    <xdr:row>23</xdr:row>
                    <xdr:rowOff>335280</xdr:rowOff>
                  </from>
                  <to>
                    <xdr:col>2</xdr:col>
                    <xdr:colOff>198120</xdr:colOff>
                    <xdr:row>23</xdr:row>
                    <xdr:rowOff>541020</xdr:rowOff>
                  </to>
                </anchor>
              </controlPr>
            </control>
          </mc:Choice>
        </mc:AlternateContent>
        <mc:AlternateContent xmlns:mc="http://schemas.openxmlformats.org/markup-compatibility/2006">
          <mc:Choice Requires="x14">
            <control shapeId="409622" r:id="rId24" name="Check Box 22">
              <controlPr defaultSize="0" autoFill="0" autoLine="0" autoPict="0">
                <anchor moveWithCells="1">
                  <from>
                    <xdr:col>3</xdr:col>
                    <xdr:colOff>419100</xdr:colOff>
                    <xdr:row>23</xdr:row>
                    <xdr:rowOff>198120</xdr:rowOff>
                  </from>
                  <to>
                    <xdr:col>3</xdr:col>
                    <xdr:colOff>723900</xdr:colOff>
                    <xdr:row>23</xdr:row>
                    <xdr:rowOff>411480</xdr:rowOff>
                  </to>
                </anchor>
              </controlPr>
            </control>
          </mc:Choice>
        </mc:AlternateContent>
        <mc:AlternateContent xmlns:mc="http://schemas.openxmlformats.org/markup-compatibility/2006">
          <mc:Choice Requires="x14">
            <control shapeId="409623" r:id="rId25" name="Check Box 23">
              <controlPr defaultSize="0" autoFill="0" autoLine="0" autoPict="0">
                <anchor moveWithCells="1">
                  <from>
                    <xdr:col>3</xdr:col>
                    <xdr:colOff>419100</xdr:colOff>
                    <xdr:row>23</xdr:row>
                    <xdr:rowOff>533400</xdr:rowOff>
                  </from>
                  <to>
                    <xdr:col>3</xdr:col>
                    <xdr:colOff>723900</xdr:colOff>
                    <xdr:row>24</xdr:row>
                    <xdr:rowOff>38100</xdr:rowOff>
                  </to>
                </anchor>
              </controlPr>
            </control>
          </mc:Choice>
        </mc:AlternateContent>
        <mc:AlternateContent xmlns:mc="http://schemas.openxmlformats.org/markup-compatibility/2006">
          <mc:Choice Requires="x14">
            <control shapeId="409624" r:id="rId26" name="Check Box 24">
              <controlPr defaultSize="0" autoFill="0" autoLine="0" autoPict="0">
                <anchor moveWithCells="1">
                  <from>
                    <xdr:col>3</xdr:col>
                    <xdr:colOff>419100</xdr:colOff>
                    <xdr:row>23</xdr:row>
                    <xdr:rowOff>373380</xdr:rowOff>
                  </from>
                  <to>
                    <xdr:col>3</xdr:col>
                    <xdr:colOff>723900</xdr:colOff>
                    <xdr:row>23</xdr:row>
                    <xdr:rowOff>579120</xdr:rowOff>
                  </to>
                </anchor>
              </controlPr>
            </control>
          </mc:Choice>
        </mc:AlternateContent>
        <mc:AlternateContent xmlns:mc="http://schemas.openxmlformats.org/markup-compatibility/2006">
          <mc:Choice Requires="x14">
            <control shapeId="409625" r:id="rId27" name="Check Box 25">
              <controlPr defaultSize="0" autoFill="0" autoLine="0" autoPict="0">
                <anchor moveWithCells="1">
                  <from>
                    <xdr:col>3</xdr:col>
                    <xdr:colOff>419100</xdr:colOff>
                    <xdr:row>23</xdr:row>
                    <xdr:rowOff>716280</xdr:rowOff>
                  </from>
                  <to>
                    <xdr:col>3</xdr:col>
                    <xdr:colOff>723900</xdr:colOff>
                    <xdr:row>25</xdr:row>
                    <xdr:rowOff>7620</xdr:rowOff>
                  </to>
                </anchor>
              </controlPr>
            </control>
          </mc:Choice>
        </mc:AlternateContent>
        <mc:AlternateContent xmlns:mc="http://schemas.openxmlformats.org/markup-compatibility/2006">
          <mc:Choice Requires="x14">
            <control shapeId="409626" r:id="rId28" name="Check Box 26">
              <controlPr defaultSize="0" autoFill="0" autoLine="0" autoPict="0">
                <anchor moveWithCells="1">
                  <from>
                    <xdr:col>1</xdr:col>
                    <xdr:colOff>228600</xdr:colOff>
                    <xdr:row>17</xdr:row>
                    <xdr:rowOff>106680</xdr:rowOff>
                  </from>
                  <to>
                    <xdr:col>2</xdr:col>
                    <xdr:colOff>198120</xdr:colOff>
                    <xdr:row>17</xdr:row>
                    <xdr:rowOff>312420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H38"/>
  <sheetViews>
    <sheetView workbookViewId="0"/>
  </sheetViews>
  <sheetFormatPr defaultColWidth="4.125" defaultRowHeight="18.75" customHeight="1"/>
  <cols>
    <col min="1" max="26" width="4" style="11" customWidth="1"/>
    <col min="27" max="16384" width="4.125" style="11"/>
  </cols>
  <sheetData>
    <row r="1" spans="1:33" ht="18.75" customHeight="1">
      <c r="A1" s="1" t="s">
        <v>65</v>
      </c>
    </row>
    <row r="2" spans="1:33" ht="18.75" customHeight="1">
      <c r="A2" s="1"/>
    </row>
    <row r="3" spans="1:33" ht="18.75" customHeight="1">
      <c r="A3" s="790" t="s">
        <v>290</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1"/>
      <c r="AB3" s="1"/>
      <c r="AC3" s="1"/>
      <c r="AD3" s="1"/>
      <c r="AE3" s="1"/>
      <c r="AF3" s="1"/>
      <c r="AG3" s="1"/>
    </row>
    <row r="7" spans="1:33" ht="18.75" customHeight="1">
      <c r="I7" s="307" t="s">
        <v>31</v>
      </c>
      <c r="J7" s="307"/>
      <c r="K7" s="2078">
        <f>'6-1事業報告（省エネ）'!M26</f>
        <v>0</v>
      </c>
      <c r="L7" s="2078"/>
      <c r="M7" s="2078"/>
      <c r="N7" s="2078"/>
      <c r="O7" s="2078"/>
      <c r="P7" s="2078"/>
      <c r="Q7" s="307" t="s">
        <v>32</v>
      </c>
      <c r="R7" s="307"/>
    </row>
    <row r="8" spans="1:33" ht="18.75" customHeight="1">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row>
    <row r="11" spans="1:33" ht="18.75" customHeight="1">
      <c r="A11" s="2072" t="s">
        <v>231</v>
      </c>
      <c r="B11" s="2072"/>
      <c r="C11" s="2072"/>
      <c r="D11" s="2072"/>
      <c r="E11" s="2072"/>
      <c r="F11" s="2072"/>
      <c r="G11" s="2072"/>
      <c r="H11" s="2072"/>
      <c r="I11" s="2072"/>
      <c r="J11" s="2072"/>
      <c r="K11" s="2072"/>
      <c r="L11" s="2072"/>
      <c r="M11" s="2072"/>
      <c r="N11" s="2072"/>
      <c r="O11" s="2072"/>
      <c r="P11" s="2072"/>
      <c r="Q11" s="2072"/>
      <c r="R11" s="2072"/>
      <c r="S11" s="2072"/>
      <c r="T11" s="2072"/>
      <c r="U11" s="2072"/>
      <c r="V11" s="2072"/>
      <c r="W11" s="2072"/>
      <c r="X11" s="2072"/>
      <c r="Y11" s="2072"/>
      <c r="Z11" s="2072"/>
    </row>
    <row r="12" spans="1:33" ht="18.75" customHeight="1">
      <c r="A12" s="2072"/>
      <c r="B12" s="2072"/>
      <c r="C12" s="2072"/>
      <c r="D12" s="2072"/>
      <c r="E12" s="2072"/>
      <c r="F12" s="2072"/>
      <c r="G12" s="2072"/>
      <c r="H12" s="2072"/>
      <c r="I12" s="2072"/>
      <c r="J12" s="2072"/>
      <c r="K12" s="2072"/>
      <c r="L12" s="2072"/>
      <c r="M12" s="2072"/>
      <c r="N12" s="2072"/>
      <c r="O12" s="2072"/>
      <c r="P12" s="2072"/>
      <c r="Q12" s="2072"/>
      <c r="R12" s="2072"/>
      <c r="S12" s="2072"/>
      <c r="T12" s="2072"/>
      <c r="U12" s="2072"/>
      <c r="V12" s="2072"/>
      <c r="W12" s="2072"/>
      <c r="X12" s="2072"/>
      <c r="Y12" s="2072"/>
      <c r="Z12" s="2072"/>
    </row>
    <row r="13" spans="1:33" ht="18.75" customHeight="1">
      <c r="A13" s="2072"/>
      <c r="B13" s="2072"/>
      <c r="C13" s="2072"/>
      <c r="D13" s="2072"/>
      <c r="E13" s="2072"/>
      <c r="F13" s="2072"/>
      <c r="G13" s="2072"/>
      <c r="H13" s="2072"/>
      <c r="I13" s="2072"/>
      <c r="J13" s="2072"/>
      <c r="K13" s="2072"/>
      <c r="L13" s="2072"/>
      <c r="M13" s="2072"/>
      <c r="N13" s="2072"/>
      <c r="O13" s="2072"/>
      <c r="P13" s="2072"/>
      <c r="Q13" s="2072"/>
      <c r="R13" s="2072"/>
      <c r="S13" s="2072"/>
      <c r="T13" s="2072"/>
      <c r="U13" s="2072"/>
      <c r="V13" s="2072"/>
      <c r="W13" s="2072"/>
      <c r="X13" s="2072"/>
      <c r="Y13" s="2072"/>
      <c r="Z13" s="2072"/>
    </row>
    <row r="14" spans="1:33" ht="18.75" customHeight="1">
      <c r="A14" s="309"/>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row>
    <row r="15" spans="1:33" ht="18.75" customHeight="1">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row>
    <row r="18" spans="1:34" ht="18.75" customHeight="1">
      <c r="B18" s="2073" t="s">
        <v>233</v>
      </c>
      <c r="C18" s="2073"/>
      <c r="D18" s="2073"/>
      <c r="E18" s="2073"/>
      <c r="F18" s="2073"/>
      <c r="G18" s="2073"/>
      <c r="H18" s="2073"/>
      <c r="I18" s="310"/>
      <c r="J18" s="310"/>
      <c r="K18" s="310"/>
      <c r="L18" s="310"/>
    </row>
    <row r="20" spans="1:34" ht="18.75" customHeight="1">
      <c r="B20" s="1" t="s">
        <v>58</v>
      </c>
      <c r="C20" s="1"/>
      <c r="D20" s="1"/>
      <c r="E20" s="1"/>
      <c r="F20" s="1"/>
      <c r="G20" s="1"/>
    </row>
    <row r="21" spans="1:34" ht="18.75" customHeight="1">
      <c r="B21" s="1" t="s">
        <v>59</v>
      </c>
      <c r="C21" s="1"/>
      <c r="D21" s="1"/>
      <c r="E21" s="1"/>
      <c r="F21" s="1"/>
      <c r="G21" s="1"/>
    </row>
    <row r="23" spans="1:34" ht="18.75" customHeight="1">
      <c r="M23" s="5" t="s">
        <v>33</v>
      </c>
      <c r="N23" s="5"/>
      <c r="O23" s="5"/>
      <c r="P23" s="5" t="s">
        <v>4</v>
      </c>
      <c r="Q23" s="5"/>
      <c r="R23" s="2076" t="e">
        <f>#REF!</f>
        <v>#REF!</v>
      </c>
      <c r="S23" s="2076"/>
      <c r="T23" s="2076"/>
      <c r="U23" s="2076"/>
      <c r="V23" s="2076"/>
      <c r="W23" s="2076"/>
      <c r="X23" s="2076"/>
      <c r="Y23" s="2076"/>
      <c r="Z23" s="2076"/>
    </row>
    <row r="24" spans="1:34" ht="18.75" customHeight="1">
      <c r="M24" s="5"/>
      <c r="N24" s="5"/>
      <c r="O24" s="5"/>
      <c r="P24" s="5"/>
      <c r="Q24" s="5"/>
      <c r="R24" s="2076"/>
      <c r="S24" s="2076"/>
      <c r="T24" s="2076"/>
      <c r="U24" s="2076"/>
      <c r="V24" s="2076"/>
      <c r="W24" s="2076"/>
      <c r="X24" s="2076"/>
      <c r="Y24" s="2076"/>
      <c r="Z24" s="2076"/>
    </row>
    <row r="25" spans="1:34" ht="18.75" customHeight="1">
      <c r="M25" s="5"/>
      <c r="N25" s="5"/>
      <c r="O25" s="5"/>
      <c r="P25" s="5" t="s">
        <v>1</v>
      </c>
      <c r="Q25" s="5"/>
      <c r="R25" s="2077" t="e">
        <f>#REF!</f>
        <v>#REF!</v>
      </c>
      <c r="S25" s="2077"/>
      <c r="T25" s="2077"/>
      <c r="U25" s="2077"/>
      <c r="V25" s="2077"/>
      <c r="W25" s="2077"/>
      <c r="X25" s="2077"/>
      <c r="Y25" s="2077"/>
      <c r="Z25" s="2077"/>
      <c r="AA25" s="1"/>
      <c r="AB25" s="1"/>
      <c r="AC25" s="1"/>
      <c r="AD25" s="1"/>
    </row>
    <row r="26" spans="1:34" ht="18.75" customHeight="1">
      <c r="M26" s="311"/>
      <c r="N26" s="311"/>
      <c r="O26" s="311"/>
      <c r="P26" s="311"/>
      <c r="Q26" s="311"/>
      <c r="R26" s="2077" t="e">
        <f>#REF!</f>
        <v>#REF!</v>
      </c>
      <c r="S26" s="2077"/>
      <c r="T26" s="2077"/>
      <c r="U26" s="2077"/>
      <c r="V26" s="2077"/>
      <c r="W26" s="2077"/>
      <c r="X26" s="2077"/>
      <c r="Y26" s="2077"/>
      <c r="Z26" s="312" t="s">
        <v>71</v>
      </c>
      <c r="AA26" s="1"/>
      <c r="AB26" s="1"/>
      <c r="AD26" s="1"/>
    </row>
    <row r="28" spans="1:34" ht="18.75" customHeight="1">
      <c r="A28" s="308"/>
      <c r="AA28" s="5"/>
      <c r="AB28" s="5"/>
      <c r="AC28" s="5"/>
      <c r="AD28" s="5"/>
      <c r="AE28" s="5"/>
      <c r="AF28" s="5"/>
      <c r="AG28" s="5"/>
      <c r="AH28" s="1"/>
    </row>
    <row r="32" spans="1:34" ht="18.75" customHeight="1" thickBot="1">
      <c r="B32" s="1" t="s">
        <v>49</v>
      </c>
      <c r="C32" s="1"/>
      <c r="D32" s="5"/>
      <c r="E32" s="5"/>
      <c r="F32" s="1"/>
      <c r="G32" s="5"/>
      <c r="H32" s="5"/>
      <c r="I32" s="5"/>
      <c r="J32" s="5"/>
      <c r="K32" s="5"/>
      <c r="L32" s="5"/>
      <c r="M32" s="5"/>
      <c r="N32" s="5"/>
      <c r="O32" s="5"/>
      <c r="P32" s="5"/>
      <c r="Q32" s="5"/>
      <c r="R32" s="5"/>
      <c r="S32" s="5"/>
      <c r="T32" s="5"/>
      <c r="U32" s="5"/>
      <c r="V32" s="5"/>
      <c r="W32" s="5"/>
      <c r="X32" s="5"/>
      <c r="Y32" s="5"/>
      <c r="Z32" s="5"/>
    </row>
    <row r="33" spans="2:25" ht="18.75" customHeight="1">
      <c r="B33" s="256"/>
      <c r="C33" s="889" t="s">
        <v>39</v>
      </c>
      <c r="D33" s="889"/>
      <c r="E33" s="889"/>
      <c r="F33" s="889"/>
      <c r="G33" s="889"/>
      <c r="H33" s="889"/>
      <c r="I33" s="313"/>
      <c r="J33" s="2074" t="e">
        <f>#REF!</f>
        <v>#REF!</v>
      </c>
      <c r="K33" s="1628"/>
      <c r="L33" s="1628"/>
      <c r="M33" s="1628"/>
      <c r="N33" s="1628"/>
      <c r="O33" s="1628"/>
      <c r="P33" s="1628"/>
      <c r="Q33" s="1628"/>
      <c r="R33" s="1628"/>
      <c r="S33" s="1628"/>
      <c r="T33" s="1628"/>
      <c r="U33" s="1628"/>
      <c r="V33" s="1628"/>
      <c r="W33" s="1628"/>
      <c r="X33" s="1628"/>
      <c r="Y33" s="1629"/>
    </row>
    <row r="34" spans="2:25" ht="18.75" customHeight="1">
      <c r="B34" s="230"/>
      <c r="C34" s="879" t="s">
        <v>40</v>
      </c>
      <c r="D34" s="879"/>
      <c r="E34" s="879"/>
      <c r="F34" s="879"/>
      <c r="G34" s="879"/>
      <c r="H34" s="879"/>
      <c r="I34" s="237"/>
      <c r="J34" s="2075" t="e">
        <f>#REF!</f>
        <v>#REF!</v>
      </c>
      <c r="K34" s="1638"/>
      <c r="L34" s="1638"/>
      <c r="M34" s="1638"/>
      <c r="N34" s="1638"/>
      <c r="O34" s="1638"/>
      <c r="P34" s="1638"/>
      <c r="Q34" s="1638"/>
      <c r="R34" s="1638"/>
      <c r="S34" s="1638"/>
      <c r="T34" s="1638"/>
      <c r="U34" s="1638"/>
      <c r="V34" s="1638"/>
      <c r="W34" s="1638"/>
      <c r="X34" s="1638"/>
      <c r="Y34" s="1639"/>
    </row>
    <row r="35" spans="2:25" ht="18.75" customHeight="1">
      <c r="B35" s="230"/>
      <c r="C35" s="879" t="s">
        <v>41</v>
      </c>
      <c r="D35" s="879"/>
      <c r="E35" s="879"/>
      <c r="F35" s="879"/>
      <c r="G35" s="879"/>
      <c r="H35" s="879"/>
      <c r="I35" s="237"/>
      <c r="J35" s="289"/>
      <c r="K35" s="283" t="e">
        <f>#REF!</f>
        <v>#REF!</v>
      </c>
      <c r="L35" s="287" t="s">
        <v>108</v>
      </c>
      <c r="M35" s="287"/>
      <c r="N35" s="283" t="e">
        <f>#REF!</f>
        <v>#REF!</v>
      </c>
      <c r="O35" s="314" t="s">
        <v>109</v>
      </c>
      <c r="P35" s="314"/>
      <c r="Q35" s="291" t="s">
        <v>69</v>
      </c>
      <c r="R35" s="290"/>
      <c r="S35" s="290"/>
      <c r="T35" s="314"/>
      <c r="U35" s="292"/>
      <c r="V35" s="292"/>
      <c r="W35" s="292"/>
      <c r="X35" s="292"/>
      <c r="Y35" s="288"/>
    </row>
    <row r="36" spans="2:25" ht="18.75" customHeight="1">
      <c r="B36" s="230"/>
      <c r="C36" s="879" t="s">
        <v>42</v>
      </c>
      <c r="D36" s="879"/>
      <c r="E36" s="879"/>
      <c r="F36" s="879"/>
      <c r="G36" s="879"/>
      <c r="H36" s="879"/>
      <c r="I36" s="237"/>
      <c r="J36" s="2069" t="e">
        <f>#REF!</f>
        <v>#REF!</v>
      </c>
      <c r="K36" s="1643"/>
      <c r="L36" s="1643"/>
      <c r="M36" s="1643"/>
      <c r="N36" s="1643"/>
      <c r="O36" s="1643"/>
      <c r="P36" s="1643"/>
      <c r="Q36" s="1643"/>
      <c r="R36" s="1643"/>
      <c r="S36" s="1643"/>
      <c r="T36" s="1643"/>
      <c r="U36" s="1643"/>
      <c r="V36" s="1643"/>
      <c r="W36" s="1643"/>
      <c r="X36" s="1643"/>
      <c r="Y36" s="1644"/>
    </row>
    <row r="37" spans="2:25" ht="18.75" customHeight="1">
      <c r="B37" s="263"/>
      <c r="C37" s="885" t="s">
        <v>48</v>
      </c>
      <c r="D37" s="885"/>
      <c r="E37" s="885"/>
      <c r="F37" s="885"/>
      <c r="G37" s="885"/>
      <c r="H37" s="885"/>
      <c r="I37" s="315"/>
      <c r="J37" s="2070" t="e">
        <f>#REF!</f>
        <v>#REF!</v>
      </c>
      <c r="K37" s="1631"/>
      <c r="L37" s="1631"/>
      <c r="M37" s="1631"/>
      <c r="N37" s="1631"/>
      <c r="O37" s="1631"/>
      <c r="P37" s="1631"/>
      <c r="Q37" s="1631"/>
      <c r="R37" s="1631"/>
      <c r="S37" s="1631"/>
      <c r="T37" s="1631"/>
      <c r="U37" s="1631"/>
      <c r="V37" s="1631"/>
      <c r="W37" s="1631"/>
      <c r="X37" s="1631"/>
      <c r="Y37" s="1632"/>
    </row>
    <row r="38" spans="2:25" ht="18.75" customHeight="1" thickBot="1">
      <c r="B38" s="265"/>
      <c r="C38" s="875" t="s">
        <v>44</v>
      </c>
      <c r="D38" s="875"/>
      <c r="E38" s="875"/>
      <c r="F38" s="875"/>
      <c r="G38" s="875"/>
      <c r="H38" s="875"/>
      <c r="I38" s="316"/>
      <c r="J38" s="2071" t="e">
        <f>#REF!</f>
        <v>#REF!</v>
      </c>
      <c r="K38" s="1634"/>
      <c r="L38" s="1634"/>
      <c r="M38" s="1634"/>
      <c r="N38" s="1634"/>
      <c r="O38" s="1634"/>
      <c r="P38" s="1634"/>
      <c r="Q38" s="1634"/>
      <c r="R38" s="1634"/>
      <c r="S38" s="1634"/>
      <c r="T38" s="1634"/>
      <c r="U38" s="1634"/>
      <c r="V38" s="1634"/>
      <c r="W38" s="1634"/>
      <c r="X38" s="1634"/>
      <c r="Y38" s="1635"/>
    </row>
  </sheetData>
  <sheetProtection selectLockedCells="1"/>
  <mergeCells count="18">
    <mergeCell ref="A3:Z3"/>
    <mergeCell ref="A11:Z13"/>
    <mergeCell ref="C33:H33"/>
    <mergeCell ref="C34:H34"/>
    <mergeCell ref="C35:H35"/>
    <mergeCell ref="B18:H18"/>
    <mergeCell ref="J33:Y33"/>
    <mergeCell ref="J34:Y34"/>
    <mergeCell ref="R23:Z24"/>
    <mergeCell ref="R25:Z25"/>
    <mergeCell ref="R26:Y26"/>
    <mergeCell ref="K7:P7"/>
    <mergeCell ref="J36:Y36"/>
    <mergeCell ref="C38:H38"/>
    <mergeCell ref="C36:H36"/>
    <mergeCell ref="C37:H37"/>
    <mergeCell ref="J37:Y37"/>
    <mergeCell ref="J38:Y38"/>
  </mergeCells>
  <phoneticPr fontId="10"/>
  <conditionalFormatting sqref="J33:J34 K35 J36:J38">
    <cfRule type="expression" dxfId="14" priority="7">
      <formula>J33&lt;&gt;#REF!</formula>
    </cfRule>
  </conditionalFormatting>
  <conditionalFormatting sqref="N35">
    <cfRule type="expression" dxfId="13" priority="4">
      <formula>N35&lt;&gt;#REF!</formula>
    </cfRule>
  </conditionalFormatting>
  <conditionalFormatting sqref="R25">
    <cfRule type="expression" dxfId="12" priority="94">
      <formula>R25&lt;&gt;#REF!</formula>
    </cfRule>
  </conditionalFormatting>
  <conditionalFormatting sqref="R26">
    <cfRule type="expression" dxfId="11" priority="9">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0" id="{7E7C0828-6EEC-4116-A7EA-55D9B8DE3F93}">
            <xm:f>K7&lt;&gt;'6-1事業報告（省エネ）'!M26</xm:f>
            <x14:dxf>
              <fill>
                <patternFill>
                  <bgColor theme="9" tint="0.79998168889431442"/>
                </patternFill>
              </fill>
            </x14:dxf>
          </x14:cfRule>
          <xm:sqref>K7:P7</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59999389629810485"/>
  </sheetPr>
  <dimension ref="A1:AH39"/>
  <sheetViews>
    <sheetView showZeros="0" view="pageBreakPreview" zoomScaleNormal="100" zoomScaleSheetLayoutView="100" workbookViewId="0">
      <selection activeCell="N36" sqref="N36"/>
    </sheetView>
  </sheetViews>
  <sheetFormatPr defaultColWidth="4.125" defaultRowHeight="18.75" customHeight="1"/>
  <cols>
    <col min="1" max="26" width="4" style="11" customWidth="1"/>
    <col min="27" max="16384" width="4.125" style="11"/>
  </cols>
  <sheetData>
    <row r="1" spans="1:33" ht="18.75" customHeight="1">
      <c r="A1" s="1" t="s">
        <v>1074</v>
      </c>
    </row>
    <row r="2" spans="1:33" ht="18.75" customHeight="1">
      <c r="A2" s="1"/>
    </row>
    <row r="3" spans="1:33" ht="18.75" customHeight="1">
      <c r="A3" s="790" t="s">
        <v>842</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1"/>
      <c r="AB3" s="1"/>
      <c r="AC3" s="1"/>
      <c r="AD3" s="1"/>
      <c r="AE3" s="1"/>
      <c r="AF3" s="1"/>
      <c r="AG3" s="1"/>
    </row>
    <row r="7" spans="1:33" ht="18.75" customHeight="1">
      <c r="I7" s="307" t="s">
        <v>31</v>
      </c>
      <c r="J7" s="307"/>
      <c r="K7" s="2093" t="s">
        <v>338</v>
      </c>
      <c r="L7" s="2093"/>
      <c r="M7" s="2093"/>
      <c r="N7" s="2093"/>
      <c r="O7" s="2093"/>
      <c r="P7" s="2093"/>
      <c r="Q7" s="307" t="s">
        <v>2</v>
      </c>
      <c r="R7" s="307"/>
    </row>
    <row r="8" spans="1:33" ht="18.75" customHeight="1">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row>
    <row r="11" spans="1:33" ht="18.75" customHeight="1">
      <c r="A11" s="2072" t="s">
        <v>891</v>
      </c>
      <c r="B11" s="2072"/>
      <c r="C11" s="2072"/>
      <c r="D11" s="2072"/>
      <c r="E11" s="2072"/>
      <c r="F11" s="2072"/>
      <c r="G11" s="2072"/>
      <c r="H11" s="2072"/>
      <c r="I11" s="2072"/>
      <c r="J11" s="2072"/>
      <c r="K11" s="2072"/>
      <c r="L11" s="2072"/>
      <c r="M11" s="2072"/>
      <c r="N11" s="2072"/>
      <c r="O11" s="2072"/>
      <c r="P11" s="2072"/>
      <c r="Q11" s="2072"/>
      <c r="R11" s="2072"/>
      <c r="S11" s="2072"/>
      <c r="T11" s="2072"/>
      <c r="U11" s="2072"/>
      <c r="V11" s="2072"/>
      <c r="W11" s="2072"/>
      <c r="X11" s="2072"/>
      <c r="Y11" s="2072"/>
      <c r="Z11" s="2072"/>
    </row>
    <row r="12" spans="1:33" ht="18.75" customHeight="1">
      <c r="A12" s="2072"/>
      <c r="B12" s="2072"/>
      <c r="C12" s="2072"/>
      <c r="D12" s="2072"/>
      <c r="E12" s="2072"/>
      <c r="F12" s="2072"/>
      <c r="G12" s="2072"/>
      <c r="H12" s="2072"/>
      <c r="I12" s="2072"/>
      <c r="J12" s="2072"/>
      <c r="K12" s="2072"/>
      <c r="L12" s="2072"/>
      <c r="M12" s="2072"/>
      <c r="N12" s="2072"/>
      <c r="O12" s="2072"/>
      <c r="P12" s="2072"/>
      <c r="Q12" s="2072"/>
      <c r="R12" s="2072"/>
      <c r="S12" s="2072"/>
      <c r="T12" s="2072"/>
      <c r="U12" s="2072"/>
      <c r="V12" s="2072"/>
      <c r="W12" s="2072"/>
      <c r="X12" s="2072"/>
      <c r="Y12" s="2072"/>
      <c r="Z12" s="2072"/>
    </row>
    <row r="13" spans="1:33" ht="18.75" customHeight="1">
      <c r="A13" s="2072"/>
      <c r="B13" s="2072"/>
      <c r="C13" s="2072"/>
      <c r="D13" s="2072"/>
      <c r="E13" s="2072"/>
      <c r="F13" s="2072"/>
      <c r="G13" s="2072"/>
      <c r="H13" s="2072"/>
      <c r="I13" s="2072"/>
      <c r="J13" s="2072"/>
      <c r="K13" s="2072"/>
      <c r="L13" s="2072"/>
      <c r="M13" s="2072"/>
      <c r="N13" s="2072"/>
      <c r="O13" s="2072"/>
      <c r="P13" s="2072"/>
      <c r="Q13" s="2072"/>
      <c r="R13" s="2072"/>
      <c r="S13" s="2072"/>
      <c r="T13" s="2072"/>
      <c r="U13" s="2072"/>
      <c r="V13" s="2072"/>
      <c r="W13" s="2072"/>
      <c r="X13" s="2072"/>
      <c r="Y13" s="2072"/>
      <c r="Z13" s="2072"/>
    </row>
    <row r="14" spans="1:33" ht="18.75" customHeight="1">
      <c r="A14" s="309"/>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row>
    <row r="15" spans="1:33" ht="18.75" customHeight="1">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row>
    <row r="18" spans="1:34" ht="18.75" customHeight="1">
      <c r="B18" s="2073" t="s">
        <v>536</v>
      </c>
      <c r="C18" s="2073"/>
      <c r="D18" s="2073"/>
      <c r="E18" s="2073"/>
      <c r="F18" s="2073"/>
      <c r="G18" s="2073"/>
      <c r="H18" s="2073"/>
      <c r="I18" s="310"/>
      <c r="J18" s="310"/>
      <c r="K18" s="310"/>
      <c r="L18" s="310"/>
    </row>
    <row r="20" spans="1:34" ht="18.75" customHeight="1">
      <c r="B20" s="1" t="s">
        <v>58</v>
      </c>
      <c r="C20" s="1"/>
      <c r="D20" s="1"/>
      <c r="E20" s="1"/>
      <c r="F20" s="1"/>
      <c r="G20" s="1"/>
    </row>
    <row r="21" spans="1:34" ht="18.75" customHeight="1">
      <c r="B21" s="1" t="s">
        <v>537</v>
      </c>
      <c r="C21" s="1"/>
      <c r="D21" s="1"/>
      <c r="E21" s="1"/>
      <c r="F21" s="1"/>
      <c r="G21" s="1"/>
    </row>
    <row r="22" spans="1:34" ht="18.75" customHeight="1">
      <c r="B22" s="640" t="s">
        <v>724</v>
      </c>
    </row>
    <row r="24" spans="1:34" ht="18.75" customHeight="1">
      <c r="Q24" s="5"/>
      <c r="R24" s="2094"/>
      <c r="S24" s="2095"/>
      <c r="T24" s="2095"/>
      <c r="U24" s="2095"/>
      <c r="V24" s="2095"/>
      <c r="W24" s="2095"/>
      <c r="X24" s="2095"/>
      <c r="Y24" s="2095"/>
      <c r="Z24" s="2095"/>
    </row>
    <row r="25" spans="1:34" ht="18.75" customHeight="1">
      <c r="L25" s="149"/>
      <c r="M25" s="2080" t="s">
        <v>890</v>
      </c>
      <c r="N25" s="2080"/>
      <c r="O25" s="2080"/>
      <c r="P25" s="2080"/>
      <c r="Q25" s="5"/>
      <c r="R25" s="2095"/>
      <c r="S25" s="2095"/>
      <c r="T25" s="2095"/>
      <c r="U25" s="2095"/>
      <c r="V25" s="2095"/>
      <c r="W25" s="2095"/>
      <c r="X25" s="2095"/>
      <c r="Y25" s="2095"/>
      <c r="Z25" s="2095"/>
      <c r="AC25" s="11" t="s">
        <v>892</v>
      </c>
    </row>
    <row r="26" spans="1:34" ht="18.75" customHeight="1">
      <c r="L26" s="149"/>
      <c r="M26" s="149"/>
      <c r="N26" s="149"/>
      <c r="O26" s="1"/>
      <c r="P26" s="643" t="s">
        <v>745</v>
      </c>
      <c r="Q26" s="5"/>
      <c r="R26" s="2079"/>
      <c r="S26" s="2079"/>
      <c r="T26" s="2079"/>
      <c r="U26" s="2079"/>
      <c r="V26" s="2079"/>
      <c r="W26" s="2079"/>
      <c r="X26" s="2079"/>
      <c r="Y26" s="2079"/>
      <c r="Z26" s="2079"/>
      <c r="AA26" s="1"/>
      <c r="AB26" s="1"/>
      <c r="AC26" s="1"/>
      <c r="AD26" s="1"/>
    </row>
    <row r="27" spans="1:34" ht="18.75" customHeight="1">
      <c r="L27" s="1"/>
      <c r="M27" s="149"/>
      <c r="N27" s="149"/>
      <c r="O27" s="149"/>
      <c r="P27" s="643" t="s">
        <v>746</v>
      </c>
      <c r="Q27" s="311"/>
      <c r="R27" s="2079"/>
      <c r="S27" s="2079"/>
      <c r="T27" s="2079"/>
      <c r="U27" s="2079"/>
      <c r="V27" s="2079"/>
      <c r="W27" s="2079"/>
      <c r="X27" s="2079"/>
      <c r="Y27" s="2079"/>
      <c r="Z27" s="2079"/>
      <c r="AA27" s="1"/>
      <c r="AB27" s="1"/>
      <c r="AD27" s="1"/>
    </row>
    <row r="28" spans="1:34" ht="18.75" customHeight="1">
      <c r="M28" s="1"/>
      <c r="N28" s="1"/>
      <c r="O28" s="1"/>
      <c r="P28" s="20" t="s">
        <v>747</v>
      </c>
      <c r="R28" s="2079"/>
      <c r="S28" s="2079"/>
      <c r="T28" s="2079"/>
      <c r="U28" s="2079"/>
      <c r="V28" s="2079"/>
      <c r="W28" s="2079"/>
      <c r="X28" s="2079"/>
      <c r="Y28" s="2079"/>
      <c r="Z28" s="712" t="s">
        <v>60</v>
      </c>
      <c r="AC28" s="11" t="s">
        <v>893</v>
      </c>
    </row>
    <row r="29" spans="1:34" ht="18.75" customHeight="1">
      <c r="A29" s="308"/>
      <c r="AA29" s="5"/>
      <c r="AB29" s="5"/>
      <c r="AC29" s="5"/>
      <c r="AD29" s="5"/>
      <c r="AE29" s="5"/>
      <c r="AF29" s="5"/>
      <c r="AG29" s="5"/>
      <c r="AH29" s="1"/>
    </row>
    <row r="33" spans="2:26" ht="18.75" customHeight="1" thickBot="1">
      <c r="B33" s="1" t="s">
        <v>49</v>
      </c>
      <c r="C33" s="1"/>
      <c r="D33" s="5"/>
      <c r="E33" s="5"/>
      <c r="F33" s="1"/>
      <c r="G33" s="5"/>
      <c r="H33" s="5"/>
      <c r="I33" s="5"/>
      <c r="J33" s="5"/>
      <c r="K33" s="5"/>
      <c r="L33" s="5"/>
      <c r="M33" s="5"/>
      <c r="N33" s="5"/>
      <c r="O33" s="5"/>
      <c r="P33" s="5"/>
      <c r="Q33" s="5"/>
      <c r="R33" s="5"/>
      <c r="S33" s="5"/>
      <c r="T33" s="5"/>
      <c r="U33" s="5"/>
      <c r="V33" s="5"/>
      <c r="W33" s="5"/>
      <c r="X33" s="5"/>
      <c r="Y33" s="5"/>
      <c r="Z33" s="5"/>
    </row>
    <row r="34" spans="2:26" ht="18.75" customHeight="1">
      <c r="B34" s="256"/>
      <c r="C34" s="889" t="s">
        <v>39</v>
      </c>
      <c r="D34" s="889"/>
      <c r="E34" s="889"/>
      <c r="F34" s="889"/>
      <c r="G34" s="889"/>
      <c r="H34" s="889"/>
      <c r="I34" s="313"/>
      <c r="J34" s="2086">
        <f>'1-1事業計画書（共通）'!M29</f>
        <v>0</v>
      </c>
      <c r="K34" s="2085"/>
      <c r="L34" s="2085"/>
      <c r="M34" s="2085"/>
      <c r="N34" s="2085"/>
      <c r="O34" s="2085"/>
      <c r="P34" s="2085"/>
      <c r="Q34" s="2085"/>
      <c r="R34" s="2085"/>
      <c r="S34" s="2084" t="s">
        <v>599</v>
      </c>
      <c r="T34" s="2084"/>
      <c r="U34" s="2084"/>
      <c r="V34" s="2084"/>
      <c r="W34" s="2085">
        <f>'1-1事業計画書（共通）'!AD29</f>
        <v>0</v>
      </c>
      <c r="X34" s="2085"/>
      <c r="Y34" s="507" t="s">
        <v>600</v>
      </c>
    </row>
    <row r="35" spans="2:26" ht="18.75" customHeight="1">
      <c r="B35" s="230"/>
      <c r="C35" s="879" t="s">
        <v>40</v>
      </c>
      <c r="D35" s="879"/>
      <c r="E35" s="879"/>
      <c r="F35" s="879"/>
      <c r="G35" s="879"/>
      <c r="H35" s="879"/>
      <c r="I35" s="237"/>
      <c r="J35" s="2091">
        <f>'1-1事業計画書（共通）'!M30</f>
        <v>0</v>
      </c>
      <c r="K35" s="2092"/>
      <c r="L35" s="2092"/>
      <c r="M35" s="2092"/>
      <c r="N35" s="2092"/>
      <c r="O35" s="2092"/>
      <c r="P35" s="2092"/>
      <c r="Q35" s="2092"/>
      <c r="R35" s="2092"/>
      <c r="S35" s="895" t="s">
        <v>601</v>
      </c>
      <c r="T35" s="895"/>
      <c r="U35" s="895"/>
      <c r="V35" s="895"/>
      <c r="W35" s="2090">
        <f>'1-1事業計画書（共通）'!AD30</f>
        <v>0</v>
      </c>
      <c r="X35" s="2090"/>
      <c r="Y35" s="509" t="s">
        <v>600</v>
      </c>
    </row>
    <row r="36" spans="2:26" ht="18.75" customHeight="1">
      <c r="B36" s="230"/>
      <c r="C36" s="879" t="s">
        <v>41</v>
      </c>
      <c r="D36" s="879"/>
      <c r="E36" s="879"/>
      <c r="F36" s="879"/>
      <c r="G36" s="879"/>
      <c r="H36" s="879"/>
      <c r="I36" s="237"/>
      <c r="J36" s="710"/>
      <c r="K36" s="182"/>
      <c r="L36" s="258" t="s">
        <v>108</v>
      </c>
      <c r="M36" s="258"/>
      <c r="N36" s="182"/>
      <c r="O36" s="711" t="s">
        <v>109</v>
      </c>
      <c r="P36" s="711"/>
      <c r="Q36" s="260" t="s">
        <v>69</v>
      </c>
      <c r="R36" s="259"/>
      <c r="S36" s="259"/>
      <c r="T36" s="711"/>
      <c r="U36" s="261"/>
      <c r="V36" s="261"/>
      <c r="W36" s="261"/>
      <c r="X36" s="261"/>
      <c r="Y36" s="262"/>
    </row>
    <row r="37" spans="2:26" ht="18.75" customHeight="1">
      <c r="B37" s="230"/>
      <c r="C37" s="879" t="s">
        <v>42</v>
      </c>
      <c r="D37" s="879"/>
      <c r="E37" s="879"/>
      <c r="F37" s="879"/>
      <c r="G37" s="879"/>
      <c r="H37" s="879"/>
      <c r="I37" s="237"/>
      <c r="J37" s="2081">
        <f>'1-1事業計画書（共通）'!M32</f>
        <v>0</v>
      </c>
      <c r="K37" s="2082"/>
      <c r="L37" s="2082"/>
      <c r="M37" s="2082"/>
      <c r="N37" s="2082"/>
      <c r="O37" s="2082"/>
      <c r="P37" s="2082"/>
      <c r="Q37" s="2082"/>
      <c r="R37" s="2082"/>
      <c r="S37" s="2082"/>
      <c r="T37" s="2082"/>
      <c r="U37" s="2082"/>
      <c r="V37" s="2082"/>
      <c r="W37" s="2082"/>
      <c r="X37" s="2082"/>
      <c r="Y37" s="2083"/>
    </row>
    <row r="38" spans="2:26" ht="18.75" customHeight="1">
      <c r="B38" s="263"/>
      <c r="C38" s="885" t="s">
        <v>48</v>
      </c>
      <c r="D38" s="885"/>
      <c r="E38" s="885"/>
      <c r="F38" s="885"/>
      <c r="G38" s="885"/>
      <c r="H38" s="885"/>
      <c r="I38" s="315"/>
      <c r="J38" s="2081">
        <f>'1-1事業計画書（共通）'!M33</f>
        <v>0</v>
      </c>
      <c r="K38" s="2082"/>
      <c r="L38" s="2082"/>
      <c r="M38" s="2082"/>
      <c r="N38" s="2082"/>
      <c r="O38" s="2082"/>
      <c r="P38" s="2082"/>
      <c r="Q38" s="2082"/>
      <c r="R38" s="2082"/>
      <c r="S38" s="2082"/>
      <c r="T38" s="2082"/>
      <c r="U38" s="2082"/>
      <c r="V38" s="2082"/>
      <c r="W38" s="2082"/>
      <c r="X38" s="2082"/>
      <c r="Y38" s="2083"/>
    </row>
    <row r="39" spans="2:26" ht="18.75" customHeight="1" thickBot="1">
      <c r="B39" s="265"/>
      <c r="C39" s="875" t="s">
        <v>44</v>
      </c>
      <c r="D39" s="875"/>
      <c r="E39" s="875"/>
      <c r="F39" s="875"/>
      <c r="G39" s="875"/>
      <c r="H39" s="875"/>
      <c r="I39" s="316"/>
      <c r="J39" s="2087">
        <f>'1-1事業計画書（共通）'!M34</f>
        <v>0</v>
      </c>
      <c r="K39" s="2088"/>
      <c r="L39" s="2088"/>
      <c r="M39" s="2088"/>
      <c r="N39" s="2088"/>
      <c r="O39" s="2088"/>
      <c r="P39" s="2088"/>
      <c r="Q39" s="2088"/>
      <c r="R39" s="2088"/>
      <c r="S39" s="2088"/>
      <c r="T39" s="2088"/>
      <c r="U39" s="2088"/>
      <c r="V39" s="2088"/>
      <c r="W39" s="2088"/>
      <c r="X39" s="2088"/>
      <c r="Y39" s="2089"/>
    </row>
  </sheetData>
  <sheetProtection selectLockedCells="1"/>
  <mergeCells count="24">
    <mergeCell ref="A3:Z3"/>
    <mergeCell ref="K7:P7"/>
    <mergeCell ref="A11:Z13"/>
    <mergeCell ref="B18:H18"/>
    <mergeCell ref="R24:Z25"/>
    <mergeCell ref="C39:H39"/>
    <mergeCell ref="J39:Y39"/>
    <mergeCell ref="S35:V35"/>
    <mergeCell ref="W35:X35"/>
    <mergeCell ref="C36:H36"/>
    <mergeCell ref="C35:H35"/>
    <mergeCell ref="J35:R35"/>
    <mergeCell ref="R26:Z26"/>
    <mergeCell ref="M25:P25"/>
    <mergeCell ref="C37:H37"/>
    <mergeCell ref="J37:Y37"/>
    <mergeCell ref="C38:H38"/>
    <mergeCell ref="J38:Y38"/>
    <mergeCell ref="R27:Z27"/>
    <mergeCell ref="R28:Y28"/>
    <mergeCell ref="C34:H34"/>
    <mergeCell ref="S34:V34"/>
    <mergeCell ref="W34:X34"/>
    <mergeCell ref="J34:R34"/>
  </mergeCells>
  <phoneticPr fontId="10"/>
  <conditionalFormatting sqref="J34:J35">
    <cfRule type="expression" dxfId="9" priority="1">
      <formula>J34&lt;&gt;#REF!</formula>
    </cfRule>
  </conditionalFormatting>
  <conditionalFormatting sqref="K36 J37:J39">
    <cfRule type="expression" dxfId="8" priority="3">
      <formula>J36&lt;&gt;#REF!</formula>
    </cfRule>
  </conditionalFormatting>
  <conditionalFormatting sqref="K7:P7">
    <cfRule type="expression" dxfId="7" priority="5">
      <formula>K7&lt;&gt;#REF!</formula>
    </cfRule>
  </conditionalFormatting>
  <conditionalFormatting sqref="R26:R28 N36">
    <cfRule type="expression" dxfId="6" priority="2">
      <formula>N26&lt;&gt;#REF!</formula>
    </cfRule>
  </conditionalFormatting>
  <printOptions horizontalCentered="1"/>
  <pageMargins left="0.78740157480314965" right="0.78740157480314965" top="0.59055118110236227" bottom="0.59055118110236227" header="0.39370078740157483" footer="0.39370078740157483"/>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9203" r:id="rId4" name="Check Box 3">
              <controlPr defaultSize="0" autoFill="0" autoLine="0" autoPict="0">
                <anchor moveWithCells="1">
                  <from>
                    <xdr:col>10</xdr:col>
                    <xdr:colOff>7620</xdr:colOff>
                    <xdr:row>34</xdr:row>
                    <xdr:rowOff>228600</xdr:rowOff>
                  </from>
                  <to>
                    <xdr:col>11</xdr:col>
                    <xdr:colOff>99060</xdr:colOff>
                    <xdr:row>36</xdr:row>
                    <xdr:rowOff>22860</xdr:rowOff>
                  </to>
                </anchor>
              </controlPr>
            </control>
          </mc:Choice>
        </mc:AlternateContent>
        <mc:AlternateContent xmlns:mc="http://schemas.openxmlformats.org/markup-compatibility/2006">
          <mc:Choice Requires="x14">
            <control shapeId="179205" r:id="rId5" name="Check Box 5">
              <controlPr defaultSize="0" autoFill="0" autoLine="0" autoPict="0">
                <anchor moveWithCells="1">
                  <from>
                    <xdr:col>13</xdr:col>
                    <xdr:colOff>7620</xdr:colOff>
                    <xdr:row>34</xdr:row>
                    <xdr:rowOff>228600</xdr:rowOff>
                  </from>
                  <to>
                    <xdr:col>14</xdr:col>
                    <xdr:colOff>83820</xdr:colOff>
                    <xdr:row>36</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K75"/>
  <sheetViews>
    <sheetView showZeros="0" view="pageBreakPreview" topLeftCell="A22" zoomScaleNormal="100" zoomScaleSheetLayoutView="100" workbookViewId="0">
      <selection activeCell="AS9" sqref="AS9"/>
    </sheetView>
  </sheetViews>
  <sheetFormatPr defaultColWidth="3.125" defaultRowHeight="24.75" customHeight="1"/>
  <cols>
    <col min="1" max="9" width="3.125" style="27" customWidth="1"/>
    <col min="10" max="11" width="3.125" style="28" customWidth="1"/>
    <col min="12" max="33" width="3.125" style="27" customWidth="1"/>
    <col min="34" max="34" width="3.125" style="493"/>
    <col min="35" max="35" width="3.125" style="27"/>
    <col min="36" max="36" width="9.875" style="27" customWidth="1"/>
    <col min="37" max="37" width="15.125" style="27" customWidth="1"/>
    <col min="38" max="16384" width="3.125" style="27"/>
  </cols>
  <sheetData>
    <row r="1" spans="1:37" ht="25.5" customHeight="1">
      <c r="A1" s="1" t="s">
        <v>490</v>
      </c>
      <c r="B1" s="1"/>
      <c r="C1" s="1"/>
      <c r="D1" s="1"/>
      <c r="E1" s="1"/>
      <c r="F1" s="1"/>
      <c r="G1" s="1"/>
      <c r="H1" s="1"/>
      <c r="I1" s="1"/>
      <c r="J1" s="218"/>
      <c r="K1" s="218"/>
      <c r="L1" s="1"/>
      <c r="M1" s="1"/>
      <c r="N1" s="1"/>
      <c r="O1" s="1"/>
      <c r="P1" s="1"/>
      <c r="Q1" s="1"/>
      <c r="R1" s="1"/>
      <c r="S1" s="1"/>
      <c r="T1" s="1"/>
      <c r="U1" s="1"/>
      <c r="V1" s="1"/>
      <c r="W1" s="1"/>
      <c r="X1" s="1"/>
      <c r="Y1" s="1"/>
      <c r="Z1" s="1"/>
      <c r="AA1" s="1"/>
      <c r="AB1" s="1"/>
      <c r="AC1" s="1"/>
      <c r="AD1" s="1"/>
      <c r="AE1" s="1"/>
      <c r="AF1" s="1"/>
      <c r="AG1" s="1"/>
    </row>
    <row r="2" spans="1:37" ht="25.5" customHeight="1" thickBot="1">
      <c r="A2" s="820" t="s">
        <v>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row>
    <row r="3" spans="1:37" ht="10.199999999999999" customHeight="1" thickBot="1">
      <c r="A3" s="6"/>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7" ht="25.5" customHeight="1" thickBot="1">
      <c r="A4" s="944" t="s">
        <v>84</v>
      </c>
      <c r="B4" s="945"/>
      <c r="C4" s="945"/>
      <c r="D4" s="945"/>
      <c r="E4" s="946"/>
      <c r="F4" s="947">
        <f>'1_交付申請書'!V10</f>
        <v>0</v>
      </c>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9"/>
      <c r="AH4" s="27"/>
    </row>
    <row r="5" spans="1:37" ht="11.25" customHeight="1">
      <c r="A5" s="897"/>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row>
    <row r="6" spans="1:37" ht="28.2" customHeight="1" thickBot="1">
      <c r="A6" s="6" t="s">
        <v>790</v>
      </c>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row>
    <row r="7" spans="1:37" ht="25.5" customHeight="1">
      <c r="A7" s="228"/>
      <c r="B7" s="1015" t="s">
        <v>12</v>
      </c>
      <c r="C7" s="1015"/>
      <c r="D7" s="1015"/>
      <c r="E7" s="1015"/>
      <c r="F7" s="1015"/>
      <c r="G7" s="1015"/>
      <c r="H7" s="1015"/>
      <c r="I7" s="1015"/>
      <c r="J7" s="1015"/>
      <c r="K7" s="1015"/>
      <c r="L7" s="229"/>
      <c r="M7" s="1016"/>
      <c r="N7" s="1017"/>
      <c r="O7" s="1017"/>
      <c r="P7" s="1017"/>
      <c r="Q7" s="1017"/>
      <c r="R7" s="1017"/>
      <c r="S7" s="1017"/>
      <c r="T7" s="1017"/>
      <c r="U7" s="1017"/>
      <c r="V7" s="1017"/>
      <c r="W7" s="1017"/>
      <c r="X7" s="1017"/>
      <c r="Y7" s="1017"/>
      <c r="Z7" s="1017"/>
      <c r="AA7" s="1017"/>
      <c r="AB7" s="1017"/>
      <c r="AC7" s="1017"/>
      <c r="AD7" s="1017"/>
      <c r="AE7" s="1017"/>
      <c r="AF7" s="1017"/>
      <c r="AG7" s="1018"/>
    </row>
    <row r="8" spans="1:37" ht="25.5" customHeight="1">
      <c r="A8" s="230"/>
      <c r="B8" s="1019" t="s">
        <v>7</v>
      </c>
      <c r="C8" s="1019"/>
      <c r="D8" s="1019"/>
      <c r="E8" s="1019"/>
      <c r="F8" s="1019"/>
      <c r="G8" s="1019"/>
      <c r="H8" s="1019"/>
      <c r="I8" s="1019"/>
      <c r="J8" s="1019"/>
      <c r="K8" s="1019"/>
      <c r="L8" s="231"/>
      <c r="M8" s="220" t="s">
        <v>220</v>
      </c>
      <c r="N8" s="1020"/>
      <c r="O8" s="1020"/>
      <c r="P8" s="1020"/>
      <c r="Q8" s="1020"/>
      <c r="R8" s="1021"/>
      <c r="S8" s="1022"/>
      <c r="T8" s="1022"/>
      <c r="U8" s="1022"/>
      <c r="V8" s="1022"/>
      <c r="W8" s="1022"/>
      <c r="X8" s="1022"/>
      <c r="Y8" s="1022"/>
      <c r="Z8" s="1022"/>
      <c r="AA8" s="1022"/>
      <c r="AB8" s="1022"/>
      <c r="AC8" s="1022"/>
      <c r="AD8" s="1022"/>
      <c r="AE8" s="1022"/>
      <c r="AF8" s="1022"/>
      <c r="AG8" s="1023"/>
    </row>
    <row r="9" spans="1:37" ht="25.5" customHeight="1">
      <c r="A9" s="1002" t="s">
        <v>539</v>
      </c>
      <c r="B9" s="1003"/>
      <c r="C9" s="1003"/>
      <c r="D9" s="1003"/>
      <c r="E9" s="1003"/>
      <c r="F9" s="1003"/>
      <c r="G9" s="1003"/>
      <c r="H9" s="1003"/>
      <c r="I9" s="1003"/>
      <c r="J9" s="1003"/>
      <c r="K9" s="1003"/>
      <c r="L9" s="1003"/>
      <c r="M9" s="1003"/>
      <c r="N9" s="1003"/>
      <c r="O9" s="1003"/>
      <c r="P9" s="1003"/>
      <c r="Q9" s="1003"/>
      <c r="R9" s="1003"/>
      <c r="S9" s="1003"/>
      <c r="T9" s="1003"/>
      <c r="U9" s="1003"/>
      <c r="V9" s="1003"/>
      <c r="W9" s="1003"/>
      <c r="X9" s="1003"/>
      <c r="Y9" s="1003"/>
      <c r="Z9" s="1003"/>
      <c r="AA9" s="1003"/>
      <c r="AB9" s="1003"/>
      <c r="AC9" s="1003"/>
      <c r="AD9" s="1003"/>
      <c r="AE9" s="1003"/>
      <c r="AF9" s="1003"/>
      <c r="AG9" s="1004"/>
      <c r="AH9" s="493" t="s">
        <v>338</v>
      </c>
      <c r="AI9" s="27" t="s">
        <v>338</v>
      </c>
    </row>
    <row r="10" spans="1:37" ht="25.5" customHeight="1" thickBot="1">
      <c r="A10" s="910"/>
      <c r="B10" s="911"/>
      <c r="C10" s="223" t="s">
        <v>538</v>
      </c>
      <c r="D10" s="224"/>
      <c r="E10" s="224"/>
      <c r="F10" s="224"/>
      <c r="G10" s="224"/>
      <c r="H10" s="224"/>
      <c r="I10" s="224"/>
      <c r="J10" s="225"/>
      <c r="K10" s="225"/>
      <c r="L10" s="224"/>
      <c r="M10" s="224"/>
      <c r="N10" s="224"/>
      <c r="O10" s="224"/>
      <c r="P10" s="224"/>
      <c r="Q10" s="224"/>
      <c r="R10" s="224"/>
      <c r="S10" s="224"/>
      <c r="T10" s="224"/>
      <c r="U10" s="224"/>
      <c r="V10" s="224"/>
      <c r="W10" s="226"/>
      <c r="X10" s="226"/>
      <c r="Y10" s="226"/>
      <c r="Z10" s="226"/>
      <c r="AA10" s="226"/>
      <c r="AB10" s="226"/>
      <c r="AC10" s="226"/>
      <c r="AD10" s="226"/>
      <c r="AE10" s="226"/>
      <c r="AF10" s="226"/>
      <c r="AG10" s="227"/>
    </row>
    <row r="11" spans="1:37" ht="9.75" customHeight="1">
      <c r="A11" s="256"/>
      <c r="B11" s="705"/>
      <c r="C11" s="705"/>
      <c r="D11" s="705"/>
      <c r="E11" s="705"/>
      <c r="F11" s="705"/>
      <c r="G11" s="705"/>
      <c r="H11" s="705"/>
      <c r="I11" s="705"/>
      <c r="J11" s="705"/>
      <c r="K11" s="705"/>
      <c r="L11" s="257"/>
      <c r="M11" s="373"/>
      <c r="N11" s="373"/>
      <c r="O11" s="373"/>
      <c r="P11" s="373"/>
      <c r="Q11" s="373"/>
      <c r="R11" s="706"/>
      <c r="S11" s="706"/>
      <c r="T11" s="706"/>
      <c r="U11" s="373"/>
      <c r="V11" s="706"/>
      <c r="W11" s="706"/>
      <c r="X11" s="706"/>
      <c r="Y11" s="373"/>
      <c r="Z11" s="706"/>
      <c r="AA11" s="706"/>
      <c r="AB11" s="706"/>
      <c r="AC11" s="373"/>
      <c r="AD11" s="373"/>
      <c r="AE11" s="373"/>
      <c r="AF11" s="373"/>
      <c r="AG11" s="372"/>
    </row>
    <row r="12" spans="1:37" ht="28.2" customHeight="1">
      <c r="A12" s="694" t="s">
        <v>791</v>
      </c>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707"/>
      <c r="AJ12" s="27" t="s">
        <v>1034</v>
      </c>
    </row>
    <row r="13" spans="1:37" ht="28.2" customHeight="1">
      <c r="A13" s="1005" t="s">
        <v>728</v>
      </c>
      <c r="B13" s="1006"/>
      <c r="C13" s="1006"/>
      <c r="D13" s="1006"/>
      <c r="E13" s="1006"/>
      <c r="F13" s="1007"/>
      <c r="G13" s="1007"/>
      <c r="H13" s="1007"/>
      <c r="I13" s="1007"/>
      <c r="J13" s="1007"/>
      <c r="K13" s="1007"/>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8"/>
      <c r="AJ13" s="627" t="s">
        <v>843</v>
      </c>
      <c r="AK13" s="630"/>
    </row>
    <row r="14" spans="1:37" ht="19.95" customHeight="1">
      <c r="A14" s="950" t="s">
        <v>757</v>
      </c>
      <c r="B14" s="951"/>
      <c r="C14" s="951"/>
      <c r="D14" s="951"/>
      <c r="E14" s="952"/>
      <c r="F14" s="957" t="s">
        <v>759</v>
      </c>
      <c r="G14" s="958"/>
      <c r="H14" s="958"/>
      <c r="I14" s="958"/>
      <c r="J14" s="959"/>
      <c r="K14" s="960" t="s">
        <v>760</v>
      </c>
      <c r="L14" s="958"/>
      <c r="M14" s="958"/>
      <c r="N14" s="958"/>
      <c r="O14" s="958"/>
      <c r="P14" s="959"/>
      <c r="Q14" s="958" t="s">
        <v>758</v>
      </c>
      <c r="R14" s="958"/>
      <c r="S14" s="961"/>
      <c r="T14" s="957" t="s">
        <v>759</v>
      </c>
      <c r="U14" s="958"/>
      <c r="V14" s="958"/>
      <c r="W14" s="958"/>
      <c r="X14" s="959"/>
      <c r="Y14" s="960" t="s">
        <v>760</v>
      </c>
      <c r="Z14" s="958"/>
      <c r="AA14" s="958"/>
      <c r="AB14" s="958"/>
      <c r="AC14" s="958"/>
      <c r="AD14" s="959"/>
      <c r="AE14" s="958" t="s">
        <v>758</v>
      </c>
      <c r="AF14" s="958"/>
      <c r="AG14" s="962"/>
      <c r="AJ14" s="768" t="s">
        <v>973</v>
      </c>
      <c r="AK14" s="769"/>
    </row>
    <row r="15" spans="1:37" ht="19.95" customHeight="1">
      <c r="A15" s="907"/>
      <c r="B15" s="789"/>
      <c r="C15" s="789"/>
      <c r="D15" s="789"/>
      <c r="E15" s="953"/>
      <c r="F15" s="837" t="s">
        <v>695</v>
      </c>
      <c r="G15" s="838"/>
      <c r="H15" s="838"/>
      <c r="I15" s="838"/>
      <c r="J15" s="943"/>
      <c r="K15" s="940" t="s">
        <v>695</v>
      </c>
      <c r="L15" s="838"/>
      <c r="M15" s="838"/>
      <c r="N15" s="838"/>
      <c r="O15" s="838"/>
      <c r="P15" s="943"/>
      <c r="Q15" s="940" t="s">
        <v>695</v>
      </c>
      <c r="R15" s="838"/>
      <c r="S15" s="941"/>
      <c r="T15" s="837" t="s">
        <v>338</v>
      </c>
      <c r="U15" s="838"/>
      <c r="V15" s="838"/>
      <c r="W15" s="838"/>
      <c r="X15" s="943"/>
      <c r="Y15" s="940"/>
      <c r="Z15" s="838"/>
      <c r="AA15" s="838"/>
      <c r="AB15" s="838"/>
      <c r="AC15" s="838"/>
      <c r="AD15" s="943"/>
      <c r="AE15" s="940"/>
      <c r="AF15" s="838"/>
      <c r="AG15" s="942"/>
    </row>
    <row r="16" spans="1:37" ht="19.95" customHeight="1">
      <c r="A16" s="907"/>
      <c r="B16" s="789"/>
      <c r="C16" s="789"/>
      <c r="D16" s="789"/>
      <c r="E16" s="953"/>
      <c r="F16" s="837" t="s">
        <v>695</v>
      </c>
      <c r="G16" s="838"/>
      <c r="H16" s="838"/>
      <c r="I16" s="838"/>
      <c r="J16" s="943"/>
      <c r="K16" s="940" t="s">
        <v>695</v>
      </c>
      <c r="L16" s="838"/>
      <c r="M16" s="838"/>
      <c r="N16" s="838"/>
      <c r="O16" s="838"/>
      <c r="P16" s="943"/>
      <c r="Q16" s="940" t="s">
        <v>695</v>
      </c>
      <c r="R16" s="838"/>
      <c r="S16" s="941"/>
      <c r="T16" s="837" t="s">
        <v>338</v>
      </c>
      <c r="U16" s="838"/>
      <c r="V16" s="838"/>
      <c r="W16" s="838"/>
      <c r="X16" s="943"/>
      <c r="Y16" s="940"/>
      <c r="Z16" s="838"/>
      <c r="AA16" s="838"/>
      <c r="AB16" s="838"/>
      <c r="AC16" s="838"/>
      <c r="AD16" s="943"/>
      <c r="AE16" s="940"/>
      <c r="AF16" s="838"/>
      <c r="AG16" s="942"/>
    </row>
    <row r="17" spans="1:35" ht="19.95" customHeight="1">
      <c r="A17" s="907"/>
      <c r="B17" s="789"/>
      <c r="C17" s="789"/>
      <c r="D17" s="789"/>
      <c r="E17" s="953"/>
      <c r="F17" s="837" t="s">
        <v>338</v>
      </c>
      <c r="G17" s="838"/>
      <c r="H17" s="838"/>
      <c r="I17" s="838"/>
      <c r="J17" s="943"/>
      <c r="K17" s="940"/>
      <c r="L17" s="838"/>
      <c r="M17" s="838"/>
      <c r="N17" s="838"/>
      <c r="O17" s="838"/>
      <c r="P17" s="943"/>
      <c r="Q17" s="940"/>
      <c r="R17" s="838"/>
      <c r="S17" s="941"/>
      <c r="T17" s="837" t="s">
        <v>338</v>
      </c>
      <c r="U17" s="838"/>
      <c r="V17" s="838"/>
      <c r="W17" s="838"/>
      <c r="X17" s="943"/>
      <c r="Y17" s="940"/>
      <c r="Z17" s="838"/>
      <c r="AA17" s="838"/>
      <c r="AB17" s="838"/>
      <c r="AC17" s="838"/>
      <c r="AD17" s="943"/>
      <c r="AE17" s="940"/>
      <c r="AF17" s="838"/>
      <c r="AG17" s="942"/>
    </row>
    <row r="18" spans="1:35" ht="19.95" customHeight="1">
      <c r="A18" s="907"/>
      <c r="B18" s="789"/>
      <c r="C18" s="789"/>
      <c r="D18" s="789"/>
      <c r="E18" s="953"/>
      <c r="F18" s="837" t="s">
        <v>338</v>
      </c>
      <c r="G18" s="838"/>
      <c r="H18" s="838"/>
      <c r="I18" s="838"/>
      <c r="J18" s="943"/>
      <c r="K18" s="940"/>
      <c r="L18" s="838"/>
      <c r="M18" s="838"/>
      <c r="N18" s="838"/>
      <c r="O18" s="838"/>
      <c r="P18" s="943"/>
      <c r="Q18" s="940"/>
      <c r="R18" s="838"/>
      <c r="S18" s="941"/>
      <c r="T18" s="837" t="s">
        <v>338</v>
      </c>
      <c r="U18" s="838"/>
      <c r="V18" s="838"/>
      <c r="W18" s="838"/>
      <c r="X18" s="943"/>
      <c r="Y18" s="940"/>
      <c r="Z18" s="838"/>
      <c r="AA18" s="838"/>
      <c r="AB18" s="838"/>
      <c r="AC18" s="838"/>
      <c r="AD18" s="943"/>
      <c r="AE18" s="940"/>
      <c r="AF18" s="838"/>
      <c r="AG18" s="942"/>
    </row>
    <row r="19" spans="1:35" ht="19.95" customHeight="1">
      <c r="A19" s="907"/>
      <c r="B19" s="789"/>
      <c r="C19" s="789"/>
      <c r="D19" s="789"/>
      <c r="E19" s="953"/>
      <c r="F19" s="837" t="s">
        <v>338</v>
      </c>
      <c r="G19" s="838"/>
      <c r="H19" s="838"/>
      <c r="I19" s="838"/>
      <c r="J19" s="943"/>
      <c r="K19" s="940"/>
      <c r="L19" s="838"/>
      <c r="M19" s="838"/>
      <c r="N19" s="838"/>
      <c r="O19" s="838"/>
      <c r="P19" s="943"/>
      <c r="Q19" s="940"/>
      <c r="R19" s="838"/>
      <c r="S19" s="941"/>
      <c r="T19" s="837" t="s">
        <v>338</v>
      </c>
      <c r="U19" s="838"/>
      <c r="V19" s="838"/>
      <c r="W19" s="838"/>
      <c r="X19" s="943"/>
      <c r="Y19" s="940"/>
      <c r="Z19" s="838"/>
      <c r="AA19" s="838"/>
      <c r="AB19" s="838"/>
      <c r="AC19" s="838"/>
      <c r="AD19" s="943"/>
      <c r="AE19" s="940"/>
      <c r="AF19" s="838"/>
      <c r="AG19" s="942"/>
    </row>
    <row r="20" spans="1:35" ht="19.95" customHeight="1">
      <c r="A20" s="907"/>
      <c r="B20" s="789"/>
      <c r="C20" s="789"/>
      <c r="D20" s="789"/>
      <c r="E20" s="953"/>
      <c r="F20" s="837" t="s">
        <v>338</v>
      </c>
      <c r="G20" s="838"/>
      <c r="H20" s="838"/>
      <c r="I20" s="838"/>
      <c r="J20" s="943"/>
      <c r="K20" s="940"/>
      <c r="L20" s="838"/>
      <c r="M20" s="838"/>
      <c r="N20" s="838"/>
      <c r="O20" s="838"/>
      <c r="P20" s="943"/>
      <c r="Q20" s="940"/>
      <c r="R20" s="838"/>
      <c r="S20" s="941"/>
      <c r="T20" s="837" t="s">
        <v>338</v>
      </c>
      <c r="U20" s="838"/>
      <c r="V20" s="838"/>
      <c r="W20" s="838"/>
      <c r="X20" s="943"/>
      <c r="Y20" s="940"/>
      <c r="Z20" s="838"/>
      <c r="AA20" s="838"/>
      <c r="AB20" s="838"/>
      <c r="AC20" s="838"/>
      <c r="AD20" s="943"/>
      <c r="AE20" s="940"/>
      <c r="AF20" s="838"/>
      <c r="AG20" s="942"/>
    </row>
    <row r="21" spans="1:35" ht="19.95" customHeight="1">
      <c r="A21" s="907"/>
      <c r="B21" s="789"/>
      <c r="C21" s="789"/>
      <c r="D21" s="789"/>
      <c r="E21" s="953"/>
      <c r="F21" s="837" t="s">
        <v>338</v>
      </c>
      <c r="G21" s="838"/>
      <c r="H21" s="838"/>
      <c r="I21" s="838"/>
      <c r="J21" s="943"/>
      <c r="K21" s="940"/>
      <c r="L21" s="838"/>
      <c r="M21" s="838"/>
      <c r="N21" s="838"/>
      <c r="O21" s="838"/>
      <c r="P21" s="943"/>
      <c r="Q21" s="940"/>
      <c r="R21" s="838"/>
      <c r="S21" s="941"/>
      <c r="T21" s="837" t="s">
        <v>338</v>
      </c>
      <c r="U21" s="838"/>
      <c r="V21" s="838"/>
      <c r="W21" s="838"/>
      <c r="X21" s="943"/>
      <c r="Y21" s="940"/>
      <c r="Z21" s="838"/>
      <c r="AA21" s="838"/>
      <c r="AB21" s="838"/>
      <c r="AC21" s="838"/>
      <c r="AD21" s="943"/>
      <c r="AE21" s="940"/>
      <c r="AF21" s="838"/>
      <c r="AG21" s="942"/>
    </row>
    <row r="22" spans="1:35" ht="19.95" customHeight="1">
      <c r="A22" s="907"/>
      <c r="B22" s="789"/>
      <c r="C22" s="789"/>
      <c r="D22" s="789"/>
      <c r="E22" s="953"/>
      <c r="F22" s="837" t="s">
        <v>338</v>
      </c>
      <c r="G22" s="838"/>
      <c r="H22" s="838"/>
      <c r="I22" s="838"/>
      <c r="J22" s="943"/>
      <c r="K22" s="940"/>
      <c r="L22" s="838"/>
      <c r="M22" s="838"/>
      <c r="N22" s="838"/>
      <c r="O22" s="838"/>
      <c r="P22" s="943"/>
      <c r="Q22" s="940"/>
      <c r="R22" s="838"/>
      <c r="S22" s="941"/>
      <c r="T22" s="837" t="s">
        <v>338</v>
      </c>
      <c r="U22" s="838"/>
      <c r="V22" s="838"/>
      <c r="W22" s="838"/>
      <c r="X22" s="943"/>
      <c r="Y22" s="940"/>
      <c r="Z22" s="838"/>
      <c r="AA22" s="838"/>
      <c r="AB22" s="838"/>
      <c r="AC22" s="838"/>
      <c r="AD22" s="943"/>
      <c r="AE22" s="940"/>
      <c r="AF22" s="838"/>
      <c r="AG22" s="942"/>
    </row>
    <row r="23" spans="1:35" ht="19.95" customHeight="1">
      <c r="A23" s="907"/>
      <c r="B23" s="789"/>
      <c r="C23" s="789"/>
      <c r="D23" s="789"/>
      <c r="E23" s="953"/>
      <c r="F23" s="837" t="s">
        <v>338</v>
      </c>
      <c r="G23" s="838"/>
      <c r="H23" s="838"/>
      <c r="I23" s="838"/>
      <c r="J23" s="943"/>
      <c r="K23" s="940"/>
      <c r="L23" s="838"/>
      <c r="M23" s="838"/>
      <c r="N23" s="838"/>
      <c r="O23" s="838"/>
      <c r="P23" s="943"/>
      <c r="Q23" s="940"/>
      <c r="R23" s="838"/>
      <c r="S23" s="941"/>
      <c r="T23" s="837" t="s">
        <v>338</v>
      </c>
      <c r="U23" s="838"/>
      <c r="V23" s="838"/>
      <c r="W23" s="838"/>
      <c r="X23" s="943"/>
      <c r="Y23" s="940"/>
      <c r="Z23" s="838"/>
      <c r="AA23" s="838"/>
      <c r="AB23" s="838"/>
      <c r="AC23" s="838"/>
      <c r="AD23" s="943"/>
      <c r="AE23" s="940"/>
      <c r="AF23" s="838"/>
      <c r="AG23" s="942"/>
    </row>
    <row r="24" spans="1:35" ht="19.95" customHeight="1">
      <c r="A24" s="954"/>
      <c r="B24" s="955"/>
      <c r="C24" s="955"/>
      <c r="D24" s="955"/>
      <c r="E24" s="956"/>
      <c r="F24" s="837" t="s">
        <v>338</v>
      </c>
      <c r="G24" s="838"/>
      <c r="H24" s="838"/>
      <c r="I24" s="838"/>
      <c r="J24" s="943"/>
      <c r="K24" s="940"/>
      <c r="L24" s="838"/>
      <c r="M24" s="838"/>
      <c r="N24" s="838"/>
      <c r="O24" s="838"/>
      <c r="P24" s="943"/>
      <c r="Q24" s="940"/>
      <c r="R24" s="838"/>
      <c r="S24" s="941"/>
      <c r="T24" s="837" t="s">
        <v>338</v>
      </c>
      <c r="U24" s="838"/>
      <c r="V24" s="838"/>
      <c r="W24" s="838"/>
      <c r="X24" s="943"/>
      <c r="Y24" s="940"/>
      <c r="Z24" s="838"/>
      <c r="AA24" s="838"/>
      <c r="AB24" s="838"/>
      <c r="AC24" s="838"/>
      <c r="AD24" s="943"/>
      <c r="AE24" s="940"/>
      <c r="AF24" s="838"/>
      <c r="AG24" s="942"/>
    </row>
    <row r="25" spans="1:35" ht="25.5" customHeight="1">
      <c r="A25" s="950" t="s">
        <v>216</v>
      </c>
      <c r="B25" s="1010"/>
      <c r="C25" s="1010"/>
      <c r="D25" s="1010"/>
      <c r="E25" s="1010"/>
      <c r="F25" s="1011"/>
      <c r="G25" s="916" t="s">
        <v>213</v>
      </c>
      <c r="H25" s="917"/>
      <c r="I25" s="917"/>
      <c r="J25" s="917"/>
      <c r="K25" s="917"/>
      <c r="L25" s="918"/>
      <c r="M25" s="809"/>
      <c r="N25" s="810"/>
      <c r="O25" s="810"/>
      <c r="P25" s="810"/>
      <c r="Q25" s="810"/>
      <c r="R25" s="810"/>
      <c r="S25" s="810"/>
      <c r="T25" s="810"/>
      <c r="U25" s="810"/>
      <c r="V25" s="810"/>
      <c r="W25" s="810"/>
      <c r="X25" s="810"/>
      <c r="Y25" s="810"/>
      <c r="Z25" s="810"/>
      <c r="AA25" s="810"/>
      <c r="AB25" s="810"/>
      <c r="AC25" s="810"/>
      <c r="AD25" s="810"/>
      <c r="AE25" s="810"/>
      <c r="AF25" s="810"/>
      <c r="AG25" s="811"/>
    </row>
    <row r="26" spans="1:35" ht="25.5" customHeight="1">
      <c r="A26" s="1012"/>
      <c r="B26" s="1013"/>
      <c r="C26" s="1013"/>
      <c r="D26" s="1013"/>
      <c r="E26" s="1013"/>
      <c r="F26" s="1014"/>
      <c r="G26" s="832" t="s">
        <v>21</v>
      </c>
      <c r="H26" s="807"/>
      <c r="I26" s="807"/>
      <c r="J26" s="807"/>
      <c r="K26" s="807"/>
      <c r="L26" s="808"/>
      <c r="M26" s="809"/>
      <c r="N26" s="810"/>
      <c r="O26" s="810"/>
      <c r="P26" s="810"/>
      <c r="Q26" s="810"/>
      <c r="R26" s="810"/>
      <c r="S26" s="810"/>
      <c r="T26" s="810"/>
      <c r="U26" s="810"/>
      <c r="V26" s="810"/>
      <c r="W26" s="810"/>
      <c r="X26" s="810"/>
      <c r="Y26" s="810"/>
      <c r="Z26" s="810"/>
      <c r="AA26" s="810"/>
      <c r="AB26" s="810"/>
      <c r="AC26" s="810"/>
      <c r="AD26" s="810"/>
      <c r="AE26" s="810"/>
      <c r="AF26" s="810"/>
      <c r="AG26" s="811"/>
    </row>
    <row r="27" spans="1:35" ht="25.5" customHeight="1">
      <c r="A27" s="230"/>
      <c r="B27" s="879" t="s">
        <v>24</v>
      </c>
      <c r="C27" s="879"/>
      <c r="D27" s="879"/>
      <c r="E27" s="879"/>
      <c r="F27" s="879"/>
      <c r="G27" s="879"/>
      <c r="H27" s="879"/>
      <c r="I27" s="879"/>
      <c r="J27" s="879"/>
      <c r="K27" s="879"/>
      <c r="L27" s="235"/>
      <c r="M27" s="977">
        <f>K65</f>
        <v>0</v>
      </c>
      <c r="N27" s="978"/>
      <c r="O27" s="978"/>
      <c r="P27" s="978"/>
      <c r="Q27" s="978"/>
      <c r="R27" s="978"/>
      <c r="S27" s="978"/>
      <c r="T27" s="978"/>
      <c r="U27" s="978"/>
      <c r="V27" s="978"/>
      <c r="W27" s="978"/>
      <c r="X27" s="978"/>
      <c r="Y27" s="978"/>
      <c r="Z27" s="978"/>
      <c r="AA27" s="978"/>
      <c r="AB27" s="978"/>
      <c r="AC27" s="978"/>
      <c r="AD27" s="987" t="s">
        <v>796</v>
      </c>
      <c r="AE27" s="987"/>
      <c r="AF27" s="987"/>
      <c r="AG27" s="988"/>
      <c r="AH27" s="27"/>
      <c r="AI27" s="27" t="s">
        <v>799</v>
      </c>
    </row>
    <row r="28" spans="1:35" ht="25.5" customHeight="1">
      <c r="A28" s="230"/>
      <c r="B28" s="879" t="s">
        <v>22</v>
      </c>
      <c r="C28" s="879"/>
      <c r="D28" s="879"/>
      <c r="E28" s="879"/>
      <c r="F28" s="879"/>
      <c r="G28" s="879"/>
      <c r="H28" s="879"/>
      <c r="I28" s="879"/>
      <c r="J28" s="879"/>
      <c r="K28" s="879"/>
      <c r="L28" s="235"/>
      <c r="M28" s="977">
        <f>R65</f>
        <v>0</v>
      </c>
      <c r="N28" s="978"/>
      <c r="O28" s="978"/>
      <c r="P28" s="978"/>
      <c r="Q28" s="978"/>
      <c r="R28" s="978"/>
      <c r="S28" s="978"/>
      <c r="T28" s="978"/>
      <c r="U28" s="978"/>
      <c r="V28" s="978"/>
      <c r="W28" s="978"/>
      <c r="X28" s="978"/>
      <c r="Y28" s="978"/>
      <c r="Z28" s="978"/>
      <c r="AA28" s="978"/>
      <c r="AB28" s="978"/>
      <c r="AC28" s="978"/>
      <c r="AD28" s="987" t="s">
        <v>796</v>
      </c>
      <c r="AE28" s="987"/>
      <c r="AF28" s="987"/>
      <c r="AG28" s="988"/>
      <c r="AH28" s="27"/>
      <c r="AI28" s="27" t="s">
        <v>800</v>
      </c>
    </row>
    <row r="29" spans="1:35" ht="25.5" customHeight="1">
      <c r="A29" s="230"/>
      <c r="B29" s="879" t="s">
        <v>23</v>
      </c>
      <c r="C29" s="879"/>
      <c r="D29" s="879"/>
      <c r="E29" s="879"/>
      <c r="F29" s="879"/>
      <c r="G29" s="879"/>
      <c r="H29" s="879"/>
      <c r="I29" s="879"/>
      <c r="J29" s="879"/>
      <c r="K29" s="879"/>
      <c r="L29" s="235"/>
      <c r="M29" s="977">
        <f>AB45</f>
        <v>0</v>
      </c>
      <c r="N29" s="978"/>
      <c r="O29" s="978"/>
      <c r="P29" s="978"/>
      <c r="Q29" s="978"/>
      <c r="R29" s="978"/>
      <c r="S29" s="978"/>
      <c r="T29" s="978"/>
      <c r="U29" s="978"/>
      <c r="V29" s="978"/>
      <c r="W29" s="978"/>
      <c r="X29" s="978"/>
      <c r="Y29" s="978"/>
      <c r="Z29" s="978"/>
      <c r="AA29" s="978"/>
      <c r="AB29" s="978"/>
      <c r="AC29" s="978"/>
      <c r="AD29" s="987" t="s">
        <v>2</v>
      </c>
      <c r="AE29" s="987"/>
      <c r="AF29" s="987"/>
      <c r="AG29" s="988"/>
      <c r="AH29" s="27"/>
    </row>
    <row r="30" spans="1:35" ht="25.5" customHeight="1">
      <c r="A30" s="989" t="s">
        <v>761</v>
      </c>
      <c r="B30" s="990"/>
      <c r="C30" s="990"/>
      <c r="D30" s="990"/>
      <c r="E30" s="990"/>
      <c r="F30" s="990"/>
      <c r="G30" s="935" t="s">
        <v>762</v>
      </c>
      <c r="H30" s="935"/>
      <c r="I30" s="935"/>
      <c r="J30" s="935"/>
      <c r="K30" s="936" t="s">
        <v>695</v>
      </c>
      <c r="L30" s="937"/>
      <c r="M30" s="937"/>
      <c r="N30" s="236" t="s">
        <v>730</v>
      </c>
      <c r="O30" s="937" t="s">
        <v>695</v>
      </c>
      <c r="P30" s="937"/>
      <c r="Q30" s="236" t="s">
        <v>731</v>
      </c>
      <c r="R30" s="937" t="s">
        <v>695</v>
      </c>
      <c r="S30" s="937"/>
      <c r="T30" s="235" t="s">
        <v>732</v>
      </c>
      <c r="U30" s="984" t="s">
        <v>94</v>
      </c>
      <c r="V30" s="985"/>
      <c r="W30" s="985"/>
      <c r="X30" s="985"/>
      <c r="Y30" s="985"/>
      <c r="Z30" s="985"/>
      <c r="AA30" s="985"/>
      <c r="AB30" s="985"/>
      <c r="AC30" s="985"/>
      <c r="AD30" s="985"/>
      <c r="AE30" s="985"/>
      <c r="AF30" s="985"/>
      <c r="AG30" s="986"/>
      <c r="AH30" s="27"/>
    </row>
    <row r="31" spans="1:35" ht="25.5" customHeight="1" thickBot="1">
      <c r="A31" s="991"/>
      <c r="B31" s="992"/>
      <c r="C31" s="992"/>
      <c r="D31" s="992"/>
      <c r="E31" s="992"/>
      <c r="F31" s="992"/>
      <c r="G31" s="934" t="s">
        <v>763</v>
      </c>
      <c r="H31" s="934"/>
      <c r="I31" s="934"/>
      <c r="J31" s="934"/>
      <c r="K31" s="938" t="s">
        <v>695</v>
      </c>
      <c r="L31" s="939"/>
      <c r="M31" s="939"/>
      <c r="N31" s="478" t="s">
        <v>730</v>
      </c>
      <c r="O31" s="939" t="s">
        <v>695</v>
      </c>
      <c r="P31" s="939"/>
      <c r="Q31" s="478" t="s">
        <v>731</v>
      </c>
      <c r="R31" s="939" t="s">
        <v>695</v>
      </c>
      <c r="S31" s="939"/>
      <c r="T31" s="239" t="s">
        <v>732</v>
      </c>
      <c r="U31" s="981" t="s">
        <v>226</v>
      </c>
      <c r="V31" s="982"/>
      <c r="W31" s="982"/>
      <c r="X31" s="982"/>
      <c r="Y31" s="982"/>
      <c r="Z31" s="982"/>
      <c r="AA31" s="982"/>
      <c r="AB31" s="982"/>
      <c r="AC31" s="982"/>
      <c r="AD31" s="982"/>
      <c r="AE31" s="982"/>
      <c r="AF31" s="982"/>
      <c r="AG31" s="983"/>
      <c r="AH31" s="27"/>
    </row>
    <row r="32" spans="1:35" ht="9.75" customHeight="1">
      <c r="A32" s="1"/>
      <c r="B32" s="243"/>
      <c r="C32" s="243"/>
      <c r="D32" s="243"/>
      <c r="E32" s="243"/>
      <c r="F32" s="243"/>
      <c r="G32" s="243"/>
      <c r="H32" s="243"/>
      <c r="I32" s="243"/>
      <c r="J32" s="243"/>
      <c r="K32" s="243"/>
      <c r="L32" s="244"/>
      <c r="M32" s="1"/>
      <c r="N32" s="1"/>
      <c r="O32" s="1"/>
      <c r="P32" s="1"/>
      <c r="Q32" s="1"/>
      <c r="R32" s="219"/>
      <c r="S32" s="219"/>
      <c r="T32" s="219"/>
      <c r="U32" s="1"/>
      <c r="V32" s="219"/>
      <c r="W32" s="219"/>
      <c r="X32" s="219"/>
      <c r="Y32" s="1"/>
      <c r="Z32" s="219"/>
      <c r="AA32" s="219"/>
      <c r="AB32" s="219"/>
      <c r="AC32" s="1"/>
      <c r="AD32" s="1"/>
      <c r="AE32" s="1"/>
      <c r="AF32" s="1"/>
      <c r="AG32" s="1"/>
    </row>
    <row r="33" spans="1:34" ht="25.5" customHeight="1" thickBot="1">
      <c r="A33" s="797" t="s">
        <v>795</v>
      </c>
      <c r="B33" s="797"/>
      <c r="C33" s="797"/>
      <c r="D33" s="797"/>
      <c r="E33" s="797"/>
      <c r="F33" s="797"/>
      <c r="G33" s="797"/>
      <c r="H33" s="797"/>
      <c r="I33" s="797"/>
      <c r="J33" s="797"/>
      <c r="K33" s="797"/>
      <c r="L33" s="797"/>
      <c r="M33" s="797"/>
      <c r="N33" s="797"/>
      <c r="O33" s="5"/>
      <c r="P33" s="5"/>
      <c r="Q33" s="5"/>
      <c r="R33" s="5"/>
      <c r="S33" s="5"/>
      <c r="T33" s="5"/>
      <c r="U33" s="5"/>
      <c r="V33" s="5"/>
      <c r="W33" s="5"/>
      <c r="X33" s="5"/>
      <c r="Y33" s="5"/>
      <c r="Z33" s="5"/>
      <c r="AA33" s="5"/>
      <c r="AB33" s="5"/>
      <c r="AC33" s="5"/>
      <c r="AD33" s="5"/>
      <c r="AE33" s="5"/>
      <c r="AF33" s="5"/>
      <c r="AG33" s="1"/>
    </row>
    <row r="34" spans="1:34" ht="25.5" customHeight="1">
      <c r="A34" s="843" t="s">
        <v>85</v>
      </c>
      <c r="B34" s="844"/>
      <c r="C34" s="844"/>
      <c r="D34" s="844"/>
      <c r="E34" s="844"/>
      <c r="F34" s="844"/>
      <c r="G34" s="844"/>
      <c r="H34" s="844"/>
      <c r="I34" s="844"/>
      <c r="J34" s="844"/>
      <c r="K34" s="844"/>
      <c r="L34" s="844"/>
      <c r="M34" s="844"/>
      <c r="N34" s="845"/>
      <c r="O34" s="302" t="s">
        <v>61</v>
      </c>
      <c r="P34" s="303"/>
      <c r="Q34" s="303"/>
      <c r="R34" s="303"/>
      <c r="S34" s="303"/>
      <c r="T34" s="303"/>
      <c r="U34" s="303"/>
      <c r="V34" s="979">
        <f>'(参考様式）エネルギー換算表'!F47</f>
        <v>0</v>
      </c>
      <c r="W34" s="979"/>
      <c r="X34" s="979"/>
      <c r="Y34" s="979"/>
      <c r="Z34" s="979"/>
      <c r="AA34" s="979"/>
      <c r="AB34" s="979"/>
      <c r="AC34" s="304"/>
      <c r="AD34" s="303" t="s">
        <v>114</v>
      </c>
      <c r="AE34" s="286"/>
      <c r="AF34" s="305"/>
      <c r="AG34" s="306"/>
    </row>
    <row r="35" spans="1:34" ht="25.5" customHeight="1">
      <c r="A35" s="806" t="s">
        <v>103</v>
      </c>
      <c r="B35" s="807"/>
      <c r="C35" s="807"/>
      <c r="D35" s="807"/>
      <c r="E35" s="807"/>
      <c r="F35" s="807"/>
      <c r="G35" s="807"/>
      <c r="H35" s="807"/>
      <c r="I35" s="807"/>
      <c r="J35" s="807"/>
      <c r="K35" s="807"/>
      <c r="L35" s="807"/>
      <c r="M35" s="807"/>
      <c r="N35" s="808"/>
      <c r="O35" s="245" t="s">
        <v>62</v>
      </c>
      <c r="P35" s="246"/>
      <c r="Q35" s="246"/>
      <c r="R35" s="246"/>
      <c r="S35" s="246"/>
      <c r="T35" s="246"/>
      <c r="U35" s="246"/>
      <c r="V35" s="980">
        <f>'(参考様式）エネルギー換算表'!L47</f>
        <v>0</v>
      </c>
      <c r="W35" s="980"/>
      <c r="X35" s="980"/>
      <c r="Y35" s="980"/>
      <c r="Z35" s="980"/>
      <c r="AA35" s="980"/>
      <c r="AB35" s="980"/>
      <c r="AC35" s="247"/>
      <c r="AD35" s="246" t="s">
        <v>114</v>
      </c>
      <c r="AE35" s="23"/>
      <c r="AF35" s="249"/>
      <c r="AG35" s="250"/>
    </row>
    <row r="36" spans="1:34" ht="25.5" customHeight="1" thickBot="1">
      <c r="A36" s="931" t="s">
        <v>26</v>
      </c>
      <c r="B36" s="932"/>
      <c r="C36" s="932"/>
      <c r="D36" s="932"/>
      <c r="E36" s="932"/>
      <c r="F36" s="932"/>
      <c r="G36" s="932"/>
      <c r="H36" s="932"/>
      <c r="I36" s="932"/>
      <c r="J36" s="932"/>
      <c r="K36" s="932"/>
      <c r="L36" s="932"/>
      <c r="M36" s="932"/>
      <c r="N36" s="933"/>
      <c r="O36" s="251" t="s">
        <v>221</v>
      </c>
      <c r="P36" s="252"/>
      <c r="Q36" s="252"/>
      <c r="R36" s="252"/>
      <c r="S36" s="252"/>
      <c r="T36" s="252"/>
      <c r="U36" s="252"/>
      <c r="V36" s="1001" t="str">
        <f>IFERROR(ROUNDDOWN(V35/V34*100,2),"")</f>
        <v/>
      </c>
      <c r="W36" s="1001"/>
      <c r="X36" s="1001"/>
      <c r="Y36" s="1001"/>
      <c r="Z36" s="1001"/>
      <c r="AA36" s="1001"/>
      <c r="AB36" s="1001"/>
      <c r="AC36" s="253"/>
      <c r="AD36" s="252" t="s">
        <v>45</v>
      </c>
      <c r="AE36" s="253"/>
      <c r="AF36" s="253"/>
      <c r="AG36" s="254"/>
    </row>
    <row r="37" spans="1:34" ht="18" customHeight="1">
      <c r="A37" s="13" t="s">
        <v>87</v>
      </c>
      <c r="B37" s="1"/>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1"/>
    </row>
    <row r="38" spans="1:34" ht="26.25" customHeight="1">
      <c r="A38" s="803" t="s">
        <v>98</v>
      </c>
      <c r="B38" s="803"/>
      <c r="C38" s="803"/>
      <c r="D38" s="803"/>
      <c r="E38" s="803"/>
      <c r="F38" s="803"/>
      <c r="G38" s="803"/>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row>
    <row r="39" spans="1:34" ht="7.5" customHeight="1">
      <c r="A39" s="13"/>
      <c r="B39" s="1"/>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1"/>
    </row>
    <row r="40" spans="1:34" ht="25.5" customHeight="1" thickBot="1">
      <c r="A40" s="1" t="s">
        <v>792</v>
      </c>
      <c r="B40" s="1"/>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1"/>
      <c r="AH40" s="27"/>
    </row>
    <row r="41" spans="1:34" ht="25.5" customHeight="1">
      <c r="A41" s="843"/>
      <c r="B41" s="844"/>
      <c r="C41" s="844"/>
      <c r="D41" s="844"/>
      <c r="E41" s="844"/>
      <c r="F41" s="844"/>
      <c r="G41" s="844"/>
      <c r="H41" s="844"/>
      <c r="I41" s="844"/>
      <c r="J41" s="844"/>
      <c r="K41" s="844"/>
      <c r="L41" s="844"/>
      <c r="M41" s="844"/>
      <c r="N41" s="844"/>
      <c r="O41" s="844"/>
      <c r="P41" s="844"/>
      <c r="Q41" s="844"/>
      <c r="R41" s="844"/>
      <c r="S41" s="844"/>
      <c r="T41" s="844"/>
      <c r="U41" s="844"/>
      <c r="V41" s="844"/>
      <c r="W41" s="844"/>
      <c r="X41" s="844"/>
      <c r="Y41" s="844"/>
      <c r="Z41" s="844"/>
      <c r="AA41" s="845"/>
      <c r="AB41" s="925" t="s">
        <v>568</v>
      </c>
      <c r="AC41" s="925"/>
      <c r="AD41" s="925"/>
      <c r="AE41" s="925"/>
      <c r="AF41" s="925"/>
      <c r="AG41" s="1009"/>
      <c r="AH41" s="27"/>
    </row>
    <row r="42" spans="1:34" ht="25.5" customHeight="1">
      <c r="A42" s="976" t="s">
        <v>570</v>
      </c>
      <c r="B42" s="866"/>
      <c r="C42" s="973" t="s">
        <v>567</v>
      </c>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5"/>
      <c r="AB42" s="969">
        <f>ROUNDDOWN(V35*10000,-3)</f>
        <v>0</v>
      </c>
      <c r="AC42" s="969"/>
      <c r="AD42" s="969"/>
      <c r="AE42" s="969"/>
      <c r="AF42" s="969"/>
      <c r="AG42" s="970"/>
      <c r="AH42" s="27"/>
    </row>
    <row r="43" spans="1:34" ht="25.5" customHeight="1">
      <c r="A43" s="976" t="s">
        <v>571</v>
      </c>
      <c r="B43" s="866"/>
      <c r="C43" s="973" t="s">
        <v>566</v>
      </c>
      <c r="D43" s="974"/>
      <c r="E43" s="974"/>
      <c r="F43" s="974"/>
      <c r="G43" s="974"/>
      <c r="H43" s="974"/>
      <c r="I43" s="974"/>
      <c r="J43" s="974"/>
      <c r="K43" s="974"/>
      <c r="L43" s="974"/>
      <c r="M43" s="974"/>
      <c r="N43" s="974"/>
      <c r="O43" s="974"/>
      <c r="P43" s="974"/>
      <c r="Q43" s="974"/>
      <c r="R43" s="974"/>
      <c r="S43" s="974"/>
      <c r="T43" s="974"/>
      <c r="U43" s="974"/>
      <c r="V43" s="974"/>
      <c r="W43" s="974"/>
      <c r="X43" s="974"/>
      <c r="Y43" s="974"/>
      <c r="Z43" s="974"/>
      <c r="AA43" s="975"/>
      <c r="AB43" s="969">
        <f>ROUNDDOWN(R65/3,-3)</f>
        <v>0</v>
      </c>
      <c r="AC43" s="969"/>
      <c r="AD43" s="969"/>
      <c r="AE43" s="969"/>
      <c r="AF43" s="969"/>
      <c r="AG43" s="970"/>
      <c r="AH43" s="27"/>
    </row>
    <row r="44" spans="1:34" ht="25.5" customHeight="1">
      <c r="A44" s="976" t="s">
        <v>572</v>
      </c>
      <c r="B44" s="866"/>
      <c r="C44" s="973" t="s">
        <v>565</v>
      </c>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5"/>
      <c r="AB44" s="971">
        <v>1000000</v>
      </c>
      <c r="AC44" s="971"/>
      <c r="AD44" s="971"/>
      <c r="AE44" s="971"/>
      <c r="AF44" s="971"/>
      <c r="AG44" s="972"/>
      <c r="AH44" s="27"/>
    </row>
    <row r="45" spans="1:34" ht="25.5" customHeight="1" thickBot="1">
      <c r="A45" s="931" t="s">
        <v>581</v>
      </c>
      <c r="B45" s="932"/>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3"/>
      <c r="AB45" s="1024">
        <f>IF(AB42="","",IF(AB43="","",MIN(AB42:AB44)))</f>
        <v>0</v>
      </c>
      <c r="AC45" s="1024"/>
      <c r="AD45" s="1024"/>
      <c r="AE45" s="1024"/>
      <c r="AF45" s="1024"/>
      <c r="AG45" s="1025"/>
      <c r="AH45" s="27"/>
    </row>
    <row r="46" spans="1:34" ht="18.75" customHeight="1">
      <c r="A46" s="13" t="s">
        <v>569</v>
      </c>
      <c r="B46" s="13" t="s">
        <v>573</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1"/>
      <c r="AH46" s="27"/>
    </row>
    <row r="47" spans="1:34" ht="18.75" customHeight="1">
      <c r="A47" s="13" t="s">
        <v>569</v>
      </c>
      <c r="B47" s="13" t="s">
        <v>574</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1"/>
      <c r="AH47" s="27"/>
    </row>
    <row r="48" spans="1:34" ht="25.5" customHeight="1">
      <c r="A48" s="1" t="s">
        <v>793</v>
      </c>
      <c r="B48" s="1"/>
      <c r="C48" s="5"/>
      <c r="D48" s="5"/>
      <c r="E48" s="1"/>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1"/>
      <c r="AH48" s="27"/>
    </row>
    <row r="49" spans="1:37" ht="25.5" customHeight="1" thickBot="1">
      <c r="A49" s="1" t="s">
        <v>805</v>
      </c>
      <c r="B49" s="1"/>
      <c r="C49" s="5"/>
      <c r="D49" s="5"/>
      <c r="E49" s="1"/>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20" t="s">
        <v>14</v>
      </c>
      <c r="AH49" s="27"/>
    </row>
    <row r="50" spans="1:37" ht="19.5" customHeight="1">
      <c r="A50" s="843" t="s">
        <v>15</v>
      </c>
      <c r="B50" s="844"/>
      <c r="C50" s="844"/>
      <c r="D50" s="844"/>
      <c r="E50" s="844"/>
      <c r="F50" s="844"/>
      <c r="G50" s="844"/>
      <c r="H50" s="844"/>
      <c r="I50" s="845"/>
      <c r="J50" s="1026" t="s">
        <v>16</v>
      </c>
      <c r="K50" s="844"/>
      <c r="L50" s="844"/>
      <c r="M50" s="844"/>
      <c r="N50" s="844"/>
      <c r="O50" s="844"/>
      <c r="P50" s="844"/>
      <c r="Q50" s="844"/>
      <c r="R50" s="845"/>
      <c r="S50" s="1026" t="s">
        <v>38</v>
      </c>
      <c r="T50" s="844"/>
      <c r="U50" s="844"/>
      <c r="V50" s="844"/>
      <c r="W50" s="844"/>
      <c r="X50" s="844"/>
      <c r="Y50" s="844"/>
      <c r="Z50" s="844"/>
      <c r="AA50" s="844"/>
      <c r="AB50" s="844"/>
      <c r="AC50" s="844"/>
      <c r="AD50" s="844"/>
      <c r="AE50" s="844"/>
      <c r="AF50" s="844"/>
      <c r="AG50" s="923"/>
    </row>
    <row r="51" spans="1:37" ht="19.5" customHeight="1">
      <c r="A51" s="230"/>
      <c r="B51" s="807" t="s">
        <v>17</v>
      </c>
      <c r="C51" s="807"/>
      <c r="D51" s="807"/>
      <c r="E51" s="807"/>
      <c r="F51" s="807"/>
      <c r="G51" s="807"/>
      <c r="H51" s="807"/>
      <c r="I51" s="231"/>
      <c r="J51" s="963"/>
      <c r="K51" s="964"/>
      <c r="L51" s="964"/>
      <c r="M51" s="964"/>
      <c r="N51" s="964"/>
      <c r="O51" s="964"/>
      <c r="P51" s="964"/>
      <c r="Q51" s="964"/>
      <c r="R51" s="965"/>
      <c r="S51" s="966"/>
      <c r="T51" s="967"/>
      <c r="U51" s="967"/>
      <c r="V51" s="967"/>
      <c r="W51" s="967"/>
      <c r="X51" s="967"/>
      <c r="Y51" s="967"/>
      <c r="Z51" s="967"/>
      <c r="AA51" s="967"/>
      <c r="AB51" s="967"/>
      <c r="AC51" s="967"/>
      <c r="AD51" s="967"/>
      <c r="AE51" s="967"/>
      <c r="AF51" s="967"/>
      <c r="AG51" s="968"/>
    </row>
    <row r="52" spans="1:37" ht="19.5" customHeight="1">
      <c r="A52" s="230"/>
      <c r="B52" s="807" t="s">
        <v>25</v>
      </c>
      <c r="C52" s="807"/>
      <c r="D52" s="807"/>
      <c r="E52" s="807"/>
      <c r="F52" s="807"/>
      <c r="G52" s="807"/>
      <c r="H52" s="807"/>
      <c r="I52" s="231"/>
      <c r="J52" s="963"/>
      <c r="K52" s="964"/>
      <c r="L52" s="964"/>
      <c r="M52" s="964"/>
      <c r="N52" s="964"/>
      <c r="O52" s="964"/>
      <c r="P52" s="964"/>
      <c r="Q52" s="964"/>
      <c r="R52" s="965"/>
      <c r="S52" s="966"/>
      <c r="T52" s="967"/>
      <c r="U52" s="967"/>
      <c r="V52" s="967"/>
      <c r="W52" s="967"/>
      <c r="X52" s="967"/>
      <c r="Y52" s="967"/>
      <c r="Z52" s="967"/>
      <c r="AA52" s="967"/>
      <c r="AB52" s="967"/>
      <c r="AC52" s="967"/>
      <c r="AD52" s="967"/>
      <c r="AE52" s="967"/>
      <c r="AF52" s="967"/>
      <c r="AG52" s="968"/>
    </row>
    <row r="53" spans="1:37" ht="19.5" customHeight="1">
      <c r="A53" s="230"/>
      <c r="B53" s="807" t="s">
        <v>46</v>
      </c>
      <c r="C53" s="807"/>
      <c r="D53" s="807"/>
      <c r="E53" s="807"/>
      <c r="F53" s="807"/>
      <c r="G53" s="807"/>
      <c r="H53" s="807"/>
      <c r="I53" s="231"/>
      <c r="J53" s="1043">
        <f>AB45</f>
        <v>0</v>
      </c>
      <c r="K53" s="1044"/>
      <c r="L53" s="1044"/>
      <c r="M53" s="1044"/>
      <c r="N53" s="1044"/>
      <c r="O53" s="1044"/>
      <c r="P53" s="1044"/>
      <c r="Q53" s="1044"/>
      <c r="R53" s="1045"/>
      <c r="S53" s="1046"/>
      <c r="T53" s="1047"/>
      <c r="U53" s="1047"/>
      <c r="V53" s="1047"/>
      <c r="W53" s="1047"/>
      <c r="X53" s="1047"/>
      <c r="Y53" s="1047"/>
      <c r="Z53" s="1047"/>
      <c r="AA53" s="1047"/>
      <c r="AB53" s="1047"/>
      <c r="AC53" s="1047"/>
      <c r="AD53" s="1047"/>
      <c r="AE53" s="1047"/>
      <c r="AF53" s="1047"/>
      <c r="AG53" s="1048"/>
    </row>
    <row r="54" spans="1:37" ht="19.5" customHeight="1">
      <c r="A54" s="230"/>
      <c r="B54" s="807" t="s">
        <v>47</v>
      </c>
      <c r="C54" s="807"/>
      <c r="D54" s="807"/>
      <c r="E54" s="807"/>
      <c r="F54" s="807"/>
      <c r="G54" s="807"/>
      <c r="H54" s="807"/>
      <c r="I54" s="231"/>
      <c r="J54" s="963"/>
      <c r="K54" s="964"/>
      <c r="L54" s="964"/>
      <c r="M54" s="964"/>
      <c r="N54" s="964"/>
      <c r="O54" s="964"/>
      <c r="P54" s="964"/>
      <c r="Q54" s="964"/>
      <c r="R54" s="965"/>
      <c r="S54" s="966"/>
      <c r="T54" s="967"/>
      <c r="U54" s="967"/>
      <c r="V54" s="967"/>
      <c r="W54" s="967"/>
      <c r="X54" s="967"/>
      <c r="Y54" s="967"/>
      <c r="Z54" s="967"/>
      <c r="AA54" s="967"/>
      <c r="AB54" s="967"/>
      <c r="AC54" s="967"/>
      <c r="AD54" s="967"/>
      <c r="AE54" s="967"/>
      <c r="AF54" s="967"/>
      <c r="AG54" s="968"/>
      <c r="AH54" s="27"/>
    </row>
    <row r="55" spans="1:37" ht="19.5" customHeight="1" thickBot="1">
      <c r="A55" s="931" t="s">
        <v>18</v>
      </c>
      <c r="B55" s="932"/>
      <c r="C55" s="932"/>
      <c r="D55" s="932"/>
      <c r="E55" s="932"/>
      <c r="F55" s="932"/>
      <c r="G55" s="932"/>
      <c r="H55" s="932"/>
      <c r="I55" s="933"/>
      <c r="J55" s="1049">
        <f>SUM(J51:R54)</f>
        <v>0</v>
      </c>
      <c r="K55" s="1050"/>
      <c r="L55" s="1050"/>
      <c r="M55" s="1050"/>
      <c r="N55" s="1050"/>
      <c r="O55" s="1050"/>
      <c r="P55" s="1050"/>
      <c r="Q55" s="1050"/>
      <c r="R55" s="1051"/>
      <c r="S55" s="1052"/>
      <c r="T55" s="1053"/>
      <c r="U55" s="1053"/>
      <c r="V55" s="1053"/>
      <c r="W55" s="1053"/>
      <c r="X55" s="1053"/>
      <c r="Y55" s="1053"/>
      <c r="Z55" s="1053"/>
      <c r="AA55" s="1053"/>
      <c r="AB55" s="1053"/>
      <c r="AC55" s="1053"/>
      <c r="AD55" s="1053"/>
      <c r="AE55" s="1053"/>
      <c r="AF55" s="1053"/>
      <c r="AG55" s="1054"/>
      <c r="AH55" s="27" t="s">
        <v>338</v>
      </c>
    </row>
    <row r="56" spans="1:37" ht="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27"/>
    </row>
    <row r="57" spans="1:37" ht="25.5" customHeight="1" thickBot="1">
      <c r="A57" s="1" t="s">
        <v>806</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20" t="s">
        <v>14</v>
      </c>
      <c r="AH57" s="27"/>
    </row>
    <row r="58" spans="1:37" ht="19.5" customHeight="1">
      <c r="A58" s="924" t="s">
        <v>15</v>
      </c>
      <c r="B58" s="925"/>
      <c r="C58" s="925"/>
      <c r="D58" s="925"/>
      <c r="E58" s="925"/>
      <c r="F58" s="1026" t="s">
        <v>57</v>
      </c>
      <c r="G58" s="844"/>
      <c r="H58" s="844"/>
      <c r="I58" s="844"/>
      <c r="J58" s="845"/>
      <c r="K58" s="925" t="s">
        <v>88</v>
      </c>
      <c r="L58" s="925"/>
      <c r="M58" s="925"/>
      <c r="N58" s="925"/>
      <c r="O58" s="925"/>
      <c r="P58" s="925"/>
      <c r="Q58" s="925"/>
      <c r="R58" s="925" t="s">
        <v>89</v>
      </c>
      <c r="S58" s="925"/>
      <c r="T58" s="925"/>
      <c r="U58" s="925"/>
      <c r="V58" s="925"/>
      <c r="W58" s="925"/>
      <c r="X58" s="925"/>
      <c r="Y58" s="925" t="s">
        <v>38</v>
      </c>
      <c r="Z58" s="925"/>
      <c r="AA58" s="925"/>
      <c r="AB58" s="925"/>
      <c r="AC58" s="925"/>
      <c r="AD58" s="925"/>
      <c r="AE58" s="925"/>
      <c r="AF58" s="925"/>
      <c r="AG58" s="1009"/>
      <c r="AH58" s="27"/>
      <c r="AK58" s="644" t="s">
        <v>764</v>
      </c>
    </row>
    <row r="59" spans="1:37" ht="19.5" customHeight="1">
      <c r="A59" s="996"/>
      <c r="B59" s="997"/>
      <c r="C59" s="997"/>
      <c r="D59" s="997"/>
      <c r="E59" s="997"/>
      <c r="F59" s="837"/>
      <c r="G59" s="838"/>
      <c r="H59" s="838"/>
      <c r="I59" s="838"/>
      <c r="J59" s="941"/>
      <c r="K59" s="998"/>
      <c r="L59" s="998"/>
      <c r="M59" s="998"/>
      <c r="N59" s="998"/>
      <c r="O59" s="998"/>
      <c r="P59" s="998"/>
      <c r="Q59" s="998"/>
      <c r="R59" s="998"/>
      <c r="S59" s="998"/>
      <c r="T59" s="998"/>
      <c r="U59" s="998"/>
      <c r="V59" s="998"/>
      <c r="W59" s="998"/>
      <c r="X59" s="998"/>
      <c r="Y59" s="966"/>
      <c r="Z59" s="967"/>
      <c r="AA59" s="967"/>
      <c r="AB59" s="967"/>
      <c r="AC59" s="967"/>
      <c r="AD59" s="967"/>
      <c r="AE59" s="967"/>
      <c r="AF59" s="967"/>
      <c r="AG59" s="968"/>
      <c r="AH59" s="27"/>
      <c r="AK59" s="644" t="s">
        <v>765</v>
      </c>
    </row>
    <row r="60" spans="1:37" ht="19.5" customHeight="1">
      <c r="A60" s="996"/>
      <c r="B60" s="997"/>
      <c r="C60" s="997"/>
      <c r="D60" s="997"/>
      <c r="E60" s="997"/>
      <c r="F60" s="837"/>
      <c r="G60" s="838"/>
      <c r="H60" s="838"/>
      <c r="I60" s="838"/>
      <c r="J60" s="941"/>
      <c r="K60" s="998"/>
      <c r="L60" s="998"/>
      <c r="M60" s="998"/>
      <c r="N60" s="998"/>
      <c r="O60" s="998"/>
      <c r="P60" s="998"/>
      <c r="Q60" s="998"/>
      <c r="R60" s="998"/>
      <c r="S60" s="998"/>
      <c r="T60" s="998"/>
      <c r="U60" s="998"/>
      <c r="V60" s="998"/>
      <c r="W60" s="998"/>
      <c r="X60" s="998"/>
      <c r="Y60" s="999"/>
      <c r="Z60" s="999"/>
      <c r="AA60" s="999"/>
      <c r="AB60" s="999"/>
      <c r="AC60" s="999"/>
      <c r="AD60" s="999"/>
      <c r="AE60" s="999"/>
      <c r="AF60" s="999"/>
      <c r="AG60" s="1000"/>
      <c r="AH60" s="27"/>
      <c r="AK60" s="644" t="s">
        <v>766</v>
      </c>
    </row>
    <row r="61" spans="1:37" ht="19.5" customHeight="1">
      <c r="A61" s="996"/>
      <c r="B61" s="997"/>
      <c r="C61" s="997"/>
      <c r="D61" s="997"/>
      <c r="E61" s="997"/>
      <c r="F61" s="837"/>
      <c r="G61" s="838"/>
      <c r="H61" s="838"/>
      <c r="I61" s="838"/>
      <c r="J61" s="941"/>
      <c r="K61" s="998"/>
      <c r="L61" s="998"/>
      <c r="M61" s="998"/>
      <c r="N61" s="998"/>
      <c r="O61" s="998"/>
      <c r="P61" s="998"/>
      <c r="Q61" s="998"/>
      <c r="R61" s="998"/>
      <c r="S61" s="998"/>
      <c r="T61" s="998"/>
      <c r="U61" s="998"/>
      <c r="V61" s="998"/>
      <c r="W61" s="998"/>
      <c r="X61" s="998"/>
      <c r="Y61" s="999"/>
      <c r="Z61" s="999"/>
      <c r="AA61" s="999"/>
      <c r="AB61" s="999"/>
      <c r="AC61" s="999"/>
      <c r="AD61" s="999"/>
      <c r="AE61" s="999"/>
      <c r="AF61" s="999"/>
      <c r="AG61" s="1000"/>
      <c r="AH61" s="27"/>
      <c r="AK61" s="644" t="s">
        <v>767</v>
      </c>
    </row>
    <row r="62" spans="1:37" ht="19.5" customHeight="1">
      <c r="A62" s="996"/>
      <c r="B62" s="997"/>
      <c r="C62" s="997"/>
      <c r="D62" s="997"/>
      <c r="E62" s="997"/>
      <c r="F62" s="837"/>
      <c r="G62" s="838"/>
      <c r="H62" s="838"/>
      <c r="I62" s="838"/>
      <c r="J62" s="941"/>
      <c r="K62" s="998"/>
      <c r="L62" s="998"/>
      <c r="M62" s="998"/>
      <c r="N62" s="998"/>
      <c r="O62" s="998"/>
      <c r="P62" s="998"/>
      <c r="Q62" s="998"/>
      <c r="R62" s="998"/>
      <c r="S62" s="998"/>
      <c r="T62" s="998"/>
      <c r="U62" s="998"/>
      <c r="V62" s="998"/>
      <c r="W62" s="998"/>
      <c r="X62" s="998"/>
      <c r="Y62" s="999"/>
      <c r="Z62" s="999"/>
      <c r="AA62" s="999"/>
      <c r="AB62" s="999"/>
      <c r="AC62" s="999"/>
      <c r="AD62" s="999"/>
      <c r="AE62" s="999"/>
      <c r="AF62" s="999"/>
      <c r="AG62" s="1000"/>
      <c r="AH62" s="27"/>
      <c r="AK62" s="644" t="s">
        <v>768</v>
      </c>
    </row>
    <row r="63" spans="1:37" ht="19.5" customHeight="1">
      <c r="A63" s="996"/>
      <c r="B63" s="997"/>
      <c r="C63" s="997"/>
      <c r="D63" s="997"/>
      <c r="E63" s="997"/>
      <c r="F63" s="837"/>
      <c r="G63" s="838"/>
      <c r="H63" s="838"/>
      <c r="I63" s="838"/>
      <c r="J63" s="941"/>
      <c r="K63" s="998"/>
      <c r="L63" s="998"/>
      <c r="M63" s="998"/>
      <c r="N63" s="998"/>
      <c r="O63" s="998"/>
      <c r="P63" s="998"/>
      <c r="Q63" s="998"/>
      <c r="R63" s="998"/>
      <c r="S63" s="998"/>
      <c r="T63" s="998"/>
      <c r="U63" s="998"/>
      <c r="V63" s="998"/>
      <c r="W63" s="998"/>
      <c r="X63" s="998"/>
      <c r="Y63" s="999"/>
      <c r="Z63" s="999"/>
      <c r="AA63" s="999"/>
      <c r="AB63" s="999"/>
      <c r="AC63" s="999"/>
      <c r="AD63" s="999"/>
      <c r="AE63" s="999"/>
      <c r="AF63" s="999"/>
      <c r="AG63" s="1000"/>
      <c r="AH63" s="27"/>
    </row>
    <row r="64" spans="1:37" ht="19.5" customHeight="1">
      <c r="A64" s="996"/>
      <c r="B64" s="997"/>
      <c r="C64" s="997"/>
      <c r="D64" s="997"/>
      <c r="E64" s="997"/>
      <c r="F64" s="837"/>
      <c r="G64" s="838"/>
      <c r="H64" s="838"/>
      <c r="I64" s="838"/>
      <c r="J64" s="941"/>
      <c r="K64" s="998"/>
      <c r="L64" s="998"/>
      <c r="M64" s="998"/>
      <c r="N64" s="998"/>
      <c r="O64" s="998"/>
      <c r="P64" s="998"/>
      <c r="Q64" s="998"/>
      <c r="R64" s="998"/>
      <c r="S64" s="998"/>
      <c r="T64" s="998"/>
      <c r="U64" s="998"/>
      <c r="V64" s="998"/>
      <c r="W64" s="998"/>
      <c r="X64" s="998"/>
      <c r="Y64" s="999"/>
      <c r="Z64" s="999"/>
      <c r="AA64" s="999"/>
      <c r="AB64" s="999"/>
      <c r="AC64" s="999"/>
      <c r="AD64" s="999"/>
      <c r="AE64" s="999"/>
      <c r="AF64" s="999"/>
      <c r="AG64" s="1000"/>
      <c r="AH64" s="27"/>
    </row>
    <row r="65" spans="1:34" ht="19.5" customHeight="1" thickBot="1">
      <c r="A65" s="931" t="s">
        <v>18</v>
      </c>
      <c r="B65" s="932"/>
      <c r="C65" s="932"/>
      <c r="D65" s="932"/>
      <c r="E65" s="932"/>
      <c r="F65" s="932"/>
      <c r="G65" s="932"/>
      <c r="H65" s="932"/>
      <c r="I65" s="932"/>
      <c r="J65" s="933"/>
      <c r="K65" s="993">
        <f>SUM(K59:Q64)</f>
        <v>0</v>
      </c>
      <c r="L65" s="993"/>
      <c r="M65" s="993"/>
      <c r="N65" s="993"/>
      <c r="O65" s="993"/>
      <c r="P65" s="993"/>
      <c r="Q65" s="993"/>
      <c r="R65" s="993">
        <f>SUM(R59:X64)</f>
        <v>0</v>
      </c>
      <c r="S65" s="993"/>
      <c r="T65" s="993"/>
      <c r="U65" s="993"/>
      <c r="V65" s="993"/>
      <c r="W65" s="993"/>
      <c r="X65" s="993"/>
      <c r="Y65" s="994"/>
      <c r="Z65" s="994"/>
      <c r="AA65" s="994"/>
      <c r="AB65" s="994"/>
      <c r="AC65" s="994"/>
      <c r="AD65" s="994"/>
      <c r="AE65" s="994"/>
      <c r="AF65" s="994"/>
      <c r="AG65" s="995"/>
      <c r="AH65" s="27" t="s">
        <v>338</v>
      </c>
    </row>
    <row r="66" spans="1:34" ht="9" customHeight="1">
      <c r="A66" s="219"/>
      <c r="B66" s="219"/>
      <c r="C66" s="219"/>
      <c r="D66" s="219"/>
      <c r="E66" s="219"/>
      <c r="F66" s="219"/>
      <c r="G66" s="219"/>
      <c r="H66" s="219"/>
      <c r="I66" s="219"/>
      <c r="J66" s="219"/>
      <c r="K66" s="219"/>
      <c r="L66" s="219"/>
      <c r="M66" s="219"/>
      <c r="N66" s="219"/>
      <c r="O66" s="255"/>
      <c r="P66" s="255"/>
      <c r="Q66" s="255"/>
      <c r="R66" s="255"/>
      <c r="S66" s="255"/>
      <c r="T66" s="255"/>
      <c r="U66" s="255"/>
      <c r="V66" s="255"/>
      <c r="W66" s="255"/>
      <c r="X66" s="255"/>
      <c r="Y66" s="1"/>
      <c r="Z66" s="1"/>
      <c r="AA66" s="1"/>
      <c r="AB66" s="1"/>
      <c r="AC66" s="1"/>
      <c r="AD66" s="1"/>
      <c r="AE66" s="1"/>
      <c r="AF66" s="1"/>
      <c r="AG66" s="1"/>
      <c r="AH66" s="27"/>
    </row>
    <row r="67" spans="1:34" ht="24.75" customHeight="1" thickBot="1">
      <c r="A67" s="27" t="s">
        <v>450</v>
      </c>
      <c r="AH67" s="27"/>
    </row>
    <row r="68" spans="1:34" ht="18.600000000000001" customHeight="1">
      <c r="A68" s="1031" t="s">
        <v>772</v>
      </c>
      <c r="B68" s="1032"/>
      <c r="C68" s="1032"/>
      <c r="D68" s="1032"/>
      <c r="E68" s="1032"/>
      <c r="F68" s="1032"/>
      <c r="G68" s="1032"/>
      <c r="H68" s="1032"/>
      <c r="I68" s="1032"/>
      <c r="J68" s="1032"/>
      <c r="K68" s="1032"/>
      <c r="L68" s="1032"/>
      <c r="M68" s="1032"/>
      <c r="N68" s="1032"/>
      <c r="O68" s="1032"/>
      <c r="P68" s="1032"/>
      <c r="Q68" s="1032"/>
      <c r="R68" s="1032"/>
      <c r="S68" s="1032"/>
      <c r="T68" s="1032"/>
      <c r="U68" s="1032"/>
      <c r="V68" s="1032"/>
      <c r="W68" s="1033"/>
      <c r="X68" s="1034" t="s">
        <v>773</v>
      </c>
      <c r="Y68" s="1035"/>
      <c r="Z68" s="1035"/>
      <c r="AA68" s="1035"/>
      <c r="AB68" s="1035"/>
      <c r="AC68" s="1035"/>
      <c r="AD68" s="1035"/>
      <c r="AE68" s="1035"/>
      <c r="AF68" s="1036"/>
      <c r="AH68" s="27"/>
    </row>
    <row r="69" spans="1:34" ht="19.95" customHeight="1">
      <c r="A69" s="671" t="s">
        <v>772</v>
      </c>
      <c r="B69" s="1027" t="s">
        <v>840</v>
      </c>
      <c r="C69" s="1027"/>
      <c r="D69" s="1027"/>
      <c r="E69" s="1027"/>
      <c r="F69" s="1027"/>
      <c r="G69" s="1027"/>
      <c r="H69" s="1027"/>
      <c r="I69" s="1027"/>
      <c r="J69" s="1027"/>
      <c r="K69" s="1027"/>
      <c r="L69" s="1027"/>
      <c r="M69" s="1027"/>
      <c r="N69" s="1027"/>
      <c r="O69" s="1027"/>
      <c r="P69" s="1027"/>
      <c r="Q69" s="1027"/>
      <c r="R69" s="1027"/>
      <c r="S69" s="1027"/>
      <c r="T69" s="1027"/>
      <c r="U69" s="1027"/>
      <c r="V69" s="1027"/>
      <c r="W69" s="1028"/>
      <c r="X69" s="664"/>
      <c r="Y69" s="665"/>
      <c r="Z69" s="665"/>
      <c r="AA69" s="665"/>
      <c r="AB69" s="665"/>
      <c r="AC69" s="665"/>
      <c r="AD69" s="665"/>
      <c r="AE69" s="665"/>
      <c r="AF69" s="672"/>
      <c r="AH69" s="27"/>
    </row>
    <row r="70" spans="1:34" ht="19.95" customHeight="1">
      <c r="A70" s="671" t="s">
        <v>772</v>
      </c>
      <c r="B70" s="1027" t="s">
        <v>839</v>
      </c>
      <c r="C70" s="1027"/>
      <c r="D70" s="1027"/>
      <c r="E70" s="1027"/>
      <c r="F70" s="1027"/>
      <c r="G70" s="1027"/>
      <c r="H70" s="1027"/>
      <c r="I70" s="1027"/>
      <c r="J70" s="1027"/>
      <c r="K70" s="1027"/>
      <c r="L70" s="1027"/>
      <c r="M70" s="1027"/>
      <c r="N70" s="1027"/>
      <c r="O70" s="1027"/>
      <c r="P70" s="1027"/>
      <c r="Q70" s="1027"/>
      <c r="R70" s="1027"/>
      <c r="S70" s="1027"/>
      <c r="T70" s="1027"/>
      <c r="U70" s="1027"/>
      <c r="V70" s="1027"/>
      <c r="W70" s="1028"/>
      <c r="X70" s="1037"/>
      <c r="Y70" s="1038"/>
      <c r="Z70" s="1038"/>
      <c r="AA70" s="1038"/>
      <c r="AB70" s="1038"/>
      <c r="AC70" s="1038"/>
      <c r="AD70" s="1038"/>
      <c r="AE70" s="1038"/>
      <c r="AF70" s="1039"/>
      <c r="AH70" s="27"/>
    </row>
    <row r="71" spans="1:34" ht="19.95" customHeight="1">
      <c r="A71" s="671" t="s">
        <v>772</v>
      </c>
      <c r="B71" s="1027" t="s">
        <v>769</v>
      </c>
      <c r="C71" s="1027"/>
      <c r="D71" s="1027"/>
      <c r="E71" s="1027"/>
      <c r="F71" s="1027"/>
      <c r="G71" s="1027"/>
      <c r="H71" s="1027"/>
      <c r="I71" s="1027"/>
      <c r="J71" s="1027"/>
      <c r="K71" s="1027"/>
      <c r="L71" s="1027"/>
      <c r="M71" s="1027"/>
      <c r="N71" s="1027"/>
      <c r="O71" s="1027"/>
      <c r="P71" s="1027"/>
      <c r="Q71" s="1027"/>
      <c r="R71" s="1027"/>
      <c r="S71" s="1027"/>
      <c r="T71" s="1027"/>
      <c r="U71" s="1027"/>
      <c r="V71" s="1027"/>
      <c r="W71" s="1028"/>
      <c r="X71" s="1037"/>
      <c r="Y71" s="1038"/>
      <c r="Z71" s="1038"/>
      <c r="AA71" s="1038"/>
      <c r="AB71" s="1038"/>
      <c r="AC71" s="1038"/>
      <c r="AD71" s="1038"/>
      <c r="AE71" s="1038"/>
      <c r="AF71" s="1039"/>
      <c r="AH71" s="27"/>
    </row>
    <row r="72" spans="1:34" ht="19.95" customHeight="1">
      <c r="A72" s="671" t="s">
        <v>772</v>
      </c>
      <c r="B72" s="1027" t="s">
        <v>770</v>
      </c>
      <c r="C72" s="1027"/>
      <c r="D72" s="1027"/>
      <c r="E72" s="1027"/>
      <c r="F72" s="1027"/>
      <c r="G72" s="1027"/>
      <c r="H72" s="1027"/>
      <c r="I72" s="1027"/>
      <c r="J72" s="1027"/>
      <c r="K72" s="1027"/>
      <c r="L72" s="1027"/>
      <c r="M72" s="1027"/>
      <c r="N72" s="1027"/>
      <c r="O72" s="1027"/>
      <c r="P72" s="1027"/>
      <c r="Q72" s="1027"/>
      <c r="R72" s="1027"/>
      <c r="S72" s="1027"/>
      <c r="T72" s="1027"/>
      <c r="U72" s="1027"/>
      <c r="V72" s="1027"/>
      <c r="W72" s="1028"/>
      <c r="X72" s="1037"/>
      <c r="Y72" s="1038"/>
      <c r="Z72" s="1038"/>
      <c r="AA72" s="1038"/>
      <c r="AB72" s="1038"/>
      <c r="AC72" s="1038"/>
      <c r="AD72" s="1038"/>
      <c r="AE72" s="1038"/>
      <c r="AF72" s="1039"/>
      <c r="AH72" s="27"/>
    </row>
    <row r="73" spans="1:34" ht="19.95" customHeight="1" thickBot="1">
      <c r="A73" s="673" t="s">
        <v>772</v>
      </c>
      <c r="B73" s="1029" t="s">
        <v>771</v>
      </c>
      <c r="C73" s="1029"/>
      <c r="D73" s="1029"/>
      <c r="E73" s="1029"/>
      <c r="F73" s="1029"/>
      <c r="G73" s="1029"/>
      <c r="H73" s="1029"/>
      <c r="I73" s="1029"/>
      <c r="J73" s="1029"/>
      <c r="K73" s="1029"/>
      <c r="L73" s="1029"/>
      <c r="M73" s="1029"/>
      <c r="N73" s="1029"/>
      <c r="O73" s="1029"/>
      <c r="P73" s="1029"/>
      <c r="Q73" s="1029"/>
      <c r="R73" s="1029"/>
      <c r="S73" s="1029"/>
      <c r="T73" s="1029"/>
      <c r="U73" s="1029"/>
      <c r="V73" s="1029"/>
      <c r="W73" s="1030"/>
      <c r="X73" s="1040"/>
      <c r="Y73" s="1041"/>
      <c r="Z73" s="1041"/>
      <c r="AA73" s="1041"/>
      <c r="AB73" s="1041"/>
      <c r="AC73" s="1041"/>
      <c r="AD73" s="1041"/>
      <c r="AE73" s="1041"/>
      <c r="AF73" s="1042"/>
      <c r="AH73" s="27"/>
    </row>
    <row r="74" spans="1:34" ht="24.75" customHeight="1">
      <c r="AH74" s="27"/>
    </row>
    <row r="75" spans="1:34" ht="24.75" customHeight="1">
      <c r="AH75" s="27"/>
    </row>
  </sheetData>
  <sheetProtection formatRows="0" insertRows="0" deleteRows="0" selectLockedCells="1"/>
  <mergeCells count="194">
    <mergeCell ref="A41:AA41"/>
    <mergeCell ref="A50:I50"/>
    <mergeCell ref="J50:R50"/>
    <mergeCell ref="S50:AG50"/>
    <mergeCell ref="B69:W69"/>
    <mergeCell ref="B70:W70"/>
    <mergeCell ref="B71:W71"/>
    <mergeCell ref="B72:W72"/>
    <mergeCell ref="B73:W73"/>
    <mergeCell ref="A68:W68"/>
    <mergeCell ref="X68:AF68"/>
    <mergeCell ref="X70:AF70"/>
    <mergeCell ref="X71:AF71"/>
    <mergeCell ref="X72:AF72"/>
    <mergeCell ref="X73:AF73"/>
    <mergeCell ref="B53:H53"/>
    <mergeCell ref="J53:R53"/>
    <mergeCell ref="S53:AG53"/>
    <mergeCell ref="A55:I55"/>
    <mergeCell ref="J55:R55"/>
    <mergeCell ref="S55:AG55"/>
    <mergeCell ref="A58:E58"/>
    <mergeCell ref="F58:J58"/>
    <mergeCell ref="K58:Q58"/>
    <mergeCell ref="R58:X58"/>
    <mergeCell ref="Y58:AG58"/>
    <mergeCell ref="B54:H54"/>
    <mergeCell ref="J54:R54"/>
    <mergeCell ref="S54:AG54"/>
    <mergeCell ref="A2:AG2"/>
    <mergeCell ref="B52:H52"/>
    <mergeCell ref="J52:R52"/>
    <mergeCell ref="S52:AG52"/>
    <mergeCell ref="A25:F26"/>
    <mergeCell ref="G25:L25"/>
    <mergeCell ref="M25:AG25"/>
    <mergeCell ref="G26:L26"/>
    <mergeCell ref="M26:AG26"/>
    <mergeCell ref="B7:K7"/>
    <mergeCell ref="M7:AG7"/>
    <mergeCell ref="B8:K8"/>
    <mergeCell ref="N8:Q8"/>
    <mergeCell ref="R8:AG8"/>
    <mergeCell ref="A43:B43"/>
    <mergeCell ref="A44:B44"/>
    <mergeCell ref="AB45:AG45"/>
    <mergeCell ref="AB41:AG41"/>
    <mergeCell ref="A45:AA45"/>
    <mergeCell ref="C42:AA42"/>
    <mergeCell ref="C43:AA43"/>
    <mergeCell ref="A36:N36"/>
    <mergeCell ref="V36:AB36"/>
    <mergeCell ref="A38:AG38"/>
    <mergeCell ref="AD28:AG28"/>
    <mergeCell ref="AD29:AG29"/>
    <mergeCell ref="A5:AG5"/>
    <mergeCell ref="F15:J15"/>
    <mergeCell ref="K15:P15"/>
    <mergeCell ref="T15:X15"/>
    <mergeCell ref="Y15:AD15"/>
    <mergeCell ref="F20:J20"/>
    <mergeCell ref="K20:P20"/>
    <mergeCell ref="F23:J23"/>
    <mergeCell ref="K23:P23"/>
    <mergeCell ref="F24:J24"/>
    <mergeCell ref="K24:P24"/>
    <mergeCell ref="T24:X24"/>
    <mergeCell ref="Y24:AD24"/>
    <mergeCell ref="A9:AG9"/>
    <mergeCell ref="A10:B10"/>
    <mergeCell ref="A13:E13"/>
    <mergeCell ref="F13:AG13"/>
    <mergeCell ref="A62:E62"/>
    <mergeCell ref="R62:X62"/>
    <mergeCell ref="Y62:AG62"/>
    <mergeCell ref="F62:J62"/>
    <mergeCell ref="K62:Q62"/>
    <mergeCell ref="A59:E59"/>
    <mergeCell ref="F59:J59"/>
    <mergeCell ref="K59:Q59"/>
    <mergeCell ref="R59:X59"/>
    <mergeCell ref="Y59:AG59"/>
    <mergeCell ref="A60:E60"/>
    <mergeCell ref="F60:J60"/>
    <mergeCell ref="K60:Q60"/>
    <mergeCell ref="R60:X60"/>
    <mergeCell ref="Y60:AG60"/>
    <mergeCell ref="A61:E61"/>
    <mergeCell ref="F61:J61"/>
    <mergeCell ref="K61:Q61"/>
    <mergeCell ref="R61:X61"/>
    <mergeCell ref="Y61:AG61"/>
    <mergeCell ref="A65:J65"/>
    <mergeCell ref="K65:Q65"/>
    <mergeCell ref="R65:X65"/>
    <mergeCell ref="Y65:AG65"/>
    <mergeCell ref="A63:E63"/>
    <mergeCell ref="F63:J63"/>
    <mergeCell ref="K63:Q63"/>
    <mergeCell ref="R63:X63"/>
    <mergeCell ref="Y63:AG63"/>
    <mergeCell ref="A64:E64"/>
    <mergeCell ref="F64:J64"/>
    <mergeCell ref="K64:Q64"/>
    <mergeCell ref="R64:X64"/>
    <mergeCell ref="Y64:AG64"/>
    <mergeCell ref="AE22:AG22"/>
    <mergeCell ref="B51:H51"/>
    <mergeCell ref="J51:R51"/>
    <mergeCell ref="S51:AG51"/>
    <mergeCell ref="AB42:AG42"/>
    <mergeCell ref="AB43:AG43"/>
    <mergeCell ref="AB44:AG44"/>
    <mergeCell ref="C44:AA44"/>
    <mergeCell ref="A42:B42"/>
    <mergeCell ref="B27:K27"/>
    <mergeCell ref="M27:AC27"/>
    <mergeCell ref="B28:K28"/>
    <mergeCell ref="M28:AC28"/>
    <mergeCell ref="B29:K29"/>
    <mergeCell ref="M29:AC29"/>
    <mergeCell ref="A34:N34"/>
    <mergeCell ref="V34:AB34"/>
    <mergeCell ref="A35:N35"/>
    <mergeCell ref="V35:AB35"/>
    <mergeCell ref="R31:S31"/>
    <mergeCell ref="U31:AG31"/>
    <mergeCell ref="U30:AG30"/>
    <mergeCell ref="AD27:AG27"/>
    <mergeCell ref="A33:N33"/>
    <mergeCell ref="T19:X19"/>
    <mergeCell ref="Y19:AD19"/>
    <mergeCell ref="F17:J17"/>
    <mergeCell ref="K17:P17"/>
    <mergeCell ref="T17:X17"/>
    <mergeCell ref="Y17:AD17"/>
    <mergeCell ref="F22:J22"/>
    <mergeCell ref="K22:P22"/>
    <mergeCell ref="T22:X22"/>
    <mergeCell ref="Y22:AD22"/>
    <mergeCell ref="F14:J14"/>
    <mergeCell ref="K14:P14"/>
    <mergeCell ref="Q14:S14"/>
    <mergeCell ref="T14:X14"/>
    <mergeCell ref="Y14:AD14"/>
    <mergeCell ref="AE14:AG14"/>
    <mergeCell ref="F18:J18"/>
    <mergeCell ref="K18:P18"/>
    <mergeCell ref="T18:X18"/>
    <mergeCell ref="Y18:AD18"/>
    <mergeCell ref="AE23:AG23"/>
    <mergeCell ref="T16:X16"/>
    <mergeCell ref="Y16:AD16"/>
    <mergeCell ref="T23:X23"/>
    <mergeCell ref="Y23:AD23"/>
    <mergeCell ref="AE24:AG24"/>
    <mergeCell ref="A4:E4"/>
    <mergeCell ref="F4:AG4"/>
    <mergeCell ref="AE15:AG15"/>
    <mergeCell ref="AE16:AG16"/>
    <mergeCell ref="F16:J16"/>
    <mergeCell ref="K16:P16"/>
    <mergeCell ref="T20:X20"/>
    <mergeCell ref="Y20:AD20"/>
    <mergeCell ref="F21:J21"/>
    <mergeCell ref="K21:P21"/>
    <mergeCell ref="T21:X21"/>
    <mergeCell ref="Y21:AD21"/>
    <mergeCell ref="AE17:AG17"/>
    <mergeCell ref="AE18:AG18"/>
    <mergeCell ref="AE19:AG19"/>
    <mergeCell ref="AE20:AG20"/>
    <mergeCell ref="AE21:AG21"/>
    <mergeCell ref="A14:E24"/>
    <mergeCell ref="G31:J31"/>
    <mergeCell ref="G30:J30"/>
    <mergeCell ref="K30:M30"/>
    <mergeCell ref="O30:P30"/>
    <mergeCell ref="R30:S30"/>
    <mergeCell ref="K31:M31"/>
    <mergeCell ref="O31:P31"/>
    <mergeCell ref="Q15:S15"/>
    <mergeCell ref="Q16:S16"/>
    <mergeCell ref="Q17:S17"/>
    <mergeCell ref="Q18:S18"/>
    <mergeCell ref="Q19:S19"/>
    <mergeCell ref="Q20:S20"/>
    <mergeCell ref="Q21:S21"/>
    <mergeCell ref="Q22:S22"/>
    <mergeCell ref="Q23:S23"/>
    <mergeCell ref="Q24:S24"/>
    <mergeCell ref="F19:J19"/>
    <mergeCell ref="K19:P19"/>
    <mergeCell ref="A30:F31"/>
  </mergeCells>
  <phoneticPr fontId="10"/>
  <conditionalFormatting sqref="V36:AB36">
    <cfRule type="containsErrors" dxfId="33" priority="1" stopIfTrue="1">
      <formula>ISERROR(V36)</formula>
    </cfRule>
  </conditionalFormatting>
  <dataValidations count="1">
    <dataValidation type="list" allowBlank="1" showInputMessage="1" showErrorMessage="1" sqref="A59:E64" xr:uid="{A5B2AFB8-9FA4-4F60-BE1E-FE8A551DC6D9}">
      <formula1>$AK$59:$AK$63</formula1>
    </dataValidation>
  </dataValidations>
  <printOptions horizontalCentered="1"/>
  <pageMargins left="0.78740157480314965" right="0.78740157480314965" top="0.59055118110236227" bottom="0.39370078740157483" header="0.39370078740157483" footer="0.39370078740157483"/>
  <pageSetup paperSize="9" scale="87" orientation="portrait" blackAndWhite="1" r:id="rId1"/>
  <headerFooter alignWithMargins="0"/>
  <rowBreaks count="1" manualBreakCount="1">
    <brk id="3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4351" r:id="rId4" name="Check Box 15">
              <controlPr defaultSize="0" autoFill="0" autoLine="0" autoPict="0">
                <anchor moveWithCells="1">
                  <from>
                    <xdr:col>0</xdr:col>
                    <xdr:colOff>106680</xdr:colOff>
                    <xdr:row>9</xdr:row>
                    <xdr:rowOff>60960</xdr:rowOff>
                  </from>
                  <to>
                    <xdr:col>1</xdr:col>
                    <xdr:colOff>144780</xdr:colOff>
                    <xdr:row>9</xdr:row>
                    <xdr:rowOff>274320</xdr:rowOff>
                  </to>
                </anchor>
              </controlPr>
            </control>
          </mc:Choice>
        </mc:AlternateContent>
        <mc:AlternateContent xmlns:mc="http://schemas.openxmlformats.org/markup-compatibility/2006">
          <mc:Choice Requires="x14">
            <control shapeId="14356" r:id="rId5" name="Check Box 20">
              <controlPr defaultSize="0" autoFill="0" autoLine="0" autoPict="0">
                <anchor moveWithCells="1">
                  <from>
                    <xdr:col>0</xdr:col>
                    <xdr:colOff>0</xdr:colOff>
                    <xdr:row>68</xdr:row>
                    <xdr:rowOff>0</xdr:rowOff>
                  </from>
                  <to>
                    <xdr:col>1</xdr:col>
                    <xdr:colOff>106680</xdr:colOff>
                    <xdr:row>69</xdr:row>
                    <xdr:rowOff>22860</xdr:rowOff>
                  </to>
                </anchor>
              </controlPr>
            </control>
          </mc:Choice>
        </mc:AlternateContent>
        <mc:AlternateContent xmlns:mc="http://schemas.openxmlformats.org/markup-compatibility/2006">
          <mc:Choice Requires="x14">
            <control shapeId="14358" r:id="rId6" name="Check Box 22">
              <controlPr defaultSize="0" autoFill="0" autoLine="0" autoPict="0">
                <anchor moveWithCells="1">
                  <from>
                    <xdr:col>0</xdr:col>
                    <xdr:colOff>0</xdr:colOff>
                    <xdr:row>69</xdr:row>
                    <xdr:rowOff>0</xdr:rowOff>
                  </from>
                  <to>
                    <xdr:col>1</xdr:col>
                    <xdr:colOff>106680</xdr:colOff>
                    <xdr:row>70</xdr:row>
                    <xdr:rowOff>22860</xdr:rowOff>
                  </to>
                </anchor>
              </controlPr>
            </control>
          </mc:Choice>
        </mc:AlternateContent>
        <mc:AlternateContent xmlns:mc="http://schemas.openxmlformats.org/markup-compatibility/2006">
          <mc:Choice Requires="x14">
            <control shapeId="14359" r:id="rId7" name="Check Box 23">
              <controlPr defaultSize="0" autoFill="0" autoLine="0" autoPict="0">
                <anchor moveWithCells="1">
                  <from>
                    <xdr:col>0</xdr:col>
                    <xdr:colOff>0</xdr:colOff>
                    <xdr:row>69</xdr:row>
                    <xdr:rowOff>0</xdr:rowOff>
                  </from>
                  <to>
                    <xdr:col>1</xdr:col>
                    <xdr:colOff>106680</xdr:colOff>
                    <xdr:row>70</xdr:row>
                    <xdr:rowOff>22860</xdr:rowOff>
                  </to>
                </anchor>
              </controlPr>
            </control>
          </mc:Choice>
        </mc:AlternateContent>
        <mc:AlternateContent xmlns:mc="http://schemas.openxmlformats.org/markup-compatibility/2006">
          <mc:Choice Requires="x14">
            <control shapeId="14360" r:id="rId8" name="Check Box 24">
              <controlPr defaultSize="0" autoFill="0" autoLine="0" autoPict="0">
                <anchor moveWithCells="1">
                  <from>
                    <xdr:col>0</xdr:col>
                    <xdr:colOff>0</xdr:colOff>
                    <xdr:row>70</xdr:row>
                    <xdr:rowOff>0</xdr:rowOff>
                  </from>
                  <to>
                    <xdr:col>1</xdr:col>
                    <xdr:colOff>106680</xdr:colOff>
                    <xdr:row>71</xdr:row>
                    <xdr:rowOff>22860</xdr:rowOff>
                  </to>
                </anchor>
              </controlPr>
            </control>
          </mc:Choice>
        </mc:AlternateContent>
        <mc:AlternateContent xmlns:mc="http://schemas.openxmlformats.org/markup-compatibility/2006">
          <mc:Choice Requires="x14">
            <control shapeId="14361" r:id="rId9" name="Check Box 25">
              <controlPr defaultSize="0" autoFill="0" autoLine="0" autoPict="0">
                <anchor moveWithCells="1">
                  <from>
                    <xdr:col>0</xdr:col>
                    <xdr:colOff>0</xdr:colOff>
                    <xdr:row>70</xdr:row>
                    <xdr:rowOff>0</xdr:rowOff>
                  </from>
                  <to>
                    <xdr:col>1</xdr:col>
                    <xdr:colOff>106680</xdr:colOff>
                    <xdr:row>71</xdr:row>
                    <xdr:rowOff>22860</xdr:rowOff>
                  </to>
                </anchor>
              </controlPr>
            </control>
          </mc:Choice>
        </mc:AlternateContent>
        <mc:AlternateContent xmlns:mc="http://schemas.openxmlformats.org/markup-compatibility/2006">
          <mc:Choice Requires="x14">
            <control shapeId="14362" r:id="rId10" name="Check Box 26">
              <controlPr defaultSize="0" autoFill="0" autoLine="0" autoPict="0">
                <anchor moveWithCells="1">
                  <from>
                    <xdr:col>0</xdr:col>
                    <xdr:colOff>0</xdr:colOff>
                    <xdr:row>70</xdr:row>
                    <xdr:rowOff>0</xdr:rowOff>
                  </from>
                  <to>
                    <xdr:col>1</xdr:col>
                    <xdr:colOff>106680</xdr:colOff>
                    <xdr:row>71</xdr:row>
                    <xdr:rowOff>22860</xdr:rowOff>
                  </to>
                </anchor>
              </controlPr>
            </control>
          </mc:Choice>
        </mc:AlternateContent>
        <mc:AlternateContent xmlns:mc="http://schemas.openxmlformats.org/markup-compatibility/2006">
          <mc:Choice Requires="x14">
            <control shapeId="14363" r:id="rId11" name="Check Box 27">
              <controlPr defaultSize="0" autoFill="0" autoLine="0" autoPict="0">
                <anchor moveWithCells="1">
                  <from>
                    <xdr:col>0</xdr:col>
                    <xdr:colOff>0</xdr:colOff>
                    <xdr:row>71</xdr:row>
                    <xdr:rowOff>0</xdr:rowOff>
                  </from>
                  <to>
                    <xdr:col>1</xdr:col>
                    <xdr:colOff>106680</xdr:colOff>
                    <xdr:row>72</xdr:row>
                    <xdr:rowOff>22860</xdr:rowOff>
                  </to>
                </anchor>
              </controlPr>
            </control>
          </mc:Choice>
        </mc:AlternateContent>
        <mc:AlternateContent xmlns:mc="http://schemas.openxmlformats.org/markup-compatibility/2006">
          <mc:Choice Requires="x14">
            <control shapeId="14364" r:id="rId12" name="Check Box 28">
              <controlPr defaultSize="0" autoFill="0" autoLine="0" autoPict="0">
                <anchor moveWithCells="1">
                  <from>
                    <xdr:col>0</xdr:col>
                    <xdr:colOff>0</xdr:colOff>
                    <xdr:row>71</xdr:row>
                    <xdr:rowOff>0</xdr:rowOff>
                  </from>
                  <to>
                    <xdr:col>1</xdr:col>
                    <xdr:colOff>106680</xdr:colOff>
                    <xdr:row>72</xdr:row>
                    <xdr:rowOff>22860</xdr:rowOff>
                  </to>
                </anchor>
              </controlPr>
            </control>
          </mc:Choice>
        </mc:AlternateContent>
        <mc:AlternateContent xmlns:mc="http://schemas.openxmlformats.org/markup-compatibility/2006">
          <mc:Choice Requires="x14">
            <control shapeId="14365" r:id="rId13" name="Check Box 29">
              <controlPr defaultSize="0" autoFill="0" autoLine="0" autoPict="0">
                <anchor moveWithCells="1">
                  <from>
                    <xdr:col>0</xdr:col>
                    <xdr:colOff>0</xdr:colOff>
                    <xdr:row>71</xdr:row>
                    <xdr:rowOff>0</xdr:rowOff>
                  </from>
                  <to>
                    <xdr:col>1</xdr:col>
                    <xdr:colOff>106680</xdr:colOff>
                    <xdr:row>72</xdr:row>
                    <xdr:rowOff>22860</xdr:rowOff>
                  </to>
                </anchor>
              </controlPr>
            </control>
          </mc:Choice>
        </mc:AlternateContent>
        <mc:AlternateContent xmlns:mc="http://schemas.openxmlformats.org/markup-compatibility/2006">
          <mc:Choice Requires="x14">
            <control shapeId="14366" r:id="rId14" name="Check Box 30">
              <controlPr defaultSize="0" autoFill="0" autoLine="0" autoPict="0">
                <anchor moveWithCells="1">
                  <from>
                    <xdr:col>0</xdr:col>
                    <xdr:colOff>0</xdr:colOff>
                    <xdr:row>71</xdr:row>
                    <xdr:rowOff>0</xdr:rowOff>
                  </from>
                  <to>
                    <xdr:col>1</xdr:col>
                    <xdr:colOff>106680</xdr:colOff>
                    <xdr:row>72</xdr:row>
                    <xdr:rowOff>22860</xdr:rowOff>
                  </to>
                </anchor>
              </controlPr>
            </control>
          </mc:Choice>
        </mc:AlternateContent>
        <mc:AlternateContent xmlns:mc="http://schemas.openxmlformats.org/markup-compatibility/2006">
          <mc:Choice Requires="x14">
            <control shapeId="14367" r:id="rId15" name="Check Box 31">
              <controlPr defaultSize="0" autoFill="0" autoLine="0" autoPict="0">
                <anchor moveWithCells="1">
                  <from>
                    <xdr:col>0</xdr:col>
                    <xdr:colOff>0</xdr:colOff>
                    <xdr:row>72</xdr:row>
                    <xdr:rowOff>0</xdr:rowOff>
                  </from>
                  <to>
                    <xdr:col>1</xdr:col>
                    <xdr:colOff>106680</xdr:colOff>
                    <xdr:row>73</xdr:row>
                    <xdr:rowOff>22860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CDDC"/>
  </sheetPr>
  <dimension ref="A1:AG34"/>
  <sheetViews>
    <sheetView showZeros="0" view="pageBreakPreview" zoomScaleNormal="100" zoomScaleSheetLayoutView="100" workbookViewId="0">
      <selection activeCell="V26" sqref="V26:AB26"/>
    </sheetView>
  </sheetViews>
  <sheetFormatPr defaultColWidth="3.125" defaultRowHeight="15" customHeight="1"/>
  <cols>
    <col min="1" max="9" width="3.125" style="27" customWidth="1"/>
    <col min="10" max="11" width="3.125" style="28" customWidth="1"/>
    <col min="12" max="12" width="3.125" style="27" customWidth="1"/>
    <col min="13" max="16384" width="3.125" style="27"/>
  </cols>
  <sheetData>
    <row r="1" spans="1:33" ht="18.75" customHeight="1">
      <c r="A1" s="1" t="s">
        <v>504</v>
      </c>
      <c r="B1" s="1"/>
      <c r="C1" s="1"/>
      <c r="D1" s="1"/>
      <c r="E1" s="1"/>
      <c r="F1" s="1"/>
      <c r="G1" s="1"/>
      <c r="H1" s="1"/>
      <c r="I1" s="1"/>
      <c r="J1" s="218"/>
      <c r="K1" s="218"/>
      <c r="L1" s="1"/>
      <c r="M1" s="1"/>
      <c r="N1" s="1"/>
      <c r="O1" s="1"/>
      <c r="P1" s="1"/>
      <c r="Q1" s="1"/>
      <c r="R1" s="1"/>
      <c r="S1" s="1"/>
      <c r="T1" s="1"/>
      <c r="U1" s="1"/>
      <c r="V1" s="1"/>
      <c r="W1" s="1"/>
      <c r="X1" s="1"/>
      <c r="Y1" s="1"/>
      <c r="Z1" s="1"/>
      <c r="AA1" s="1"/>
      <c r="AB1" s="1"/>
      <c r="AC1" s="1"/>
      <c r="AD1" s="1"/>
      <c r="AE1" s="1"/>
      <c r="AF1" s="1"/>
      <c r="AG1" s="1"/>
    </row>
    <row r="2" spans="1:33" ht="18.75" customHeight="1">
      <c r="A2" s="1"/>
      <c r="B2" s="1"/>
      <c r="C2" s="1"/>
      <c r="D2" s="1"/>
      <c r="E2" s="1"/>
      <c r="F2" s="1"/>
      <c r="G2" s="1"/>
      <c r="H2" s="1"/>
      <c r="I2" s="1"/>
      <c r="J2" s="218"/>
      <c r="K2" s="218"/>
      <c r="L2" s="1"/>
      <c r="M2" s="1"/>
      <c r="N2" s="1"/>
      <c r="O2" s="1"/>
      <c r="P2" s="1"/>
      <c r="Q2" s="1"/>
      <c r="R2" s="1"/>
      <c r="S2" s="1"/>
      <c r="T2" s="1"/>
      <c r="U2" s="1"/>
      <c r="V2" s="1"/>
      <c r="W2" s="1"/>
      <c r="X2" s="1"/>
      <c r="Y2" s="1"/>
      <c r="Z2" s="1"/>
      <c r="AA2" s="1"/>
      <c r="AB2" s="1"/>
      <c r="AC2" s="1"/>
      <c r="AD2" s="1"/>
      <c r="AE2" s="1"/>
      <c r="AF2" s="1"/>
      <c r="AG2" s="1"/>
    </row>
    <row r="3" spans="1:33" ht="18.75" customHeight="1">
      <c r="A3" s="790" t="s">
        <v>888</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row>
    <row r="4" spans="1:33" ht="18.75" customHeight="1">
      <c r="A4" s="1"/>
      <c r="B4" s="1"/>
      <c r="C4" s="1"/>
      <c r="D4" s="1"/>
      <c r="E4" s="1"/>
      <c r="F4" s="1"/>
      <c r="G4" s="1"/>
      <c r="H4" s="1"/>
      <c r="I4" s="1"/>
      <c r="J4" s="218"/>
      <c r="K4" s="218"/>
      <c r="L4" s="1"/>
      <c r="M4" s="1"/>
      <c r="N4" s="1"/>
      <c r="O4" s="1"/>
      <c r="P4" s="1"/>
      <c r="Q4" s="1"/>
      <c r="R4" s="1"/>
      <c r="S4" s="1"/>
      <c r="T4" s="1"/>
      <c r="U4" s="1"/>
      <c r="V4" s="1"/>
      <c r="W4" s="1"/>
      <c r="X4" s="1"/>
      <c r="Y4" s="1"/>
      <c r="Z4" s="1"/>
      <c r="AA4" s="1"/>
      <c r="AB4" s="1"/>
      <c r="AC4" s="1"/>
      <c r="AD4" s="1"/>
      <c r="AE4" s="1"/>
      <c r="AF4" s="1"/>
      <c r="AG4" s="1"/>
    </row>
    <row r="5" spans="1:33" ht="18.75" customHeight="1">
      <c r="A5" s="1"/>
      <c r="B5" s="1"/>
      <c r="C5" s="1"/>
      <c r="D5" s="1"/>
      <c r="E5" s="1"/>
      <c r="F5" s="1"/>
      <c r="G5" s="1"/>
      <c r="H5" s="1"/>
      <c r="I5" s="1"/>
      <c r="J5" s="218"/>
      <c r="K5" s="218"/>
      <c r="L5" s="1"/>
      <c r="M5" s="1"/>
      <c r="N5" s="1"/>
      <c r="O5" s="1"/>
      <c r="P5" s="1"/>
      <c r="Q5" s="1"/>
      <c r="R5" s="1"/>
      <c r="S5" s="1"/>
      <c r="T5" s="1"/>
      <c r="U5" s="1"/>
      <c r="V5" s="1"/>
      <c r="W5" s="2111"/>
      <c r="X5" s="2111"/>
      <c r="Y5" s="2111"/>
      <c r="Z5" s="2111"/>
      <c r="AA5" s="2111"/>
      <c r="AB5" s="2111"/>
      <c r="AC5" s="2111"/>
      <c r="AD5" s="2111"/>
      <c r="AE5" s="2111"/>
      <c r="AF5" s="2111"/>
      <c r="AG5" s="2111"/>
    </row>
    <row r="6" spans="1:33" ht="18.75" customHeight="1">
      <c r="A6" s="1"/>
      <c r="B6" s="1"/>
      <c r="C6" s="1"/>
      <c r="D6" s="1"/>
      <c r="E6" s="1"/>
      <c r="F6" s="1"/>
      <c r="G6" s="1"/>
      <c r="H6" s="1"/>
      <c r="I6" s="1"/>
      <c r="J6" s="218"/>
      <c r="K6" s="218"/>
      <c r="L6" s="1"/>
      <c r="M6" s="1"/>
      <c r="N6" s="1"/>
      <c r="O6" s="1"/>
      <c r="P6" s="1"/>
      <c r="Q6" s="1"/>
      <c r="R6" s="1"/>
      <c r="S6" s="1"/>
      <c r="T6" s="1"/>
      <c r="U6" s="1"/>
      <c r="V6" s="1"/>
      <c r="W6" s="788" t="s">
        <v>233</v>
      </c>
      <c r="X6" s="788"/>
      <c r="Y6" s="788"/>
      <c r="Z6" s="788"/>
      <c r="AA6" s="788"/>
      <c r="AB6" s="788"/>
      <c r="AC6" s="788"/>
      <c r="AD6" s="788"/>
      <c r="AE6" s="788"/>
      <c r="AF6" s="788"/>
      <c r="AG6" s="788"/>
    </row>
    <row r="7" spans="1:33" ht="18.75" customHeight="1">
      <c r="A7" s="1"/>
      <c r="B7" s="1"/>
      <c r="C7" s="1"/>
      <c r="D7" s="1"/>
      <c r="E7" s="1"/>
      <c r="F7" s="1"/>
      <c r="G7" s="1"/>
      <c r="H7" s="1"/>
      <c r="I7" s="1"/>
      <c r="J7" s="218"/>
      <c r="K7" s="218"/>
      <c r="L7" s="1"/>
      <c r="M7" s="1"/>
      <c r="N7" s="1"/>
      <c r="O7" s="1"/>
      <c r="P7" s="1"/>
      <c r="Q7" s="1"/>
      <c r="R7" s="1"/>
      <c r="S7" s="1"/>
      <c r="T7" s="1"/>
      <c r="U7" s="1"/>
      <c r="V7" s="1"/>
      <c r="W7" s="1"/>
      <c r="X7" s="1"/>
      <c r="Y7" s="1"/>
      <c r="Z7" s="1"/>
      <c r="AA7" s="1"/>
      <c r="AB7" s="1"/>
      <c r="AC7" s="1"/>
      <c r="AD7" s="1"/>
      <c r="AE7" s="1"/>
      <c r="AF7" s="1"/>
      <c r="AG7" s="1"/>
    </row>
    <row r="8" spans="1:33" ht="18.75" customHeight="1">
      <c r="A8" s="1"/>
      <c r="B8" s="1" t="s">
        <v>58</v>
      </c>
      <c r="C8" s="1"/>
      <c r="D8" s="1"/>
      <c r="E8" s="1"/>
      <c r="F8" s="1"/>
      <c r="G8" s="1"/>
      <c r="H8" s="1"/>
      <c r="I8" s="1"/>
      <c r="J8" s="218"/>
      <c r="K8" s="218"/>
      <c r="L8" s="1"/>
      <c r="M8" s="1"/>
      <c r="N8" s="1"/>
      <c r="O8" s="1"/>
      <c r="P8" s="1"/>
      <c r="Q8" s="1"/>
      <c r="R8" s="1"/>
      <c r="S8" s="1"/>
      <c r="T8" s="1"/>
      <c r="U8" s="1"/>
      <c r="V8" s="1"/>
      <c r="W8" s="1"/>
      <c r="X8" s="1"/>
      <c r="Y8" s="1"/>
      <c r="Z8" s="1"/>
      <c r="AA8" s="1"/>
      <c r="AB8" s="1"/>
      <c r="AC8" s="1"/>
      <c r="AD8" s="1"/>
      <c r="AE8" s="1"/>
      <c r="AF8" s="1"/>
      <c r="AG8" s="1"/>
    </row>
    <row r="9" spans="1:33" ht="18.75" customHeight="1">
      <c r="A9" s="1"/>
      <c r="B9" s="1" t="s">
        <v>508</v>
      </c>
      <c r="C9" s="1"/>
      <c r="D9" s="1"/>
      <c r="E9" s="1"/>
      <c r="F9" s="1"/>
      <c r="G9" s="1"/>
      <c r="H9" s="1"/>
      <c r="I9" s="1"/>
      <c r="J9" s="218"/>
      <c r="K9" s="218"/>
      <c r="L9" s="1"/>
      <c r="M9" s="1"/>
      <c r="N9" s="1"/>
      <c r="O9" s="1"/>
      <c r="P9" s="1"/>
      <c r="Q9" s="1"/>
      <c r="R9" s="1"/>
      <c r="S9" s="1"/>
      <c r="T9" s="1"/>
      <c r="U9" s="1"/>
      <c r="V9" s="1"/>
      <c r="W9" s="1"/>
      <c r="X9" s="1"/>
      <c r="Y9" s="1"/>
      <c r="Z9" s="1"/>
      <c r="AA9" s="1"/>
      <c r="AB9" s="1"/>
      <c r="AC9" s="1"/>
      <c r="AD9" s="1"/>
      <c r="AE9" s="1"/>
      <c r="AF9" s="1"/>
      <c r="AG9" s="1"/>
    </row>
    <row r="10" spans="1:33" ht="18.75" customHeight="1">
      <c r="A10" s="1"/>
      <c r="B10" s="1"/>
      <c r="C10" s="1"/>
      <c r="D10" s="1"/>
      <c r="E10" s="1"/>
      <c r="F10" s="1"/>
      <c r="G10" s="1"/>
      <c r="H10" s="1"/>
      <c r="I10" s="1"/>
      <c r="J10" s="218"/>
      <c r="K10" s="218"/>
      <c r="L10" s="1"/>
      <c r="M10" s="1"/>
      <c r="N10" s="1"/>
      <c r="O10" s="1"/>
      <c r="P10" s="1"/>
      <c r="Q10" s="1"/>
      <c r="R10" s="1"/>
      <c r="S10" s="1"/>
      <c r="T10" s="1"/>
      <c r="U10" s="1"/>
      <c r="V10" s="1" t="s">
        <v>228</v>
      </c>
      <c r="W10" s="1868">
        <f>'1_交付申請書'!W7</f>
        <v>0</v>
      </c>
      <c r="X10" s="1868"/>
      <c r="Y10" s="1868"/>
      <c r="Z10" s="1868"/>
      <c r="AA10" s="1"/>
      <c r="AB10" s="1"/>
      <c r="AC10" s="1"/>
      <c r="AD10" s="1"/>
      <c r="AE10" s="1"/>
      <c r="AF10" s="1"/>
      <c r="AG10" s="1"/>
    </row>
    <row r="11" spans="1:33" ht="18.75" customHeight="1">
      <c r="A11" s="1"/>
      <c r="B11" s="1"/>
      <c r="C11" s="1"/>
      <c r="D11" s="1"/>
      <c r="E11" s="1"/>
      <c r="F11" s="1"/>
      <c r="G11" s="1"/>
      <c r="H11" s="1"/>
      <c r="I11" s="1"/>
      <c r="J11" s="218"/>
      <c r="K11" s="218"/>
      <c r="L11" s="1"/>
      <c r="M11" s="1"/>
      <c r="N11" s="1"/>
      <c r="O11" s="1"/>
      <c r="P11" s="149"/>
      <c r="Q11" s="149"/>
      <c r="R11" s="149"/>
      <c r="S11" s="149"/>
      <c r="T11" s="149"/>
      <c r="U11" s="149"/>
      <c r="V11" s="1869">
        <f>'1_交付申請書'!V8</f>
        <v>0</v>
      </c>
      <c r="W11" s="1869"/>
      <c r="X11" s="1869"/>
      <c r="Y11" s="1869"/>
      <c r="Z11" s="1869"/>
      <c r="AA11" s="1869"/>
      <c r="AB11" s="1869"/>
      <c r="AC11" s="1869"/>
      <c r="AD11" s="1869"/>
      <c r="AE11" s="1869"/>
      <c r="AF11" s="1869"/>
      <c r="AG11" s="1869"/>
    </row>
    <row r="12" spans="1:33" ht="18.75" customHeight="1">
      <c r="A12" s="1"/>
      <c r="B12" s="1"/>
      <c r="C12" s="1"/>
      <c r="D12" s="1"/>
      <c r="E12" s="1"/>
      <c r="F12" s="1"/>
      <c r="G12" s="1"/>
      <c r="H12" s="1"/>
      <c r="I12" s="1"/>
      <c r="J12" s="218"/>
      <c r="K12" s="218"/>
      <c r="L12" s="1"/>
      <c r="M12" s="1"/>
      <c r="N12" s="1"/>
      <c r="O12" s="1"/>
      <c r="P12" s="149" t="s">
        <v>3</v>
      </c>
      <c r="Q12" s="149"/>
      <c r="R12" s="149"/>
      <c r="S12" s="149" t="s">
        <v>4</v>
      </c>
      <c r="T12" s="149"/>
      <c r="U12" s="149"/>
      <c r="V12" s="1869"/>
      <c r="W12" s="1869"/>
      <c r="X12" s="1869"/>
      <c r="Y12" s="1869"/>
      <c r="Z12" s="1869"/>
      <c r="AA12" s="1869"/>
      <c r="AB12" s="1869"/>
      <c r="AC12" s="1869"/>
      <c r="AD12" s="1869"/>
      <c r="AE12" s="1869"/>
      <c r="AF12" s="1869"/>
      <c r="AG12" s="1869"/>
    </row>
    <row r="13" spans="1:33" ht="18.75" customHeight="1">
      <c r="A13" s="1"/>
      <c r="B13" s="1"/>
      <c r="C13" s="1"/>
      <c r="D13" s="1"/>
      <c r="E13" s="1"/>
      <c r="F13" s="1"/>
      <c r="G13" s="1"/>
      <c r="H13" s="1"/>
      <c r="I13" s="1"/>
      <c r="J13" s="218"/>
      <c r="K13" s="218"/>
      <c r="L13" s="1"/>
      <c r="M13" s="1"/>
      <c r="N13" s="1"/>
      <c r="O13" s="1"/>
      <c r="P13" s="149"/>
      <c r="Q13" s="149"/>
      <c r="R13" s="149"/>
      <c r="S13" s="1"/>
      <c r="T13" s="643" t="s">
        <v>745</v>
      </c>
      <c r="U13" s="149"/>
      <c r="V13" s="1870">
        <f>'1_交付申請書'!V10</f>
        <v>0</v>
      </c>
      <c r="W13" s="1870"/>
      <c r="X13" s="1870"/>
      <c r="Y13" s="1870"/>
      <c r="Z13" s="1870"/>
      <c r="AA13" s="1870"/>
      <c r="AB13" s="1870"/>
      <c r="AC13" s="1870"/>
      <c r="AD13" s="1870"/>
      <c r="AE13" s="1870"/>
      <c r="AF13" s="1870"/>
      <c r="AG13" s="1870"/>
    </row>
    <row r="14" spans="1:33" ht="18.75" customHeight="1">
      <c r="A14" s="1"/>
      <c r="B14" s="1"/>
      <c r="C14" s="1"/>
      <c r="D14" s="1"/>
      <c r="E14" s="1"/>
      <c r="F14" s="1"/>
      <c r="G14" s="1"/>
      <c r="H14" s="1"/>
      <c r="I14" s="1"/>
      <c r="J14" s="218"/>
      <c r="K14" s="218"/>
      <c r="L14" s="1"/>
      <c r="M14" s="1"/>
      <c r="N14" s="1"/>
      <c r="O14" s="1"/>
      <c r="P14" s="149"/>
      <c r="Q14" s="149"/>
      <c r="R14" s="149"/>
      <c r="S14" s="149"/>
      <c r="T14" s="643" t="s">
        <v>746</v>
      </c>
      <c r="U14" s="149"/>
      <c r="V14" s="1870">
        <f>'1_交付申請書'!V11</f>
        <v>0</v>
      </c>
      <c r="W14" s="1870"/>
      <c r="X14" s="1870"/>
      <c r="Y14" s="1870"/>
      <c r="Z14" s="1870"/>
      <c r="AA14" s="1870"/>
      <c r="AB14" s="1870"/>
      <c r="AC14" s="1870"/>
      <c r="AD14" s="1870"/>
      <c r="AE14" s="1870"/>
    </row>
    <row r="15" spans="1:33" ht="18.75" customHeight="1">
      <c r="A15" s="1"/>
      <c r="B15" s="1"/>
      <c r="C15" s="1"/>
      <c r="D15" s="1"/>
      <c r="E15" s="1"/>
      <c r="F15" s="1"/>
      <c r="G15" s="1"/>
      <c r="H15" s="1"/>
      <c r="I15" s="1"/>
      <c r="J15" s="218"/>
      <c r="K15" s="218"/>
      <c r="L15" s="1"/>
      <c r="M15" s="1"/>
      <c r="N15" s="1"/>
      <c r="O15" s="1"/>
      <c r="P15" s="1"/>
      <c r="Q15" s="1"/>
      <c r="R15" s="1"/>
      <c r="S15" s="1"/>
      <c r="T15" s="20" t="s">
        <v>747</v>
      </c>
      <c r="U15" s="149"/>
      <c r="V15" s="1870">
        <f>'1_交付申請書'!V12</f>
        <v>0</v>
      </c>
      <c r="W15" s="1870"/>
      <c r="X15" s="1870"/>
      <c r="Y15" s="1870"/>
      <c r="Z15" s="1870"/>
      <c r="AA15" s="1870"/>
      <c r="AB15" s="1870"/>
      <c r="AC15" s="1870"/>
      <c r="AD15" s="1870"/>
      <c r="AE15" s="1870"/>
      <c r="AF15" s="149" t="s">
        <v>60</v>
      </c>
      <c r="AG15" s="1"/>
    </row>
    <row r="16" spans="1:33" ht="18.75" customHeight="1">
      <c r="A16" s="1"/>
      <c r="B16" s="1"/>
      <c r="C16" s="1"/>
      <c r="D16" s="1"/>
      <c r="E16" s="1"/>
      <c r="F16" s="1"/>
      <c r="G16" s="1"/>
      <c r="H16" s="1"/>
      <c r="I16" s="1"/>
      <c r="J16" s="218"/>
      <c r="K16" s="218"/>
      <c r="L16" s="1"/>
      <c r="M16" s="1"/>
      <c r="N16" s="1"/>
      <c r="O16" s="1"/>
      <c r="P16" s="1"/>
      <c r="Q16" s="1"/>
      <c r="R16" s="1"/>
      <c r="S16" s="1"/>
      <c r="T16" s="1"/>
      <c r="U16" s="1"/>
      <c r="V16" s="1"/>
      <c r="W16" s="1"/>
      <c r="X16" s="1"/>
      <c r="Y16" s="1"/>
      <c r="Z16" s="1"/>
      <c r="AA16" s="1"/>
      <c r="AB16" s="1"/>
      <c r="AC16" s="1"/>
      <c r="AD16" s="1"/>
      <c r="AE16" s="1"/>
      <c r="AF16" s="1"/>
      <c r="AG16" s="1"/>
    </row>
    <row r="17" spans="1:33" ht="18.75" customHeight="1">
      <c r="A17" s="1"/>
      <c r="B17" s="1"/>
      <c r="C17" s="1"/>
      <c r="D17" s="1"/>
      <c r="E17" s="1"/>
      <c r="F17" s="1"/>
      <c r="G17" s="1"/>
      <c r="H17" s="1"/>
      <c r="I17" s="1"/>
      <c r="J17" s="218"/>
      <c r="K17" s="218"/>
      <c r="L17" s="1"/>
      <c r="M17" s="1"/>
      <c r="N17" s="1"/>
      <c r="O17" s="1"/>
      <c r="P17" s="1"/>
      <c r="Q17" s="1"/>
      <c r="R17" s="1"/>
      <c r="S17" s="1"/>
      <c r="T17" s="1"/>
      <c r="U17" s="1"/>
      <c r="V17" s="1"/>
      <c r="W17" s="1"/>
      <c r="X17" s="1"/>
      <c r="Y17" s="1"/>
      <c r="Z17" s="1"/>
      <c r="AA17" s="1"/>
      <c r="AB17" s="1"/>
      <c r="AC17" s="1"/>
      <c r="AD17" s="1"/>
      <c r="AE17" s="1"/>
      <c r="AF17" s="1"/>
      <c r="AG17" s="1"/>
    </row>
    <row r="18" spans="1:33" ht="18.75" customHeight="1">
      <c r="A18" s="791" t="s">
        <v>899</v>
      </c>
      <c r="B18" s="791"/>
      <c r="C18" s="791"/>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row>
    <row r="19" spans="1:33" ht="18.75" customHeight="1">
      <c r="A19" s="791"/>
      <c r="B19" s="791"/>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row>
    <row r="20" spans="1:33" ht="18.75" customHeight="1">
      <c r="A20" s="791"/>
      <c r="B20" s="791"/>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row>
    <row r="21" spans="1:33" ht="18.7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ht="18.75" customHeight="1">
      <c r="A22" s="1872" t="s">
        <v>0</v>
      </c>
      <c r="B22" s="1872"/>
      <c r="C22" s="1872"/>
      <c r="D22" s="1872"/>
      <c r="E22" s="1872"/>
      <c r="F22" s="1872"/>
      <c r="G22" s="1872"/>
      <c r="H22" s="1872"/>
      <c r="I22" s="1872"/>
      <c r="J22" s="1872"/>
      <c r="K22" s="1872"/>
      <c r="L22" s="1872"/>
      <c r="M22" s="1872"/>
      <c r="N22" s="1872"/>
      <c r="O22" s="1872"/>
      <c r="P22" s="1872"/>
      <c r="Q22" s="1872"/>
      <c r="R22" s="1872"/>
      <c r="S22" s="1872"/>
      <c r="T22" s="1872"/>
      <c r="U22" s="1872"/>
      <c r="V22" s="1872"/>
      <c r="W22" s="1872"/>
      <c r="X22" s="1872"/>
      <c r="Y22" s="1872"/>
      <c r="Z22" s="1872"/>
      <c r="AA22" s="1872"/>
      <c r="AB22" s="1872"/>
      <c r="AC22" s="1872"/>
      <c r="AD22" s="1872"/>
      <c r="AE22" s="1872"/>
      <c r="AF22" s="1872"/>
      <c r="AG22" s="1872"/>
    </row>
    <row r="23" spans="1:33" ht="18.75" customHeight="1">
      <c r="A23" s="1"/>
      <c r="B23" s="1"/>
      <c r="C23" s="1"/>
      <c r="D23" s="1"/>
      <c r="E23" s="1"/>
      <c r="F23" s="1"/>
      <c r="G23" s="1"/>
      <c r="H23" s="1"/>
      <c r="I23" s="1"/>
      <c r="J23" s="216"/>
      <c r="K23" s="216"/>
      <c r="L23" s="1"/>
      <c r="M23" s="1"/>
      <c r="N23" s="1"/>
      <c r="O23" s="1"/>
      <c r="P23" s="1"/>
      <c r="Q23" s="273"/>
      <c r="R23" s="2112"/>
      <c r="S23" s="2112"/>
      <c r="T23" s="2112"/>
      <c r="U23" s="2112"/>
      <c r="V23" s="2112"/>
      <c r="W23" s="2112"/>
      <c r="X23" s="273"/>
      <c r="Y23" s="1"/>
      <c r="Z23" s="1"/>
      <c r="AA23" s="1"/>
      <c r="AB23" s="1"/>
      <c r="AC23" s="1"/>
      <c r="AD23" s="1"/>
      <c r="AE23" s="1"/>
      <c r="AF23" s="1"/>
      <c r="AG23" s="1"/>
    </row>
    <row r="24" spans="1:33" ht="25.5" customHeight="1" thickBot="1">
      <c r="A24" s="1"/>
      <c r="B24" s="1"/>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1"/>
    </row>
    <row r="25" spans="1:33" ht="25.5" customHeight="1">
      <c r="A25" s="843" t="s">
        <v>85</v>
      </c>
      <c r="B25" s="844"/>
      <c r="C25" s="844"/>
      <c r="D25" s="844"/>
      <c r="E25" s="844"/>
      <c r="F25" s="844"/>
      <c r="G25" s="844"/>
      <c r="H25" s="844"/>
      <c r="I25" s="844"/>
      <c r="J25" s="844"/>
      <c r="K25" s="844"/>
      <c r="L25" s="844"/>
      <c r="M25" s="844"/>
      <c r="N25" s="845"/>
      <c r="O25" s="302" t="s">
        <v>61</v>
      </c>
      <c r="P25" s="303"/>
      <c r="Q25" s="303"/>
      <c r="R25" s="303"/>
      <c r="S25" s="303"/>
      <c r="T25" s="303"/>
      <c r="U25" s="303"/>
      <c r="V25" s="2110">
        <f>'（参考様式）効果報告換算表'!F47</f>
        <v>0</v>
      </c>
      <c r="W25" s="2110"/>
      <c r="X25" s="2110"/>
      <c r="Y25" s="2110"/>
      <c r="Z25" s="2110"/>
      <c r="AA25" s="2110"/>
      <c r="AB25" s="2110"/>
      <c r="AC25" s="304"/>
      <c r="AD25" s="303" t="s">
        <v>86</v>
      </c>
      <c r="AE25" s="286"/>
      <c r="AF25" s="305"/>
      <c r="AG25" s="306"/>
    </row>
    <row r="26" spans="1:33" ht="25.5" customHeight="1">
      <c r="A26" s="806" t="s">
        <v>107</v>
      </c>
      <c r="B26" s="807"/>
      <c r="C26" s="807"/>
      <c r="D26" s="807"/>
      <c r="E26" s="807"/>
      <c r="F26" s="807"/>
      <c r="G26" s="807"/>
      <c r="H26" s="807"/>
      <c r="I26" s="807"/>
      <c r="J26" s="807"/>
      <c r="K26" s="807"/>
      <c r="L26" s="807"/>
      <c r="M26" s="807"/>
      <c r="N26" s="808"/>
      <c r="O26" s="245" t="s">
        <v>62</v>
      </c>
      <c r="P26" s="246"/>
      <c r="Q26" s="246"/>
      <c r="R26" s="246"/>
      <c r="S26" s="246"/>
      <c r="T26" s="246"/>
      <c r="U26" s="246"/>
      <c r="V26" s="2106">
        <f>'（参考様式）効果報告換算表'!I47</f>
        <v>0</v>
      </c>
      <c r="W26" s="2106"/>
      <c r="X26" s="2106"/>
      <c r="Y26" s="2106"/>
      <c r="Z26" s="2106"/>
      <c r="AA26" s="2106"/>
      <c r="AB26" s="2106"/>
      <c r="AC26" s="247"/>
      <c r="AD26" s="246" t="s">
        <v>86</v>
      </c>
      <c r="AE26" s="23"/>
      <c r="AF26" s="249"/>
      <c r="AG26" s="250"/>
    </row>
    <row r="27" spans="1:33" ht="25.5" customHeight="1">
      <c r="A27" s="806" t="s">
        <v>43</v>
      </c>
      <c r="B27" s="807"/>
      <c r="C27" s="807"/>
      <c r="D27" s="807"/>
      <c r="E27" s="807"/>
      <c r="F27" s="807"/>
      <c r="G27" s="807"/>
      <c r="H27" s="807"/>
      <c r="I27" s="807"/>
      <c r="J27" s="807"/>
      <c r="K27" s="807"/>
      <c r="L27" s="807"/>
      <c r="M27" s="807"/>
      <c r="N27" s="808"/>
      <c r="O27" s="317" t="s">
        <v>79</v>
      </c>
      <c r="P27" s="318"/>
      <c r="Q27" s="318"/>
      <c r="R27" s="318"/>
      <c r="S27" s="318"/>
      <c r="T27" s="318"/>
      <c r="U27" s="318"/>
      <c r="V27" s="2096">
        <f>V25-V26</f>
        <v>0</v>
      </c>
      <c r="W27" s="2096"/>
      <c r="X27" s="2096"/>
      <c r="Y27" s="2096"/>
      <c r="Z27" s="2096"/>
      <c r="AA27" s="2096"/>
      <c r="AB27" s="2096"/>
      <c r="AC27" s="247"/>
      <c r="AD27" s="246" t="s">
        <v>86</v>
      </c>
      <c r="AE27" s="23"/>
      <c r="AF27" s="249"/>
      <c r="AG27" s="250"/>
    </row>
    <row r="28" spans="1:33" ht="25.5" customHeight="1">
      <c r="A28" s="806" t="s">
        <v>26</v>
      </c>
      <c r="B28" s="807"/>
      <c r="C28" s="807"/>
      <c r="D28" s="807"/>
      <c r="E28" s="807"/>
      <c r="F28" s="807"/>
      <c r="G28" s="807"/>
      <c r="H28" s="807"/>
      <c r="I28" s="807"/>
      <c r="J28" s="807"/>
      <c r="K28" s="807"/>
      <c r="L28" s="807"/>
      <c r="M28" s="807"/>
      <c r="N28" s="808"/>
      <c r="O28" s="245" t="s">
        <v>80</v>
      </c>
      <c r="P28" s="246"/>
      <c r="Q28" s="246"/>
      <c r="R28" s="246"/>
      <c r="S28" s="246"/>
      <c r="T28" s="246"/>
      <c r="U28" s="246"/>
      <c r="V28" s="2096" t="str">
        <f>IFERROR(ROUNDDOWN(V27/V25*100,2),"")</f>
        <v/>
      </c>
      <c r="W28" s="2096"/>
      <c r="X28" s="2096"/>
      <c r="Y28" s="2096"/>
      <c r="Z28" s="2096"/>
      <c r="AA28" s="2096"/>
      <c r="AB28" s="2096"/>
      <c r="AC28" s="247"/>
      <c r="AD28" s="246" t="s">
        <v>45</v>
      </c>
      <c r="AE28" s="247"/>
      <c r="AF28" s="247"/>
      <c r="AG28" s="319"/>
    </row>
    <row r="29" spans="1:33" ht="25.5" customHeight="1">
      <c r="A29" s="806" t="s">
        <v>104</v>
      </c>
      <c r="B29" s="807"/>
      <c r="C29" s="807"/>
      <c r="D29" s="807"/>
      <c r="E29" s="807"/>
      <c r="F29" s="807"/>
      <c r="G29" s="807"/>
      <c r="H29" s="807"/>
      <c r="I29" s="807"/>
      <c r="J29" s="807"/>
      <c r="K29" s="807"/>
      <c r="L29" s="807"/>
      <c r="M29" s="807"/>
      <c r="N29" s="808"/>
      <c r="O29" s="2107">
        <f>'6-1事業報告（省エネ）'!M26</f>
        <v>0</v>
      </c>
      <c r="P29" s="2108"/>
      <c r="Q29" s="2108"/>
      <c r="R29" s="2108"/>
      <c r="S29" s="2108"/>
      <c r="T29" s="2108"/>
      <c r="U29" s="2108"/>
      <c r="V29" s="2109"/>
      <c r="W29" s="2109"/>
      <c r="X29" s="2109"/>
      <c r="Y29" s="2109"/>
      <c r="Z29" s="2109"/>
      <c r="AA29" s="2109"/>
      <c r="AB29" s="2109"/>
      <c r="AC29" s="247"/>
      <c r="AD29" s="246" t="s">
        <v>105</v>
      </c>
      <c r="AE29" s="23"/>
      <c r="AF29" s="249"/>
      <c r="AG29" s="250"/>
    </row>
    <row r="30" spans="1:33" ht="128.25" customHeight="1">
      <c r="A30" s="950" t="s">
        <v>106</v>
      </c>
      <c r="B30" s="1010"/>
      <c r="C30" s="1010"/>
      <c r="D30" s="1010"/>
      <c r="E30" s="1010"/>
      <c r="F30" s="1010"/>
      <c r="G30" s="1010"/>
      <c r="H30" s="1010"/>
      <c r="I30" s="1010"/>
      <c r="J30" s="1010"/>
      <c r="K30" s="1010"/>
      <c r="L30" s="1010"/>
      <c r="M30" s="1010"/>
      <c r="N30" s="1011"/>
      <c r="O30" s="2097"/>
      <c r="P30" s="2098"/>
      <c r="Q30" s="2098"/>
      <c r="R30" s="2098"/>
      <c r="S30" s="2098"/>
      <c r="T30" s="2098"/>
      <c r="U30" s="2098"/>
      <c r="V30" s="2098"/>
      <c r="W30" s="2098"/>
      <c r="X30" s="2098"/>
      <c r="Y30" s="2098"/>
      <c r="Z30" s="2098"/>
      <c r="AA30" s="2098"/>
      <c r="AB30" s="2098"/>
      <c r="AC30" s="2098"/>
      <c r="AD30" s="2098"/>
      <c r="AE30" s="2098"/>
      <c r="AF30" s="2098"/>
      <c r="AG30" s="2099"/>
    </row>
    <row r="31" spans="1:33" ht="19.5" customHeight="1" thickBot="1">
      <c r="A31" s="2103" t="s">
        <v>102</v>
      </c>
      <c r="B31" s="2104"/>
      <c r="C31" s="2104"/>
      <c r="D31" s="2104"/>
      <c r="E31" s="2104"/>
      <c r="F31" s="2104"/>
      <c r="G31" s="2104"/>
      <c r="H31" s="2104"/>
      <c r="I31" s="2104"/>
      <c r="J31" s="2104"/>
      <c r="K31" s="2104"/>
      <c r="L31" s="2104"/>
      <c r="M31" s="2104"/>
      <c r="N31" s="2105"/>
      <c r="O31" s="2100"/>
      <c r="P31" s="2101"/>
      <c r="Q31" s="2101"/>
      <c r="R31" s="2101"/>
      <c r="S31" s="2101"/>
      <c r="T31" s="2101"/>
      <c r="U31" s="2101"/>
      <c r="V31" s="2101"/>
      <c r="W31" s="2101"/>
      <c r="X31" s="2101"/>
      <c r="Y31" s="2101"/>
      <c r="Z31" s="2101"/>
      <c r="AA31" s="2101"/>
      <c r="AB31" s="2101"/>
      <c r="AC31" s="2101"/>
      <c r="AD31" s="2101"/>
      <c r="AE31" s="2101"/>
      <c r="AF31" s="2101"/>
      <c r="AG31" s="2102"/>
    </row>
    <row r="32" spans="1:33" ht="18" customHeight="1">
      <c r="A32" s="13" t="s">
        <v>87</v>
      </c>
      <c r="B32" s="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
    </row>
    <row r="33" spans="1:33" ht="26.25" customHeight="1">
      <c r="A33" s="803" t="s">
        <v>98</v>
      </c>
      <c r="B33" s="803"/>
      <c r="C33" s="803"/>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row>
    <row r="34" spans="1:33" ht="18.75" customHeight="1">
      <c r="A34" s="1"/>
      <c r="B34" s="1"/>
      <c r="C34" s="1"/>
      <c r="D34" s="1"/>
      <c r="E34" s="1"/>
      <c r="F34" s="1"/>
      <c r="G34" s="1"/>
      <c r="H34" s="1"/>
      <c r="I34" s="1"/>
      <c r="J34" s="216"/>
      <c r="K34" s="216"/>
      <c r="L34" s="1"/>
      <c r="M34" s="1"/>
      <c r="N34" s="1"/>
      <c r="O34" s="1"/>
      <c r="P34" s="1"/>
      <c r="Q34" s="1"/>
      <c r="R34" s="1"/>
      <c r="S34" s="1"/>
      <c r="T34" s="1"/>
      <c r="U34" s="1"/>
      <c r="V34" s="1"/>
      <c r="W34" s="1"/>
      <c r="X34" s="1"/>
      <c r="Y34" s="1"/>
      <c r="Z34" s="1"/>
      <c r="AA34" s="1"/>
      <c r="AB34" s="1"/>
      <c r="AC34" s="1"/>
      <c r="AD34" s="1"/>
      <c r="AE34" s="1"/>
      <c r="AF34" s="1"/>
      <c r="AG34" s="1"/>
    </row>
  </sheetData>
  <sheetProtection formatRows="0" insertRows="0" deleteRows="0" selectLockedCells="1"/>
  <mergeCells count="25">
    <mergeCell ref="A25:N25"/>
    <mergeCell ref="V25:AB25"/>
    <mergeCell ref="A3:AG3"/>
    <mergeCell ref="W5:AG5"/>
    <mergeCell ref="W6:AG6"/>
    <mergeCell ref="A18:AG20"/>
    <mergeCell ref="A22:AG22"/>
    <mergeCell ref="R23:W23"/>
    <mergeCell ref="W10:Z10"/>
    <mergeCell ref="V15:AE15"/>
    <mergeCell ref="V11:AG12"/>
    <mergeCell ref="V13:AG13"/>
    <mergeCell ref="V14:AE14"/>
    <mergeCell ref="A26:N26"/>
    <mergeCell ref="V26:AB26"/>
    <mergeCell ref="A27:N27"/>
    <mergeCell ref="V27:AB27"/>
    <mergeCell ref="A30:N30"/>
    <mergeCell ref="A29:N29"/>
    <mergeCell ref="O29:AB29"/>
    <mergeCell ref="A33:AG33"/>
    <mergeCell ref="A28:N28"/>
    <mergeCell ref="V28:AB28"/>
    <mergeCell ref="O30:AG31"/>
    <mergeCell ref="A31:N31"/>
  </mergeCells>
  <phoneticPr fontId="10"/>
  <conditionalFormatting sqref="A31:N31">
    <cfRule type="expression" dxfId="5" priority="3" stopIfTrue="1">
      <formula>AND($V$27&lt;$O$29/10000,$V$27&lt;100,$V$28&lt;5)</formula>
    </cfRule>
  </conditionalFormatting>
  <conditionalFormatting sqref="V27:V28">
    <cfRule type="containsErrors" dxfId="4" priority="1" stopIfTrue="1">
      <formula>ISERROR(V27)</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AG33"/>
  <sheetViews>
    <sheetView workbookViewId="0"/>
  </sheetViews>
  <sheetFormatPr defaultColWidth="3.125" defaultRowHeight="15" customHeight="1"/>
  <cols>
    <col min="1" max="9" width="3.125" style="27" customWidth="1"/>
    <col min="10" max="11" width="3.125" style="28" customWidth="1"/>
    <col min="12" max="12" width="3.125" style="27" customWidth="1"/>
    <col min="13" max="16384" width="3.125" style="27"/>
  </cols>
  <sheetData>
    <row r="1" spans="1:33" ht="18.75" customHeight="1">
      <c r="A1" s="1" t="s">
        <v>496</v>
      </c>
      <c r="B1" s="1"/>
      <c r="C1" s="1"/>
      <c r="D1" s="1"/>
      <c r="E1" s="1"/>
      <c r="F1" s="1"/>
      <c r="G1" s="1"/>
      <c r="H1" s="1"/>
      <c r="I1" s="1"/>
      <c r="J1" s="218"/>
      <c r="K1" s="218"/>
      <c r="L1" s="1"/>
      <c r="M1" s="1"/>
      <c r="N1" s="1"/>
      <c r="O1" s="1"/>
      <c r="P1" s="1"/>
      <c r="Q1" s="1"/>
      <c r="R1" s="1"/>
      <c r="S1" s="1"/>
      <c r="T1" s="1"/>
      <c r="U1" s="1"/>
      <c r="V1" s="1"/>
      <c r="W1" s="1"/>
      <c r="X1" s="1"/>
      <c r="Y1" s="1"/>
      <c r="Z1" s="1"/>
      <c r="AA1" s="1"/>
      <c r="AB1" s="1"/>
      <c r="AC1" s="1"/>
      <c r="AD1" s="1"/>
      <c r="AE1" s="1"/>
      <c r="AF1" s="1"/>
      <c r="AG1" s="1"/>
    </row>
    <row r="2" spans="1:33" ht="18.75" customHeight="1">
      <c r="A2" s="1"/>
      <c r="B2" s="1"/>
      <c r="C2" s="1"/>
      <c r="D2" s="1"/>
      <c r="E2" s="1"/>
      <c r="F2" s="1"/>
      <c r="G2" s="1"/>
      <c r="H2" s="1"/>
      <c r="I2" s="1"/>
      <c r="J2" s="218"/>
      <c r="K2" s="218"/>
      <c r="L2" s="1"/>
      <c r="M2" s="1"/>
      <c r="N2" s="1"/>
      <c r="O2" s="1"/>
      <c r="P2" s="1"/>
      <c r="Q2" s="1"/>
      <c r="R2" s="1"/>
      <c r="S2" s="1"/>
      <c r="T2" s="1"/>
      <c r="U2" s="1"/>
      <c r="V2" s="1"/>
      <c r="W2" s="1"/>
      <c r="X2" s="1"/>
      <c r="Y2" s="1"/>
      <c r="Z2" s="1"/>
      <c r="AA2" s="1"/>
      <c r="AB2" s="1"/>
      <c r="AC2" s="1"/>
      <c r="AD2" s="1"/>
      <c r="AE2" s="1"/>
      <c r="AF2" s="1"/>
      <c r="AG2" s="1"/>
    </row>
    <row r="3" spans="1:33" ht="18.75" customHeight="1">
      <c r="A3" s="790" t="s">
        <v>494</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row>
    <row r="4" spans="1:33" ht="18.75" customHeight="1">
      <c r="A4" s="1"/>
      <c r="B4" s="1"/>
      <c r="C4" s="1"/>
      <c r="D4" s="1"/>
      <c r="E4" s="1"/>
      <c r="F4" s="1"/>
      <c r="G4" s="1"/>
      <c r="H4" s="1"/>
      <c r="I4" s="1"/>
      <c r="J4" s="218"/>
      <c r="K4" s="218"/>
      <c r="L4" s="1"/>
      <c r="M4" s="1"/>
      <c r="N4" s="1"/>
      <c r="O4" s="1"/>
      <c r="P4" s="1"/>
      <c r="Q4" s="1"/>
      <c r="R4" s="1"/>
      <c r="S4" s="1"/>
      <c r="T4" s="1"/>
      <c r="U4" s="1"/>
      <c r="V4" s="1"/>
      <c r="W4" s="1"/>
      <c r="X4" s="1"/>
      <c r="Y4" s="1"/>
      <c r="Z4" s="1"/>
      <c r="AA4" s="1"/>
      <c r="AB4" s="1"/>
      <c r="AC4" s="1"/>
      <c r="AD4" s="1"/>
      <c r="AE4" s="1"/>
      <c r="AF4" s="1"/>
      <c r="AG4" s="1"/>
    </row>
    <row r="5" spans="1:33" ht="18.75" customHeight="1">
      <c r="A5" s="1"/>
      <c r="B5" s="1"/>
      <c r="C5" s="1"/>
      <c r="D5" s="1"/>
      <c r="E5" s="1"/>
      <c r="F5" s="1"/>
      <c r="G5" s="1"/>
      <c r="H5" s="1"/>
      <c r="I5" s="1"/>
      <c r="J5" s="218"/>
      <c r="K5" s="218"/>
      <c r="L5" s="1"/>
      <c r="M5" s="1"/>
      <c r="N5" s="1"/>
      <c r="O5" s="1"/>
      <c r="P5" s="1"/>
      <c r="Q5" s="1"/>
      <c r="R5" s="1"/>
      <c r="S5" s="1"/>
      <c r="T5" s="1"/>
      <c r="U5" s="1"/>
      <c r="V5" s="1"/>
      <c r="W5" s="2111"/>
      <c r="X5" s="2111"/>
      <c r="Y5" s="2111"/>
      <c r="Z5" s="2111"/>
      <c r="AA5" s="2111"/>
      <c r="AB5" s="2111"/>
      <c r="AC5" s="2111"/>
      <c r="AD5" s="2111"/>
      <c r="AE5" s="2111"/>
      <c r="AF5" s="2111"/>
      <c r="AG5" s="2111"/>
    </row>
    <row r="6" spans="1:33" ht="18.75" customHeight="1">
      <c r="A6" s="1"/>
      <c r="B6" s="1"/>
      <c r="C6" s="1"/>
      <c r="D6" s="1"/>
      <c r="E6" s="1"/>
      <c r="F6" s="1"/>
      <c r="G6" s="1"/>
      <c r="H6" s="1"/>
      <c r="I6" s="1"/>
      <c r="J6" s="218"/>
      <c r="K6" s="218"/>
      <c r="L6" s="1"/>
      <c r="M6" s="1"/>
      <c r="N6" s="1"/>
      <c r="O6" s="1"/>
      <c r="P6" s="1"/>
      <c r="Q6" s="1"/>
      <c r="R6" s="1"/>
      <c r="S6" s="1"/>
      <c r="T6" s="1"/>
      <c r="U6" s="1"/>
      <c r="V6" s="1"/>
      <c r="W6" s="788" t="s">
        <v>232</v>
      </c>
      <c r="X6" s="788"/>
      <c r="Y6" s="788"/>
      <c r="Z6" s="788"/>
      <c r="AA6" s="788"/>
      <c r="AB6" s="788"/>
      <c r="AC6" s="788"/>
      <c r="AD6" s="788"/>
      <c r="AE6" s="788"/>
      <c r="AF6" s="788"/>
      <c r="AG6" s="788"/>
    </row>
    <row r="7" spans="1:33" ht="18.75" customHeight="1">
      <c r="A7" s="1"/>
      <c r="B7" s="1"/>
      <c r="C7" s="1"/>
      <c r="D7" s="1"/>
      <c r="E7" s="1"/>
      <c r="F7" s="1"/>
      <c r="G7" s="1"/>
      <c r="H7" s="1"/>
      <c r="I7" s="1"/>
      <c r="J7" s="218"/>
      <c r="K7" s="218"/>
      <c r="L7" s="1"/>
      <c r="M7" s="1"/>
      <c r="N7" s="1"/>
      <c r="O7" s="1"/>
      <c r="P7" s="1"/>
      <c r="Q7" s="1"/>
      <c r="R7" s="1"/>
      <c r="S7" s="1"/>
      <c r="T7" s="1"/>
      <c r="U7" s="1"/>
      <c r="V7" s="1"/>
      <c r="W7" s="1"/>
      <c r="X7" s="1"/>
      <c r="Y7" s="1"/>
      <c r="Z7" s="1"/>
      <c r="AA7" s="1"/>
      <c r="AB7" s="1"/>
      <c r="AC7" s="1"/>
      <c r="AD7" s="1"/>
      <c r="AE7" s="1"/>
      <c r="AF7" s="1"/>
      <c r="AG7" s="1"/>
    </row>
    <row r="8" spans="1:33" ht="18.75" customHeight="1">
      <c r="A8" s="1"/>
      <c r="B8" s="1" t="s">
        <v>58</v>
      </c>
      <c r="C8" s="1"/>
      <c r="D8" s="1"/>
      <c r="E8" s="1"/>
      <c r="F8" s="1"/>
      <c r="G8" s="1"/>
      <c r="H8" s="1"/>
      <c r="I8" s="1"/>
      <c r="J8" s="218"/>
      <c r="K8" s="218"/>
      <c r="L8" s="1"/>
      <c r="M8" s="1"/>
      <c r="N8" s="1"/>
      <c r="O8" s="1"/>
      <c r="P8" s="1"/>
      <c r="Q8" s="1"/>
      <c r="R8" s="1"/>
      <c r="S8" s="1"/>
      <c r="T8" s="1"/>
      <c r="U8" s="1"/>
      <c r="V8" s="1"/>
      <c r="W8" s="1"/>
      <c r="X8" s="1"/>
      <c r="Y8" s="1"/>
      <c r="Z8" s="1"/>
      <c r="AA8" s="1"/>
      <c r="AB8" s="1"/>
      <c r="AC8" s="1"/>
      <c r="AD8" s="1"/>
      <c r="AE8" s="1"/>
      <c r="AF8" s="1"/>
      <c r="AG8" s="1"/>
    </row>
    <row r="9" spans="1:33" ht="18.75" customHeight="1">
      <c r="A9" s="1"/>
      <c r="B9" s="1" t="s">
        <v>59</v>
      </c>
      <c r="C9" s="1"/>
      <c r="D9" s="1"/>
      <c r="E9" s="1"/>
      <c r="F9" s="1"/>
      <c r="G9" s="1"/>
      <c r="H9" s="1"/>
      <c r="I9" s="1"/>
      <c r="J9" s="218"/>
      <c r="K9" s="218"/>
      <c r="L9" s="1"/>
      <c r="M9" s="1"/>
      <c r="N9" s="1"/>
      <c r="O9" s="1"/>
      <c r="P9" s="1"/>
      <c r="Q9" s="1"/>
      <c r="R9" s="1"/>
      <c r="S9" s="1"/>
      <c r="T9" s="1"/>
      <c r="U9" s="1"/>
      <c r="V9" s="1"/>
      <c r="W9" s="1"/>
      <c r="X9" s="1"/>
      <c r="Y9" s="1"/>
      <c r="Z9" s="1"/>
      <c r="AA9" s="1"/>
      <c r="AB9" s="1"/>
      <c r="AC9" s="1"/>
      <c r="AD9" s="1"/>
      <c r="AE9" s="1"/>
      <c r="AF9" s="1"/>
      <c r="AG9" s="1"/>
    </row>
    <row r="10" spans="1:33" ht="18.75" customHeight="1">
      <c r="A10" s="1"/>
      <c r="B10" s="1"/>
      <c r="C10" s="1"/>
      <c r="D10" s="1"/>
      <c r="E10" s="1"/>
      <c r="F10" s="1"/>
      <c r="G10" s="1"/>
      <c r="H10" s="1"/>
      <c r="I10" s="1"/>
      <c r="J10" s="218"/>
      <c r="K10" s="218"/>
      <c r="L10" s="1"/>
      <c r="M10" s="1"/>
      <c r="N10" s="1"/>
      <c r="O10" s="1"/>
      <c r="P10" s="1"/>
      <c r="Q10" s="1"/>
      <c r="R10" s="1"/>
      <c r="S10" s="1"/>
      <c r="T10" s="1"/>
      <c r="U10" s="1"/>
      <c r="V10" s="1" t="s">
        <v>220</v>
      </c>
      <c r="W10" s="1868" t="e">
        <f>#REF!</f>
        <v>#REF!</v>
      </c>
      <c r="X10" s="1868"/>
      <c r="Y10" s="1868"/>
      <c r="Z10" s="1868"/>
      <c r="AA10" s="1"/>
      <c r="AB10" s="1"/>
      <c r="AC10" s="1"/>
      <c r="AD10" s="1"/>
      <c r="AE10" s="1"/>
      <c r="AF10" s="1"/>
      <c r="AG10" s="1"/>
    </row>
    <row r="11" spans="1:33" ht="18.75" customHeight="1">
      <c r="A11" s="1"/>
      <c r="B11" s="1"/>
      <c r="C11" s="1"/>
      <c r="D11" s="1"/>
      <c r="E11" s="1"/>
      <c r="F11" s="1"/>
      <c r="G11" s="1"/>
      <c r="H11" s="1"/>
      <c r="I11" s="1"/>
      <c r="J11" s="218"/>
      <c r="K11" s="218"/>
      <c r="L11" s="1"/>
      <c r="M11" s="1"/>
      <c r="N11" s="1"/>
      <c r="O11" s="1"/>
      <c r="P11" s="149"/>
      <c r="Q11" s="149"/>
      <c r="R11" s="149"/>
      <c r="S11" s="149"/>
      <c r="T11" s="149"/>
      <c r="U11" s="149"/>
      <c r="V11" s="1869" t="e">
        <f>#REF!</f>
        <v>#REF!</v>
      </c>
      <c r="W11" s="1869"/>
      <c r="X11" s="1869"/>
      <c r="Y11" s="1869"/>
      <c r="Z11" s="1869"/>
      <c r="AA11" s="1869"/>
      <c r="AB11" s="1869"/>
      <c r="AC11" s="1869"/>
      <c r="AD11" s="1869"/>
      <c r="AE11" s="1869"/>
      <c r="AF11" s="1869"/>
      <c r="AG11" s="1869"/>
    </row>
    <row r="12" spans="1:33" ht="18.75" customHeight="1">
      <c r="A12" s="1"/>
      <c r="B12" s="1"/>
      <c r="C12" s="1"/>
      <c r="D12" s="1"/>
      <c r="E12" s="1"/>
      <c r="F12" s="1"/>
      <c r="G12" s="1"/>
      <c r="H12" s="1"/>
      <c r="I12" s="1"/>
      <c r="J12" s="218"/>
      <c r="K12" s="218"/>
      <c r="L12" s="1"/>
      <c r="M12" s="1"/>
      <c r="N12" s="1"/>
      <c r="O12" s="1"/>
      <c r="P12" s="149" t="s">
        <v>3</v>
      </c>
      <c r="Q12" s="149"/>
      <c r="R12" s="149"/>
      <c r="S12" s="149" t="s">
        <v>4</v>
      </c>
      <c r="T12" s="149"/>
      <c r="U12" s="149"/>
      <c r="V12" s="1869"/>
      <c r="W12" s="1869"/>
      <c r="X12" s="1869"/>
      <c r="Y12" s="1869"/>
      <c r="Z12" s="1869"/>
      <c r="AA12" s="1869"/>
      <c r="AB12" s="1869"/>
      <c r="AC12" s="1869"/>
      <c r="AD12" s="1869"/>
      <c r="AE12" s="1869"/>
      <c r="AF12" s="1869"/>
      <c r="AG12" s="1869"/>
    </row>
    <row r="13" spans="1:33" ht="18.75" customHeight="1">
      <c r="A13" s="1"/>
      <c r="B13" s="1"/>
      <c r="C13" s="1"/>
      <c r="D13" s="1"/>
      <c r="E13" s="1"/>
      <c r="F13" s="1"/>
      <c r="G13" s="1"/>
      <c r="H13" s="1"/>
      <c r="I13" s="1"/>
      <c r="J13" s="218"/>
      <c r="K13" s="218"/>
      <c r="L13" s="1"/>
      <c r="M13" s="1"/>
      <c r="N13" s="1"/>
      <c r="O13" s="1"/>
      <c r="P13" s="149"/>
      <c r="Q13" s="149"/>
      <c r="R13" s="149"/>
      <c r="S13" s="149" t="s">
        <v>1</v>
      </c>
      <c r="T13" s="149"/>
      <c r="U13" s="149"/>
      <c r="V13" s="1870" t="e">
        <f>#REF!</f>
        <v>#REF!</v>
      </c>
      <c r="W13" s="1870"/>
      <c r="X13" s="1870"/>
      <c r="Y13" s="1870"/>
      <c r="Z13" s="1870"/>
      <c r="AA13" s="1870"/>
      <c r="AB13" s="1870"/>
      <c r="AC13" s="1870"/>
      <c r="AD13" s="1870"/>
      <c r="AE13" s="1870"/>
      <c r="AF13" s="1870"/>
      <c r="AG13" s="1870"/>
    </row>
    <row r="14" spans="1:33" ht="18.75" customHeight="1">
      <c r="A14" s="1"/>
      <c r="B14" s="1"/>
      <c r="C14" s="1"/>
      <c r="D14" s="1"/>
      <c r="E14" s="1"/>
      <c r="F14" s="1"/>
      <c r="G14" s="1"/>
      <c r="H14" s="1"/>
      <c r="I14" s="1"/>
      <c r="J14" s="218"/>
      <c r="K14" s="218"/>
      <c r="L14" s="1"/>
      <c r="M14" s="1"/>
      <c r="N14" s="1"/>
      <c r="O14" s="1"/>
      <c r="P14" s="149"/>
      <c r="Q14" s="149"/>
      <c r="R14" s="149"/>
      <c r="S14" s="149"/>
      <c r="T14" s="149"/>
      <c r="U14" s="149"/>
      <c r="V14" s="1870" t="e">
        <f>#REF!</f>
        <v>#REF!</v>
      </c>
      <c r="W14" s="1870"/>
      <c r="X14" s="1870"/>
      <c r="Y14" s="1870"/>
      <c r="Z14" s="1870"/>
      <c r="AA14" s="1870"/>
      <c r="AB14" s="1870"/>
      <c r="AC14" s="1870"/>
      <c r="AD14" s="1870"/>
      <c r="AE14" s="1870"/>
      <c r="AF14" s="149" t="s">
        <v>60</v>
      </c>
      <c r="AG14" s="1"/>
    </row>
    <row r="15" spans="1:33" ht="18.75" customHeight="1">
      <c r="A15" s="1"/>
      <c r="B15" s="1"/>
      <c r="C15" s="1"/>
      <c r="D15" s="1"/>
      <c r="E15" s="1"/>
      <c r="F15" s="1"/>
      <c r="G15" s="1"/>
      <c r="H15" s="1"/>
      <c r="I15" s="1"/>
      <c r="J15" s="218"/>
      <c r="K15" s="218"/>
      <c r="L15" s="1"/>
      <c r="M15" s="1"/>
      <c r="N15" s="1"/>
      <c r="O15" s="1"/>
      <c r="P15" s="1"/>
      <c r="Q15" s="1"/>
      <c r="R15" s="1"/>
      <c r="S15" s="1"/>
      <c r="T15" s="1"/>
      <c r="U15" s="1"/>
      <c r="V15" s="1"/>
      <c r="W15" s="1"/>
      <c r="X15" s="1"/>
      <c r="Y15" s="1"/>
      <c r="Z15" s="1"/>
      <c r="AA15" s="1"/>
      <c r="AB15" s="1"/>
      <c r="AC15" s="1"/>
      <c r="AD15" s="1"/>
      <c r="AE15" s="1"/>
      <c r="AF15" s="1"/>
      <c r="AG15" s="1"/>
    </row>
    <row r="16" spans="1:33" ht="18.75" customHeight="1">
      <c r="A16" s="1"/>
      <c r="B16" s="1"/>
      <c r="C16" s="1"/>
      <c r="D16" s="1"/>
      <c r="E16" s="1"/>
      <c r="F16" s="1"/>
      <c r="G16" s="1"/>
      <c r="H16" s="1"/>
      <c r="I16" s="1"/>
      <c r="J16" s="218"/>
      <c r="K16" s="218"/>
      <c r="L16" s="1"/>
      <c r="M16" s="1"/>
      <c r="N16" s="1"/>
      <c r="O16" s="1"/>
      <c r="P16" s="1"/>
      <c r="Q16" s="1"/>
      <c r="R16" s="1"/>
      <c r="S16" s="1"/>
      <c r="T16" s="1"/>
      <c r="U16" s="1"/>
      <c r="V16" s="1"/>
      <c r="W16" s="1"/>
      <c r="X16" s="1"/>
      <c r="Y16" s="1"/>
      <c r="Z16" s="1"/>
      <c r="AA16" s="1"/>
      <c r="AB16" s="1"/>
      <c r="AC16" s="1"/>
      <c r="AD16" s="1"/>
      <c r="AE16" s="1"/>
      <c r="AF16" s="1"/>
      <c r="AG16" s="1"/>
    </row>
    <row r="17" spans="1:33" ht="18.75" customHeight="1">
      <c r="A17" s="791" t="s">
        <v>495</v>
      </c>
      <c r="B17" s="791"/>
      <c r="C17" s="791"/>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c r="AB17" s="791"/>
      <c r="AC17" s="791"/>
      <c r="AD17" s="791"/>
      <c r="AE17" s="791"/>
      <c r="AF17" s="791"/>
      <c r="AG17" s="791"/>
    </row>
    <row r="18" spans="1:33" ht="18.75" customHeight="1">
      <c r="A18" s="791"/>
      <c r="B18" s="791"/>
      <c r="C18" s="791"/>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row>
    <row r="19" spans="1:33" ht="18.75" customHeight="1">
      <c r="A19" s="791"/>
      <c r="B19" s="791"/>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row>
    <row r="20" spans="1:33" ht="18.7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ht="18.75" customHeight="1">
      <c r="A21" s="1872" t="s">
        <v>0</v>
      </c>
      <c r="B21" s="1872"/>
      <c r="C21" s="1872"/>
      <c r="D21" s="1872"/>
      <c r="E21" s="1872"/>
      <c r="F21" s="1872"/>
      <c r="G21" s="1872"/>
      <c r="H21" s="1872"/>
      <c r="I21" s="1872"/>
      <c r="J21" s="1872"/>
      <c r="K21" s="1872"/>
      <c r="L21" s="1872"/>
      <c r="M21" s="1872"/>
      <c r="N21" s="1872"/>
      <c r="O21" s="1872"/>
      <c r="P21" s="1872"/>
      <c r="Q21" s="1872"/>
      <c r="R21" s="1872"/>
      <c r="S21" s="1872"/>
      <c r="T21" s="1872"/>
      <c r="U21" s="1872"/>
      <c r="V21" s="1872"/>
      <c r="W21" s="1872"/>
      <c r="X21" s="1872"/>
      <c r="Y21" s="1872"/>
      <c r="Z21" s="1872"/>
      <c r="AA21" s="1872"/>
      <c r="AB21" s="1872"/>
      <c r="AC21" s="1872"/>
      <c r="AD21" s="1872"/>
      <c r="AE21" s="1872"/>
      <c r="AF21" s="1872"/>
      <c r="AG21" s="1872"/>
    </row>
    <row r="22" spans="1:33" ht="18.75" customHeight="1">
      <c r="A22" s="1"/>
      <c r="B22" s="1"/>
      <c r="C22" s="1"/>
      <c r="D22" s="1"/>
      <c r="E22" s="1"/>
      <c r="F22" s="1"/>
      <c r="G22" s="1"/>
      <c r="H22" s="1"/>
      <c r="I22" s="1"/>
      <c r="J22" s="216"/>
      <c r="K22" s="216"/>
      <c r="L22" s="1"/>
      <c r="M22" s="1"/>
      <c r="N22" s="1"/>
      <c r="O22" s="1"/>
      <c r="P22" s="1"/>
      <c r="Q22" s="273"/>
      <c r="R22" s="2112"/>
      <c r="S22" s="2112"/>
      <c r="T22" s="2112"/>
      <c r="U22" s="2112"/>
      <c r="V22" s="2112"/>
      <c r="W22" s="2112"/>
      <c r="X22" s="273"/>
      <c r="Y22" s="1"/>
      <c r="Z22" s="1"/>
      <c r="AA22" s="1"/>
      <c r="AB22" s="1"/>
      <c r="AC22" s="1"/>
      <c r="AD22" s="1"/>
      <c r="AE22" s="1"/>
      <c r="AF22" s="1"/>
      <c r="AG22" s="1"/>
    </row>
    <row r="23" spans="1:33"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33" ht="25.5" customHeight="1">
      <c r="A24" s="843" t="s">
        <v>85</v>
      </c>
      <c r="B24" s="844"/>
      <c r="C24" s="844"/>
      <c r="D24" s="844"/>
      <c r="E24" s="844"/>
      <c r="F24" s="844"/>
      <c r="G24" s="844"/>
      <c r="H24" s="844"/>
      <c r="I24" s="844"/>
      <c r="J24" s="844"/>
      <c r="K24" s="844"/>
      <c r="L24" s="844"/>
      <c r="M24" s="844"/>
      <c r="N24" s="845"/>
      <c r="O24" s="302" t="s">
        <v>61</v>
      </c>
      <c r="P24" s="303"/>
      <c r="Q24" s="303"/>
      <c r="R24" s="303"/>
      <c r="S24" s="303"/>
      <c r="T24" s="303"/>
      <c r="U24" s="303"/>
      <c r="V24" s="2110" t="e">
        <f>#REF!</f>
        <v>#REF!</v>
      </c>
      <c r="W24" s="2110"/>
      <c r="X24" s="2110"/>
      <c r="Y24" s="2110"/>
      <c r="Z24" s="2110"/>
      <c r="AA24" s="2110"/>
      <c r="AB24" s="2110"/>
      <c r="AC24" s="304"/>
      <c r="AD24" s="303" t="s">
        <v>86</v>
      </c>
      <c r="AE24" s="286"/>
      <c r="AF24" s="305"/>
      <c r="AG24" s="306"/>
    </row>
    <row r="25" spans="1:33" ht="25.5" customHeight="1">
      <c r="A25" s="806" t="s">
        <v>107</v>
      </c>
      <c r="B25" s="807"/>
      <c r="C25" s="807"/>
      <c r="D25" s="807"/>
      <c r="E25" s="807"/>
      <c r="F25" s="807"/>
      <c r="G25" s="807"/>
      <c r="H25" s="807"/>
      <c r="I25" s="807"/>
      <c r="J25" s="807"/>
      <c r="K25" s="807"/>
      <c r="L25" s="807"/>
      <c r="M25" s="807"/>
      <c r="N25" s="808"/>
      <c r="O25" s="245" t="s">
        <v>62</v>
      </c>
      <c r="P25" s="246"/>
      <c r="Q25" s="246"/>
      <c r="R25" s="246"/>
      <c r="S25" s="246"/>
      <c r="T25" s="246"/>
      <c r="U25" s="246"/>
      <c r="V25" s="2106" t="e">
        <f>#REF!</f>
        <v>#REF!</v>
      </c>
      <c r="W25" s="2106"/>
      <c r="X25" s="2106"/>
      <c r="Y25" s="2106"/>
      <c r="Z25" s="2106"/>
      <c r="AA25" s="2106"/>
      <c r="AB25" s="2106"/>
      <c r="AC25" s="247"/>
      <c r="AD25" s="246" t="s">
        <v>86</v>
      </c>
      <c r="AE25" s="23"/>
      <c r="AF25" s="249"/>
      <c r="AG25" s="250"/>
    </row>
    <row r="26" spans="1:33" ht="25.5" customHeight="1">
      <c r="A26" s="806" t="s">
        <v>43</v>
      </c>
      <c r="B26" s="807"/>
      <c r="C26" s="807"/>
      <c r="D26" s="807"/>
      <c r="E26" s="807"/>
      <c r="F26" s="807"/>
      <c r="G26" s="807"/>
      <c r="H26" s="807"/>
      <c r="I26" s="807"/>
      <c r="J26" s="807"/>
      <c r="K26" s="807"/>
      <c r="L26" s="807"/>
      <c r="M26" s="807"/>
      <c r="N26" s="808"/>
      <c r="O26" s="317" t="s">
        <v>79</v>
      </c>
      <c r="P26" s="318"/>
      <c r="Q26" s="318"/>
      <c r="R26" s="318"/>
      <c r="S26" s="318"/>
      <c r="T26" s="318"/>
      <c r="U26" s="318"/>
      <c r="V26" s="2096" t="e">
        <f>V24-V25</f>
        <v>#REF!</v>
      </c>
      <c r="W26" s="2096"/>
      <c r="X26" s="2096"/>
      <c r="Y26" s="2096"/>
      <c r="Z26" s="2096"/>
      <c r="AA26" s="2096"/>
      <c r="AB26" s="2096"/>
      <c r="AC26" s="247"/>
      <c r="AD26" s="246" t="s">
        <v>86</v>
      </c>
      <c r="AE26" s="23"/>
      <c r="AF26" s="249"/>
      <c r="AG26" s="250"/>
    </row>
    <row r="27" spans="1:33" ht="25.5" customHeight="1">
      <c r="A27" s="806" t="s">
        <v>26</v>
      </c>
      <c r="B27" s="807"/>
      <c r="C27" s="807"/>
      <c r="D27" s="807"/>
      <c r="E27" s="807"/>
      <c r="F27" s="807"/>
      <c r="G27" s="807"/>
      <c r="H27" s="807"/>
      <c r="I27" s="807"/>
      <c r="J27" s="807"/>
      <c r="K27" s="807"/>
      <c r="L27" s="807"/>
      <c r="M27" s="807"/>
      <c r="N27" s="808"/>
      <c r="O27" s="245" t="s">
        <v>80</v>
      </c>
      <c r="P27" s="246"/>
      <c r="Q27" s="246"/>
      <c r="R27" s="246"/>
      <c r="S27" s="246"/>
      <c r="T27" s="246"/>
      <c r="U27" s="246"/>
      <c r="V27" s="2096" t="str">
        <f>IFERROR(ROUNDDOWN(V26/V24*100,2),"")</f>
        <v/>
      </c>
      <c r="W27" s="2096"/>
      <c r="X27" s="2096"/>
      <c r="Y27" s="2096"/>
      <c r="Z27" s="2096"/>
      <c r="AA27" s="2096"/>
      <c r="AB27" s="2096"/>
      <c r="AC27" s="247"/>
      <c r="AD27" s="246" t="s">
        <v>45</v>
      </c>
      <c r="AE27" s="247"/>
      <c r="AF27" s="247"/>
      <c r="AG27" s="319"/>
    </row>
    <row r="28" spans="1:33" ht="25.5" customHeight="1">
      <c r="A28" s="806" t="s">
        <v>104</v>
      </c>
      <c r="B28" s="807"/>
      <c r="C28" s="807"/>
      <c r="D28" s="807"/>
      <c r="E28" s="807"/>
      <c r="F28" s="807"/>
      <c r="G28" s="807"/>
      <c r="H28" s="807"/>
      <c r="I28" s="807"/>
      <c r="J28" s="807"/>
      <c r="K28" s="807"/>
      <c r="L28" s="807"/>
      <c r="M28" s="807"/>
      <c r="N28" s="808"/>
      <c r="O28" s="2107">
        <f>'6-1事業報告（省エネ）'!M26</f>
        <v>0</v>
      </c>
      <c r="P28" s="2108"/>
      <c r="Q28" s="2108"/>
      <c r="R28" s="2108"/>
      <c r="S28" s="2108"/>
      <c r="T28" s="2108"/>
      <c r="U28" s="2108"/>
      <c r="V28" s="2109"/>
      <c r="W28" s="2109"/>
      <c r="X28" s="2109"/>
      <c r="Y28" s="2109"/>
      <c r="Z28" s="2109"/>
      <c r="AA28" s="2109"/>
      <c r="AB28" s="2109"/>
      <c r="AC28" s="247"/>
      <c r="AD28" s="246" t="s">
        <v>105</v>
      </c>
      <c r="AE28" s="23"/>
      <c r="AF28" s="249"/>
      <c r="AG28" s="250"/>
    </row>
    <row r="29" spans="1:33" ht="128.25" customHeight="1">
      <c r="A29" s="950" t="s">
        <v>106</v>
      </c>
      <c r="B29" s="1010"/>
      <c r="C29" s="1010"/>
      <c r="D29" s="1010"/>
      <c r="E29" s="1010"/>
      <c r="F29" s="1010"/>
      <c r="G29" s="1010"/>
      <c r="H29" s="1010"/>
      <c r="I29" s="1010"/>
      <c r="J29" s="1010"/>
      <c r="K29" s="1010"/>
      <c r="L29" s="1010"/>
      <c r="M29" s="1010"/>
      <c r="N29" s="1011"/>
      <c r="O29" s="2097"/>
      <c r="P29" s="2098"/>
      <c r="Q29" s="2098"/>
      <c r="R29" s="2098"/>
      <c r="S29" s="2098"/>
      <c r="T29" s="2098"/>
      <c r="U29" s="2098"/>
      <c r="V29" s="2098"/>
      <c r="W29" s="2098"/>
      <c r="X29" s="2098"/>
      <c r="Y29" s="2098"/>
      <c r="Z29" s="2098"/>
      <c r="AA29" s="2098"/>
      <c r="AB29" s="2098"/>
      <c r="AC29" s="2098"/>
      <c r="AD29" s="2098"/>
      <c r="AE29" s="2098"/>
      <c r="AF29" s="2098"/>
      <c r="AG29" s="2099"/>
    </row>
    <row r="30" spans="1:33" ht="19.5" customHeight="1" thickBot="1">
      <c r="A30" s="2103" t="s">
        <v>102</v>
      </c>
      <c r="B30" s="2104"/>
      <c r="C30" s="2104"/>
      <c r="D30" s="2104"/>
      <c r="E30" s="2104"/>
      <c r="F30" s="2104"/>
      <c r="G30" s="2104"/>
      <c r="H30" s="2104"/>
      <c r="I30" s="2104"/>
      <c r="J30" s="2104"/>
      <c r="K30" s="2104"/>
      <c r="L30" s="2104"/>
      <c r="M30" s="2104"/>
      <c r="N30" s="2105"/>
      <c r="O30" s="2100"/>
      <c r="P30" s="2101"/>
      <c r="Q30" s="2101"/>
      <c r="R30" s="2101"/>
      <c r="S30" s="2101"/>
      <c r="T30" s="2101"/>
      <c r="U30" s="2101"/>
      <c r="V30" s="2101"/>
      <c r="W30" s="2101"/>
      <c r="X30" s="2101"/>
      <c r="Y30" s="2101"/>
      <c r="Z30" s="2101"/>
      <c r="AA30" s="2101"/>
      <c r="AB30" s="2101"/>
      <c r="AC30" s="2101"/>
      <c r="AD30" s="2101"/>
      <c r="AE30" s="2101"/>
      <c r="AF30" s="2101"/>
      <c r="AG30" s="2102"/>
    </row>
    <row r="31" spans="1:33" ht="18" customHeight="1">
      <c r="A31" s="13" t="s">
        <v>87</v>
      </c>
      <c r="B31" s="1"/>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
    </row>
    <row r="32" spans="1:33" ht="26.25" customHeight="1">
      <c r="A32" s="803" t="s">
        <v>98</v>
      </c>
      <c r="B32" s="803"/>
      <c r="C32" s="803"/>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row>
    <row r="33" spans="1:33" ht="18.75" customHeight="1">
      <c r="A33" s="1"/>
      <c r="B33" s="1"/>
      <c r="C33" s="1"/>
      <c r="D33" s="1"/>
      <c r="E33" s="1"/>
      <c r="F33" s="1"/>
      <c r="G33" s="1"/>
      <c r="H33" s="1"/>
      <c r="I33" s="1"/>
      <c r="J33" s="216"/>
      <c r="K33" s="216"/>
      <c r="L33" s="1"/>
      <c r="M33" s="1"/>
      <c r="N33" s="1"/>
      <c r="O33" s="1"/>
      <c r="P33" s="1"/>
      <c r="Q33" s="1"/>
      <c r="R33" s="1"/>
      <c r="S33" s="1"/>
      <c r="T33" s="1"/>
      <c r="U33" s="1"/>
      <c r="V33" s="1"/>
      <c r="W33" s="1"/>
      <c r="X33" s="1"/>
      <c r="Y33" s="1"/>
      <c r="Z33" s="1"/>
      <c r="AA33" s="1"/>
      <c r="AB33" s="1"/>
      <c r="AC33" s="1"/>
      <c r="AD33" s="1"/>
      <c r="AE33" s="1"/>
      <c r="AF33" s="1"/>
      <c r="AG33" s="1"/>
    </row>
  </sheetData>
  <sheetProtection formatRows="0" insertRows="0" deleteRows="0" selectLockedCells="1"/>
  <mergeCells count="24">
    <mergeCell ref="A32:AG32"/>
    <mergeCell ref="A25:N25"/>
    <mergeCell ref="V25:AB25"/>
    <mergeCell ref="A26:N26"/>
    <mergeCell ref="V26:AB26"/>
    <mergeCell ref="A27:N27"/>
    <mergeCell ref="V27:AB27"/>
    <mergeCell ref="A28:N28"/>
    <mergeCell ref="O28:AB28"/>
    <mergeCell ref="A29:N29"/>
    <mergeCell ref="O29:AG30"/>
    <mergeCell ref="A30:N30"/>
    <mergeCell ref="V14:AE14"/>
    <mergeCell ref="A17:AG19"/>
    <mergeCell ref="A21:AG21"/>
    <mergeCell ref="R22:W22"/>
    <mergeCell ref="A24:N24"/>
    <mergeCell ref="V24:AB24"/>
    <mergeCell ref="V13:AG13"/>
    <mergeCell ref="A3:AG3"/>
    <mergeCell ref="W5:AG5"/>
    <mergeCell ref="W6:AG6"/>
    <mergeCell ref="W10:Z10"/>
    <mergeCell ref="V11:AG12"/>
  </mergeCells>
  <phoneticPr fontId="10"/>
  <conditionalFormatting sqref="A30:N30">
    <cfRule type="expression" dxfId="3" priority="3" stopIfTrue="1">
      <formula>AND($V$26&lt;$O$28/10000,$V$26&lt;100,$V$27&lt;5)</formula>
    </cfRule>
  </conditionalFormatting>
  <conditionalFormatting sqref="V26:V27">
    <cfRule type="containsErrors" dxfId="2" priority="1" stopIfTrue="1">
      <formula>ISERROR(V26)</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BA62F-B61C-4A97-A494-665746B9FB81}">
  <sheetPr>
    <tabColor rgb="FF92CDDC"/>
  </sheetPr>
  <dimension ref="A2:X60"/>
  <sheetViews>
    <sheetView view="pageBreakPreview" zoomScaleNormal="100" zoomScaleSheetLayoutView="100" workbookViewId="0">
      <selection activeCell="P4" sqref="P4"/>
    </sheetView>
  </sheetViews>
  <sheetFormatPr defaultColWidth="12" defaultRowHeight="13.2"/>
  <cols>
    <col min="1" max="1" width="5" style="30" customWidth="1"/>
    <col min="2" max="3" width="12" style="30" customWidth="1"/>
    <col min="4" max="6" width="12.625" style="30" customWidth="1"/>
    <col min="7" max="7" width="20.75" style="30" hidden="1" customWidth="1"/>
    <col min="8" max="9" width="12.625" style="30" customWidth="1"/>
    <col min="10" max="10" width="12.625" style="30" hidden="1" customWidth="1"/>
    <col min="11" max="12" width="12.875" style="30" customWidth="1"/>
    <col min="13" max="13" width="20.625" style="30" hidden="1" customWidth="1"/>
    <col min="14" max="14" width="6.125" style="30" customWidth="1"/>
    <col min="15" max="15" width="14.125" style="30" customWidth="1"/>
    <col min="16" max="16" width="20.5" style="30" customWidth="1"/>
    <col min="17" max="17" width="12.625" style="30" customWidth="1"/>
    <col min="18" max="19" width="14.125" style="30" customWidth="1"/>
    <col min="20" max="20" width="16.625" style="30" customWidth="1"/>
    <col min="21" max="21" width="5" style="30" customWidth="1"/>
    <col min="22" max="24" width="12" style="30" customWidth="1"/>
    <col min="25" max="16384" width="12" style="30"/>
  </cols>
  <sheetData>
    <row r="2" spans="1:24">
      <c r="A2" s="30" t="s">
        <v>897</v>
      </c>
    </row>
    <row r="3" spans="1:24" ht="6.75" customHeight="1" thickBot="1"/>
    <row r="4" spans="1:24" ht="21.75" customHeight="1">
      <c r="A4" s="1123" t="s">
        <v>212</v>
      </c>
      <c r="B4" s="1124"/>
      <c r="C4" s="1124"/>
      <c r="D4" s="2113">
        <f>'1_交付申請書'!V10</f>
        <v>0</v>
      </c>
      <c r="E4" s="2114"/>
      <c r="F4" s="2114"/>
      <c r="G4" s="2114"/>
      <c r="H4" s="2115"/>
      <c r="I4" s="80"/>
      <c r="J4" s="80"/>
      <c r="K4" s="80"/>
      <c r="L4" s="80"/>
      <c r="M4" s="80"/>
    </row>
    <row r="5" spans="1:24" ht="21.75" customHeight="1">
      <c r="A5" s="1128" t="s">
        <v>211</v>
      </c>
      <c r="B5" s="1129"/>
      <c r="C5" s="1130"/>
      <c r="D5" s="2116">
        <f>'1-1（省エネ）'!M7</f>
        <v>0</v>
      </c>
      <c r="E5" s="2117"/>
      <c r="F5" s="2117"/>
      <c r="G5" s="2117"/>
      <c r="H5" s="2118"/>
      <c r="I5" s="80"/>
      <c r="J5" s="80"/>
      <c r="K5" s="80"/>
      <c r="L5" s="80"/>
      <c r="M5" s="80"/>
    </row>
    <row r="6" spans="1:24" ht="21.75" customHeight="1" thickBot="1">
      <c r="A6" s="2119" t="s">
        <v>230</v>
      </c>
      <c r="B6" s="2120"/>
      <c r="C6" s="2120"/>
      <c r="D6" s="1137" t="s">
        <v>224</v>
      </c>
      <c r="E6" s="1138"/>
      <c r="F6" s="1138"/>
      <c r="G6" s="1138"/>
      <c r="H6" s="1139"/>
      <c r="I6" s="80"/>
      <c r="J6" s="80"/>
      <c r="K6" s="80"/>
      <c r="L6" s="80"/>
      <c r="M6" s="80"/>
    </row>
    <row r="8" spans="1:24" ht="13.8" thickBot="1"/>
    <row r="9" spans="1:24" ht="30" customHeight="1">
      <c r="A9" s="1142" t="s">
        <v>205</v>
      </c>
      <c r="B9" s="1143"/>
      <c r="C9" s="1144"/>
      <c r="D9" s="1151" t="s">
        <v>210</v>
      </c>
      <c r="E9" s="1118" t="s">
        <v>209</v>
      </c>
      <c r="F9" s="1119"/>
      <c r="G9" s="2121" t="s">
        <v>206</v>
      </c>
      <c r="H9" s="1118" t="s">
        <v>207</v>
      </c>
      <c r="I9" s="1119"/>
      <c r="J9" s="1159" t="s">
        <v>206</v>
      </c>
      <c r="K9" s="1118" t="s">
        <v>225</v>
      </c>
      <c r="L9" s="1154"/>
      <c r="M9" s="1155" t="s">
        <v>206</v>
      </c>
      <c r="O9" s="1142" t="s">
        <v>205</v>
      </c>
      <c r="P9" s="1143"/>
      <c r="Q9" s="1144"/>
      <c r="R9" s="1158" t="s">
        <v>204</v>
      </c>
      <c r="S9" s="1159"/>
      <c r="T9" s="1160"/>
      <c r="V9" s="1161" t="s">
        <v>203</v>
      </c>
      <c r="W9" s="1162"/>
      <c r="X9" s="1163"/>
    </row>
    <row r="10" spans="1:24" ht="18.899999999999999" customHeight="1">
      <c r="A10" s="1145"/>
      <c r="B10" s="1146"/>
      <c r="C10" s="1147"/>
      <c r="D10" s="1152"/>
      <c r="E10" s="1140" t="s">
        <v>200</v>
      </c>
      <c r="F10" s="136" t="s">
        <v>202</v>
      </c>
      <c r="G10" s="1121"/>
      <c r="H10" s="1140" t="s">
        <v>200</v>
      </c>
      <c r="I10" s="136" t="s">
        <v>202</v>
      </c>
      <c r="J10" s="1121"/>
      <c r="K10" s="1140" t="s">
        <v>200</v>
      </c>
      <c r="L10" s="135" t="s">
        <v>202</v>
      </c>
      <c r="M10" s="1156"/>
      <c r="O10" s="1145"/>
      <c r="P10" s="1146"/>
      <c r="Q10" s="1147"/>
      <c r="R10" s="1140" t="s">
        <v>200</v>
      </c>
      <c r="S10" s="1164" t="s">
        <v>199</v>
      </c>
      <c r="T10" s="1166" t="s">
        <v>198</v>
      </c>
      <c r="V10" s="1167" t="s">
        <v>200</v>
      </c>
      <c r="W10" s="1164" t="s">
        <v>199</v>
      </c>
      <c r="X10" s="1166" t="s">
        <v>198</v>
      </c>
    </row>
    <row r="11" spans="1:24" ht="13.8" thickBot="1">
      <c r="A11" s="1148"/>
      <c r="B11" s="1149"/>
      <c r="C11" s="1150"/>
      <c r="D11" s="1153"/>
      <c r="E11" s="1141"/>
      <c r="F11" s="134" t="s">
        <v>197</v>
      </c>
      <c r="G11" s="1122"/>
      <c r="H11" s="1141"/>
      <c r="I11" s="134" t="s">
        <v>196</v>
      </c>
      <c r="J11" s="1122"/>
      <c r="K11" s="1141"/>
      <c r="L11" s="133" t="s">
        <v>195</v>
      </c>
      <c r="M11" s="1157"/>
      <c r="O11" s="1148"/>
      <c r="P11" s="1149"/>
      <c r="Q11" s="1150"/>
      <c r="R11" s="1141"/>
      <c r="S11" s="1165"/>
      <c r="T11" s="1122"/>
      <c r="V11" s="1168"/>
      <c r="W11" s="1165"/>
      <c r="X11" s="1122"/>
    </row>
    <row r="12" spans="1:24" ht="18" customHeight="1" thickTop="1">
      <c r="A12" s="1173" t="s">
        <v>194</v>
      </c>
      <c r="B12" s="1831" t="s">
        <v>193</v>
      </c>
      <c r="C12" s="1832"/>
      <c r="D12" s="96" t="s">
        <v>181</v>
      </c>
      <c r="E12" s="213">
        <f>'（参考様式）実績換算表'!E12</f>
        <v>0</v>
      </c>
      <c r="F12" s="151">
        <f t="shared" ref="F12:F43" si="0">ROUND(E12*$R12,2)</f>
        <v>0</v>
      </c>
      <c r="G12" s="132">
        <f t="shared" ref="G12:G38" si="1">E12*$R12*$V12*44/12</f>
        <v>0</v>
      </c>
      <c r="H12" s="191"/>
      <c r="I12" s="151">
        <f t="shared" ref="I12:I43" si="2">ROUND(H12*$R12,2)</f>
        <v>0</v>
      </c>
      <c r="J12" s="132">
        <f t="shared" ref="J12:J38" si="3">H12*$R12*$V12*44/12</f>
        <v>0</v>
      </c>
      <c r="K12" s="151">
        <f t="shared" ref="K12:K43" si="4">E12-H12</f>
        <v>0</v>
      </c>
      <c r="L12" s="164">
        <f t="shared" ref="L12:L43" si="5">ROUND(K12*$R12,2)</f>
        <v>0</v>
      </c>
      <c r="M12" s="139">
        <f t="shared" ref="M12:M38" si="6">K12*$R12*$V12*44/12</f>
        <v>0</v>
      </c>
      <c r="O12" s="1173" t="s">
        <v>194</v>
      </c>
      <c r="P12" s="1176" t="s">
        <v>193</v>
      </c>
      <c r="Q12" s="1177"/>
      <c r="R12" s="130">
        <v>38.299999999999997</v>
      </c>
      <c r="S12" s="129" t="s">
        <v>179</v>
      </c>
      <c r="T12" s="126"/>
      <c r="V12" s="764">
        <v>1.9E-2</v>
      </c>
      <c r="W12" s="127" t="s">
        <v>153</v>
      </c>
      <c r="X12" s="126"/>
    </row>
    <row r="13" spans="1:24" ht="18" customHeight="1">
      <c r="A13" s="1174"/>
      <c r="B13" s="1180" t="s">
        <v>192</v>
      </c>
      <c r="C13" s="1181"/>
      <c r="D13" s="85" t="s">
        <v>181</v>
      </c>
      <c r="E13" s="213">
        <f>'（参考様式）実績換算表'!E13</f>
        <v>0</v>
      </c>
      <c r="F13" s="152">
        <f t="shared" si="0"/>
        <v>0</v>
      </c>
      <c r="G13" s="104">
        <f t="shared" si="1"/>
        <v>0</v>
      </c>
      <c r="H13" s="192"/>
      <c r="I13" s="152">
        <f t="shared" si="2"/>
        <v>0</v>
      </c>
      <c r="J13" s="104">
        <f t="shared" si="3"/>
        <v>0</v>
      </c>
      <c r="K13" s="152">
        <f t="shared" si="4"/>
        <v>0</v>
      </c>
      <c r="L13" s="165">
        <f t="shared" si="5"/>
        <v>0</v>
      </c>
      <c r="M13" s="140">
        <f t="shared" si="6"/>
        <v>0</v>
      </c>
      <c r="O13" s="1174"/>
      <c r="P13" s="1180" t="s">
        <v>192</v>
      </c>
      <c r="Q13" s="1181"/>
      <c r="R13" s="109">
        <v>34.799999999999997</v>
      </c>
      <c r="S13" s="92" t="s">
        <v>179</v>
      </c>
      <c r="T13" s="91"/>
      <c r="V13" s="765">
        <v>1.83E-2</v>
      </c>
      <c r="W13" s="92" t="s">
        <v>153</v>
      </c>
      <c r="X13" s="91"/>
    </row>
    <row r="14" spans="1:24" ht="18" customHeight="1">
      <c r="A14" s="1174"/>
      <c r="B14" s="1180" t="s">
        <v>191</v>
      </c>
      <c r="C14" s="1181"/>
      <c r="D14" s="85" t="s">
        <v>181</v>
      </c>
      <c r="E14" s="213">
        <f>'（参考様式）実績換算表'!E14</f>
        <v>0</v>
      </c>
      <c r="F14" s="152">
        <f t="shared" si="0"/>
        <v>0</v>
      </c>
      <c r="G14" s="104">
        <f t="shared" si="1"/>
        <v>0</v>
      </c>
      <c r="H14" s="192"/>
      <c r="I14" s="152">
        <f t="shared" si="2"/>
        <v>0</v>
      </c>
      <c r="J14" s="104">
        <f t="shared" si="3"/>
        <v>0</v>
      </c>
      <c r="K14" s="152">
        <f t="shared" si="4"/>
        <v>0</v>
      </c>
      <c r="L14" s="165">
        <f t="shared" si="5"/>
        <v>0</v>
      </c>
      <c r="M14" s="140">
        <f t="shared" si="6"/>
        <v>0</v>
      </c>
      <c r="O14" s="1174"/>
      <c r="P14" s="1180" t="s">
        <v>190</v>
      </c>
      <c r="Q14" s="1181"/>
      <c r="R14" s="109">
        <v>33.4</v>
      </c>
      <c r="S14" s="92" t="s">
        <v>179</v>
      </c>
      <c r="T14" s="91"/>
      <c r="V14" s="765">
        <v>1.8700000000000001E-2</v>
      </c>
      <c r="W14" s="92" t="s">
        <v>153</v>
      </c>
      <c r="X14" s="91"/>
    </row>
    <row r="15" spans="1:24" ht="18" customHeight="1">
      <c r="A15" s="1174"/>
      <c r="B15" s="1180" t="s">
        <v>189</v>
      </c>
      <c r="C15" s="1181"/>
      <c r="D15" s="85" t="s">
        <v>181</v>
      </c>
      <c r="E15" s="213">
        <f>'（参考様式）実績換算表'!E15</f>
        <v>0</v>
      </c>
      <c r="F15" s="152">
        <f t="shared" si="0"/>
        <v>0</v>
      </c>
      <c r="G15" s="104">
        <f t="shared" si="1"/>
        <v>0</v>
      </c>
      <c r="H15" s="192"/>
      <c r="I15" s="152">
        <f t="shared" si="2"/>
        <v>0</v>
      </c>
      <c r="J15" s="104">
        <f t="shared" si="3"/>
        <v>0</v>
      </c>
      <c r="K15" s="152">
        <f t="shared" si="4"/>
        <v>0</v>
      </c>
      <c r="L15" s="165">
        <f t="shared" si="5"/>
        <v>0</v>
      </c>
      <c r="M15" s="140">
        <f t="shared" si="6"/>
        <v>0</v>
      </c>
      <c r="O15" s="1174"/>
      <c r="P15" s="1180" t="s">
        <v>189</v>
      </c>
      <c r="Q15" s="1181"/>
      <c r="R15" s="109">
        <v>33.299999999999997</v>
      </c>
      <c r="S15" s="92" t="s">
        <v>179</v>
      </c>
      <c r="T15" s="91"/>
      <c r="V15" s="765">
        <v>1.8599999999999998E-2</v>
      </c>
      <c r="W15" s="92" t="s">
        <v>153</v>
      </c>
      <c r="X15" s="91"/>
    </row>
    <row r="16" spans="1:24" ht="18" customHeight="1">
      <c r="A16" s="1174"/>
      <c r="B16" s="1171" t="s">
        <v>186</v>
      </c>
      <c r="C16" s="1172"/>
      <c r="D16" s="85" t="s">
        <v>181</v>
      </c>
      <c r="E16" s="213">
        <f>'（参考様式）実績換算表'!E16</f>
        <v>0</v>
      </c>
      <c r="F16" s="152">
        <f t="shared" si="0"/>
        <v>0</v>
      </c>
      <c r="G16" s="104">
        <f t="shared" si="1"/>
        <v>0</v>
      </c>
      <c r="H16" s="192"/>
      <c r="I16" s="152">
        <f t="shared" si="2"/>
        <v>0</v>
      </c>
      <c r="J16" s="104">
        <f t="shared" si="3"/>
        <v>0</v>
      </c>
      <c r="K16" s="152">
        <f t="shared" si="4"/>
        <v>0</v>
      </c>
      <c r="L16" s="165">
        <f t="shared" si="5"/>
        <v>0</v>
      </c>
      <c r="M16" s="140">
        <f t="shared" si="6"/>
        <v>0</v>
      </c>
      <c r="O16" s="1174"/>
      <c r="P16" s="1171" t="s">
        <v>186</v>
      </c>
      <c r="Q16" s="1172"/>
      <c r="R16" s="109">
        <v>36.5</v>
      </c>
      <c r="S16" s="92" t="s">
        <v>179</v>
      </c>
      <c r="T16" s="91"/>
      <c r="V16" s="765">
        <v>1.8700000000000001E-2</v>
      </c>
      <c r="W16" s="92" t="s">
        <v>153</v>
      </c>
      <c r="X16" s="91"/>
    </row>
    <row r="17" spans="1:24" ht="18" customHeight="1">
      <c r="A17" s="1174"/>
      <c r="B17" s="1171" t="s">
        <v>183</v>
      </c>
      <c r="C17" s="1172"/>
      <c r="D17" s="85" t="s">
        <v>181</v>
      </c>
      <c r="E17" s="213">
        <f>'（参考様式）実績換算表'!E17</f>
        <v>0</v>
      </c>
      <c r="F17" s="152">
        <f t="shared" si="0"/>
        <v>0</v>
      </c>
      <c r="G17" s="104">
        <f t="shared" si="1"/>
        <v>0</v>
      </c>
      <c r="H17" s="192"/>
      <c r="I17" s="152">
        <f t="shared" si="2"/>
        <v>0</v>
      </c>
      <c r="J17" s="104">
        <f t="shared" si="3"/>
        <v>0</v>
      </c>
      <c r="K17" s="152">
        <f t="shared" si="4"/>
        <v>0</v>
      </c>
      <c r="L17" s="165">
        <f t="shared" si="5"/>
        <v>0</v>
      </c>
      <c r="M17" s="140">
        <f t="shared" si="6"/>
        <v>0</v>
      </c>
      <c r="O17" s="1174"/>
      <c r="P17" s="1171" t="s">
        <v>183</v>
      </c>
      <c r="Q17" s="1172"/>
      <c r="R17" s="109">
        <v>38</v>
      </c>
      <c r="S17" s="92" t="s">
        <v>179</v>
      </c>
      <c r="T17" s="91"/>
      <c r="V17" s="765">
        <v>1.8800000000000001E-2</v>
      </c>
      <c r="W17" s="92" t="s">
        <v>153</v>
      </c>
      <c r="X17" s="91"/>
    </row>
    <row r="18" spans="1:24" ht="18" customHeight="1">
      <c r="A18" s="1174"/>
      <c r="B18" s="1171" t="s">
        <v>182</v>
      </c>
      <c r="C18" s="1172"/>
      <c r="D18" s="85" t="s">
        <v>181</v>
      </c>
      <c r="E18" s="213">
        <f>'（参考様式）実績換算表'!E18</f>
        <v>0</v>
      </c>
      <c r="F18" s="152">
        <f t="shared" si="0"/>
        <v>0</v>
      </c>
      <c r="G18" s="104">
        <f t="shared" si="1"/>
        <v>0</v>
      </c>
      <c r="H18" s="192"/>
      <c r="I18" s="152">
        <f t="shared" si="2"/>
        <v>0</v>
      </c>
      <c r="J18" s="104">
        <f t="shared" si="3"/>
        <v>0</v>
      </c>
      <c r="K18" s="152">
        <f>E18-H18</f>
        <v>0</v>
      </c>
      <c r="L18" s="165">
        <f t="shared" si="5"/>
        <v>0</v>
      </c>
      <c r="M18" s="140">
        <f t="shared" si="6"/>
        <v>0</v>
      </c>
      <c r="O18" s="1174"/>
      <c r="P18" s="1171" t="s">
        <v>182</v>
      </c>
      <c r="Q18" s="1172"/>
      <c r="R18" s="109">
        <v>38.9</v>
      </c>
      <c r="S18" s="92" t="s">
        <v>179</v>
      </c>
      <c r="T18" s="91"/>
      <c r="V18" s="765">
        <v>1.9300000000000001E-2</v>
      </c>
      <c r="W18" s="92" t="s">
        <v>153</v>
      </c>
      <c r="X18" s="91"/>
    </row>
    <row r="19" spans="1:24" ht="18" customHeight="1">
      <c r="A19" s="1174"/>
      <c r="B19" s="1171" t="s">
        <v>180</v>
      </c>
      <c r="C19" s="1172"/>
      <c r="D19" s="85" t="s">
        <v>181</v>
      </c>
      <c r="E19" s="213">
        <f>'（参考様式）実績換算表'!E19</f>
        <v>0</v>
      </c>
      <c r="F19" s="152">
        <f t="shared" si="0"/>
        <v>0</v>
      </c>
      <c r="G19" s="104">
        <f t="shared" si="1"/>
        <v>0</v>
      </c>
      <c r="H19" s="192"/>
      <c r="I19" s="152">
        <f t="shared" si="2"/>
        <v>0</v>
      </c>
      <c r="J19" s="104">
        <f t="shared" si="3"/>
        <v>0</v>
      </c>
      <c r="K19" s="152">
        <f t="shared" si="4"/>
        <v>0</v>
      </c>
      <c r="L19" s="165">
        <f t="shared" si="5"/>
        <v>0</v>
      </c>
      <c r="M19" s="140">
        <f t="shared" si="6"/>
        <v>0</v>
      </c>
      <c r="O19" s="1174"/>
      <c r="P19" s="1171" t="s">
        <v>180</v>
      </c>
      <c r="Q19" s="1172"/>
      <c r="R19" s="109">
        <v>41.8</v>
      </c>
      <c r="S19" s="92" t="s">
        <v>179</v>
      </c>
      <c r="T19" s="91"/>
      <c r="V19" s="765">
        <v>2.0199999999999999E-2</v>
      </c>
      <c r="W19" s="92" t="s">
        <v>153</v>
      </c>
      <c r="X19" s="91"/>
    </row>
    <row r="20" spans="1:24" ht="18" customHeight="1">
      <c r="A20" s="1174"/>
      <c r="B20" s="1171" t="s">
        <v>178</v>
      </c>
      <c r="C20" s="1172"/>
      <c r="D20" s="85" t="s">
        <v>165</v>
      </c>
      <c r="E20" s="213">
        <f>'（参考様式）実績換算表'!E20</f>
        <v>0</v>
      </c>
      <c r="F20" s="152">
        <f t="shared" si="0"/>
        <v>0</v>
      </c>
      <c r="G20" s="104">
        <f t="shared" si="1"/>
        <v>0</v>
      </c>
      <c r="H20" s="192"/>
      <c r="I20" s="152">
        <f t="shared" si="2"/>
        <v>0</v>
      </c>
      <c r="J20" s="104">
        <f t="shared" si="3"/>
        <v>0</v>
      </c>
      <c r="K20" s="152">
        <f t="shared" si="4"/>
        <v>0</v>
      </c>
      <c r="L20" s="165">
        <f t="shared" si="5"/>
        <v>0</v>
      </c>
      <c r="M20" s="140">
        <f t="shared" si="6"/>
        <v>0</v>
      </c>
      <c r="O20" s="1174"/>
      <c r="P20" s="1171" t="s">
        <v>178</v>
      </c>
      <c r="Q20" s="1172"/>
      <c r="R20" s="109">
        <v>40</v>
      </c>
      <c r="S20" s="92" t="s">
        <v>163</v>
      </c>
      <c r="T20" s="91"/>
      <c r="V20" s="765">
        <v>2.0400000000000001E-2</v>
      </c>
      <c r="W20" s="92" t="s">
        <v>153</v>
      </c>
      <c r="X20" s="91"/>
    </row>
    <row r="21" spans="1:24" ht="18" customHeight="1">
      <c r="A21" s="1174"/>
      <c r="B21" s="1171" t="s">
        <v>177</v>
      </c>
      <c r="C21" s="1172"/>
      <c r="D21" s="85" t="s">
        <v>165</v>
      </c>
      <c r="E21" s="213">
        <f>'（参考様式）実績換算表'!E21</f>
        <v>0</v>
      </c>
      <c r="F21" s="152">
        <f t="shared" si="0"/>
        <v>0</v>
      </c>
      <c r="G21" s="104">
        <f t="shared" si="1"/>
        <v>0</v>
      </c>
      <c r="H21" s="192"/>
      <c r="I21" s="152">
        <f t="shared" si="2"/>
        <v>0</v>
      </c>
      <c r="J21" s="104">
        <f t="shared" si="3"/>
        <v>0</v>
      </c>
      <c r="K21" s="152">
        <f t="shared" si="4"/>
        <v>0</v>
      </c>
      <c r="L21" s="165">
        <f t="shared" si="5"/>
        <v>0</v>
      </c>
      <c r="M21" s="140">
        <f t="shared" si="6"/>
        <v>0</v>
      </c>
      <c r="O21" s="1174"/>
      <c r="P21" s="1171" t="s">
        <v>177</v>
      </c>
      <c r="Q21" s="1172"/>
      <c r="R21" s="109">
        <v>34.1</v>
      </c>
      <c r="S21" s="92" t="s">
        <v>163</v>
      </c>
      <c r="T21" s="91"/>
      <c r="V21" s="765">
        <v>2.4500000000000001E-2</v>
      </c>
      <c r="W21" s="92" t="s">
        <v>153</v>
      </c>
      <c r="X21" s="91"/>
    </row>
    <row r="22" spans="1:24" ht="18" customHeight="1">
      <c r="A22" s="1174"/>
      <c r="B22" s="1186" t="s">
        <v>176</v>
      </c>
      <c r="C22" s="1186" t="s">
        <v>175</v>
      </c>
      <c r="D22" s="77" t="s">
        <v>165</v>
      </c>
      <c r="E22" s="519">
        <f>'（参考様式）実績換算表'!E22</f>
        <v>0</v>
      </c>
      <c r="F22" s="153">
        <f t="shared" si="0"/>
        <v>0</v>
      </c>
      <c r="G22" s="125">
        <f>'(参考様式）エネルギー換算表'!G22</f>
        <v>0</v>
      </c>
      <c r="H22" s="270"/>
      <c r="I22" s="153">
        <f t="shared" si="2"/>
        <v>0</v>
      </c>
      <c r="J22" s="125">
        <f>'(参考様式）エネルギー換算表'!J22</f>
        <v>0</v>
      </c>
      <c r="K22" s="153">
        <f t="shared" si="4"/>
        <v>0</v>
      </c>
      <c r="L22" s="166">
        <f t="shared" si="5"/>
        <v>0</v>
      </c>
      <c r="M22" s="753">
        <f t="shared" si="6"/>
        <v>0</v>
      </c>
      <c r="N22" s="30" t="s">
        <v>158</v>
      </c>
      <c r="O22" s="1174"/>
      <c r="P22" s="1186" t="s">
        <v>176</v>
      </c>
      <c r="Q22" s="78" t="s">
        <v>175</v>
      </c>
      <c r="R22" s="100">
        <v>50.1</v>
      </c>
      <c r="S22" s="98" t="s">
        <v>163</v>
      </c>
      <c r="T22" s="123"/>
      <c r="V22" s="766">
        <v>1.6299999999999999E-2</v>
      </c>
      <c r="W22" s="98" t="s">
        <v>153</v>
      </c>
      <c r="X22" s="123"/>
    </row>
    <row r="23" spans="1:24" ht="18" customHeight="1">
      <c r="A23" s="1174"/>
      <c r="B23" s="1187"/>
      <c r="C23" s="1946"/>
      <c r="D23" s="40" t="s">
        <v>159</v>
      </c>
      <c r="E23" s="215">
        <f>'（参考様式）実績換算表'!E23</f>
        <v>0</v>
      </c>
      <c r="F23" s="151">
        <f t="shared" si="0"/>
        <v>0</v>
      </c>
      <c r="G23" s="125">
        <f>'(参考様式）エネルギー換算表'!G23</f>
        <v>0</v>
      </c>
      <c r="H23" s="268"/>
      <c r="I23" s="151">
        <f t="shared" si="2"/>
        <v>0</v>
      </c>
      <c r="J23" s="132">
        <f>'(参考様式）エネルギー換算表'!J23</f>
        <v>0</v>
      </c>
      <c r="K23" s="151">
        <f t="shared" si="4"/>
        <v>0</v>
      </c>
      <c r="L23" s="164">
        <f t="shared" si="5"/>
        <v>0</v>
      </c>
      <c r="M23" s="754">
        <f t="shared" si="6"/>
        <v>0</v>
      </c>
      <c r="O23" s="1174"/>
      <c r="P23" s="1187"/>
      <c r="Q23" s="41" t="s">
        <v>175</v>
      </c>
      <c r="R23" s="113">
        <v>109.4</v>
      </c>
      <c r="S23" s="111" t="s">
        <v>155</v>
      </c>
      <c r="T23" s="110"/>
      <c r="V23" s="767">
        <v>1.6299999999999999E-2</v>
      </c>
      <c r="W23" s="111" t="s">
        <v>153</v>
      </c>
      <c r="X23" s="110"/>
    </row>
    <row r="24" spans="1:24" ht="18" customHeight="1">
      <c r="A24" s="1174"/>
      <c r="B24" s="1188"/>
      <c r="C24" s="729" t="s">
        <v>174</v>
      </c>
      <c r="D24" s="96" t="s">
        <v>159</v>
      </c>
      <c r="E24" s="213">
        <f>'（参考様式）実績換算表'!E24</f>
        <v>0</v>
      </c>
      <c r="F24" s="151">
        <f t="shared" si="0"/>
        <v>0</v>
      </c>
      <c r="G24" s="132">
        <f t="shared" si="1"/>
        <v>0</v>
      </c>
      <c r="H24" s="191"/>
      <c r="I24" s="151">
        <f t="shared" si="2"/>
        <v>0</v>
      </c>
      <c r="J24" s="132">
        <f t="shared" si="3"/>
        <v>0</v>
      </c>
      <c r="K24" s="151">
        <f t="shared" si="4"/>
        <v>0</v>
      </c>
      <c r="L24" s="164">
        <f t="shared" si="5"/>
        <v>0</v>
      </c>
      <c r="M24" s="139">
        <f t="shared" si="6"/>
        <v>0</v>
      </c>
      <c r="O24" s="1174"/>
      <c r="P24" s="1188"/>
      <c r="Q24" s="729" t="s">
        <v>174</v>
      </c>
      <c r="R24" s="732">
        <v>46.1</v>
      </c>
      <c r="S24" s="127" t="s">
        <v>155</v>
      </c>
      <c r="T24" s="730"/>
      <c r="V24" s="764">
        <v>1.44E-2</v>
      </c>
      <c r="W24" s="127" t="s">
        <v>153</v>
      </c>
      <c r="X24" s="730"/>
    </row>
    <row r="25" spans="1:24" ht="18" customHeight="1">
      <c r="A25" s="1174"/>
      <c r="B25" s="1190" t="s">
        <v>173</v>
      </c>
      <c r="C25" s="78" t="s">
        <v>172</v>
      </c>
      <c r="D25" s="77" t="s">
        <v>165</v>
      </c>
      <c r="E25" s="518">
        <f>'（参考様式）実績換算表'!E25</f>
        <v>0</v>
      </c>
      <c r="F25" s="153">
        <f t="shared" si="0"/>
        <v>0</v>
      </c>
      <c r="G25" s="125">
        <f t="shared" si="1"/>
        <v>0</v>
      </c>
      <c r="H25" s="193"/>
      <c r="I25" s="153">
        <f t="shared" si="2"/>
        <v>0</v>
      </c>
      <c r="J25" s="125">
        <f t="shared" si="3"/>
        <v>0</v>
      </c>
      <c r="K25" s="153">
        <f t="shared" si="4"/>
        <v>0</v>
      </c>
      <c r="L25" s="166">
        <f t="shared" si="5"/>
        <v>0</v>
      </c>
      <c r="M25" s="141">
        <f t="shared" si="6"/>
        <v>0</v>
      </c>
      <c r="O25" s="1174"/>
      <c r="P25" s="1190" t="s">
        <v>173</v>
      </c>
      <c r="Q25" s="78" t="s">
        <v>172</v>
      </c>
      <c r="R25" s="100">
        <v>54.7</v>
      </c>
      <c r="S25" s="98" t="s">
        <v>163</v>
      </c>
      <c r="T25" s="123"/>
      <c r="V25" s="766">
        <v>1.3899999999999999E-2</v>
      </c>
      <c r="W25" s="98" t="s">
        <v>153</v>
      </c>
      <c r="X25" s="123"/>
    </row>
    <row r="26" spans="1:24" ht="18" customHeight="1">
      <c r="A26" s="1174"/>
      <c r="B26" s="1188"/>
      <c r="C26" s="41" t="s">
        <v>171</v>
      </c>
      <c r="D26" s="40" t="s">
        <v>159</v>
      </c>
      <c r="E26" s="520">
        <f>'（参考様式）実績換算表'!E26</f>
        <v>0</v>
      </c>
      <c r="F26" s="154">
        <f t="shared" si="0"/>
        <v>0</v>
      </c>
      <c r="G26" s="115">
        <f t="shared" si="1"/>
        <v>0</v>
      </c>
      <c r="H26" s="194"/>
      <c r="I26" s="154">
        <f t="shared" si="2"/>
        <v>0</v>
      </c>
      <c r="J26" s="115">
        <f t="shared" si="3"/>
        <v>0</v>
      </c>
      <c r="K26" s="154">
        <f t="shared" si="4"/>
        <v>0</v>
      </c>
      <c r="L26" s="167">
        <f t="shared" si="5"/>
        <v>0</v>
      </c>
      <c r="M26" s="142">
        <f t="shared" si="6"/>
        <v>0</v>
      </c>
      <c r="O26" s="1174"/>
      <c r="P26" s="1188"/>
      <c r="Q26" s="41" t="s">
        <v>171</v>
      </c>
      <c r="R26" s="732">
        <v>38.4</v>
      </c>
      <c r="S26" s="111" t="s">
        <v>155</v>
      </c>
      <c r="T26" s="110"/>
      <c r="V26" s="767">
        <v>1.3899999999999999E-2</v>
      </c>
      <c r="W26" s="111" t="s">
        <v>153</v>
      </c>
      <c r="X26" s="110"/>
    </row>
    <row r="27" spans="1:24" ht="18" customHeight="1">
      <c r="A27" s="1174"/>
      <c r="B27" s="1171" t="s">
        <v>978</v>
      </c>
      <c r="C27" s="1192"/>
      <c r="D27" s="85" t="s">
        <v>165</v>
      </c>
      <c r="E27" s="755">
        <f>'（参考様式）実績換算表'!E27</f>
        <v>0</v>
      </c>
      <c r="F27" s="152">
        <f t="shared" si="0"/>
        <v>0</v>
      </c>
      <c r="G27" s="104">
        <f t="shared" si="1"/>
        <v>0</v>
      </c>
      <c r="H27" s="192"/>
      <c r="I27" s="152">
        <f t="shared" si="2"/>
        <v>0</v>
      </c>
      <c r="J27" s="104">
        <f t="shared" si="3"/>
        <v>0</v>
      </c>
      <c r="K27" s="152">
        <f t="shared" si="4"/>
        <v>0</v>
      </c>
      <c r="L27" s="165">
        <f t="shared" si="5"/>
        <v>0</v>
      </c>
      <c r="M27" s="756">
        <f t="shared" si="6"/>
        <v>0</v>
      </c>
      <c r="O27" s="1174"/>
      <c r="P27" s="1171" t="s">
        <v>978</v>
      </c>
      <c r="Q27" s="1192"/>
      <c r="R27" s="109">
        <v>28.7</v>
      </c>
      <c r="S27" s="92" t="s">
        <v>163</v>
      </c>
      <c r="T27" s="91"/>
      <c r="V27" s="765">
        <v>2.46E-2</v>
      </c>
      <c r="W27" s="92" t="s">
        <v>153</v>
      </c>
      <c r="X27" s="730"/>
    </row>
    <row r="28" spans="1:24" ht="18" customHeight="1">
      <c r="A28" s="1174"/>
      <c r="B28" s="1171" t="s">
        <v>979</v>
      </c>
      <c r="C28" s="1192"/>
      <c r="D28" s="85" t="s">
        <v>165</v>
      </c>
      <c r="E28" s="757">
        <f>'（参考様式）実績換算表'!E28</f>
        <v>0</v>
      </c>
      <c r="F28" s="152">
        <f t="shared" si="0"/>
        <v>0</v>
      </c>
      <c r="G28" s="104">
        <f t="shared" si="1"/>
        <v>0</v>
      </c>
      <c r="H28" s="192"/>
      <c r="I28" s="152">
        <f t="shared" si="2"/>
        <v>0</v>
      </c>
      <c r="J28" s="104">
        <f t="shared" si="3"/>
        <v>0</v>
      </c>
      <c r="K28" s="152">
        <f t="shared" si="4"/>
        <v>0</v>
      </c>
      <c r="L28" s="165">
        <f t="shared" si="5"/>
        <v>0</v>
      </c>
      <c r="M28" s="756">
        <f t="shared" si="6"/>
        <v>0</v>
      </c>
      <c r="O28" s="1174"/>
      <c r="P28" s="1171" t="s">
        <v>979</v>
      </c>
      <c r="Q28" s="1192"/>
      <c r="R28" s="109">
        <v>28.9</v>
      </c>
      <c r="S28" s="92" t="s">
        <v>163</v>
      </c>
      <c r="T28" s="91"/>
      <c r="V28" s="765">
        <v>2.4500000000000001E-2</v>
      </c>
      <c r="W28" s="92" t="s">
        <v>153</v>
      </c>
      <c r="X28" s="730"/>
    </row>
    <row r="29" spans="1:24" ht="18" customHeight="1">
      <c r="A29" s="1174"/>
      <c r="B29" s="1171" t="s">
        <v>980</v>
      </c>
      <c r="C29" s="1192"/>
      <c r="D29" s="85" t="s">
        <v>165</v>
      </c>
      <c r="E29" s="757">
        <f>'（参考様式）実績換算表'!E29</f>
        <v>0</v>
      </c>
      <c r="F29" s="152">
        <f t="shared" si="0"/>
        <v>0</v>
      </c>
      <c r="G29" s="104">
        <f t="shared" si="1"/>
        <v>0</v>
      </c>
      <c r="H29" s="192"/>
      <c r="I29" s="152">
        <f t="shared" si="2"/>
        <v>0</v>
      </c>
      <c r="J29" s="104">
        <f t="shared" si="3"/>
        <v>0</v>
      </c>
      <c r="K29" s="152">
        <f t="shared" si="4"/>
        <v>0</v>
      </c>
      <c r="L29" s="165">
        <f t="shared" si="5"/>
        <v>0</v>
      </c>
      <c r="M29" s="756">
        <f t="shared" si="6"/>
        <v>0</v>
      </c>
      <c r="O29" s="1174"/>
      <c r="P29" s="1171" t="s">
        <v>980</v>
      </c>
      <c r="Q29" s="1192"/>
      <c r="R29" s="109">
        <v>28.3</v>
      </c>
      <c r="S29" s="92" t="s">
        <v>163</v>
      </c>
      <c r="T29" s="91"/>
      <c r="V29" s="765">
        <v>2.5100000000000001E-2</v>
      </c>
      <c r="W29" s="92" t="s">
        <v>153</v>
      </c>
      <c r="X29" s="730"/>
    </row>
    <row r="30" spans="1:24" ht="18" customHeight="1">
      <c r="A30" s="1174"/>
      <c r="B30" s="1171" t="s">
        <v>993</v>
      </c>
      <c r="C30" s="1172"/>
      <c r="D30" s="85" t="s">
        <v>165</v>
      </c>
      <c r="E30" s="757">
        <f>'（参考様式）実績換算表'!E30</f>
        <v>0</v>
      </c>
      <c r="F30" s="152">
        <f t="shared" si="0"/>
        <v>0</v>
      </c>
      <c r="G30" s="104">
        <f t="shared" si="1"/>
        <v>0</v>
      </c>
      <c r="H30" s="192"/>
      <c r="I30" s="152">
        <f t="shared" si="2"/>
        <v>0</v>
      </c>
      <c r="J30" s="104">
        <f t="shared" si="3"/>
        <v>0</v>
      </c>
      <c r="K30" s="152">
        <f t="shared" si="4"/>
        <v>0</v>
      </c>
      <c r="L30" s="165">
        <f t="shared" si="5"/>
        <v>0</v>
      </c>
      <c r="M30" s="142">
        <f t="shared" si="6"/>
        <v>0</v>
      </c>
      <c r="O30" s="1174"/>
      <c r="P30" s="1171" t="s">
        <v>993</v>
      </c>
      <c r="Q30" s="1172"/>
      <c r="R30" s="109">
        <v>26.1</v>
      </c>
      <c r="S30" s="111" t="s">
        <v>163</v>
      </c>
      <c r="T30" s="730"/>
      <c r="V30" s="765">
        <v>2.4299999999999999E-2</v>
      </c>
      <c r="W30" s="92" t="s">
        <v>153</v>
      </c>
      <c r="X30" s="730"/>
    </row>
    <row r="31" spans="1:24" ht="18" customHeight="1">
      <c r="A31" s="1174"/>
      <c r="B31" s="1171" t="s">
        <v>994</v>
      </c>
      <c r="C31" s="1172"/>
      <c r="D31" s="85" t="s">
        <v>165</v>
      </c>
      <c r="E31" s="757">
        <f>'（参考様式）実績換算表'!E31</f>
        <v>0</v>
      </c>
      <c r="F31" s="152">
        <f t="shared" si="0"/>
        <v>0</v>
      </c>
      <c r="G31" s="104">
        <f t="shared" si="1"/>
        <v>0</v>
      </c>
      <c r="H31" s="192"/>
      <c r="I31" s="152">
        <f t="shared" si="2"/>
        <v>0</v>
      </c>
      <c r="J31" s="104">
        <f t="shared" si="3"/>
        <v>0</v>
      </c>
      <c r="K31" s="152">
        <f t="shared" si="4"/>
        <v>0</v>
      </c>
      <c r="L31" s="165">
        <f t="shared" si="5"/>
        <v>0</v>
      </c>
      <c r="M31" s="142">
        <f t="shared" si="6"/>
        <v>0</v>
      </c>
      <c r="O31" s="1174"/>
      <c r="P31" s="1171" t="s">
        <v>994</v>
      </c>
      <c r="Q31" s="1172"/>
      <c r="R31" s="109">
        <v>24.2</v>
      </c>
      <c r="S31" s="111" t="s">
        <v>163</v>
      </c>
      <c r="T31" s="730"/>
      <c r="V31" s="765">
        <v>2.4199999999999999E-2</v>
      </c>
      <c r="W31" s="92" t="s">
        <v>153</v>
      </c>
      <c r="X31" s="730"/>
    </row>
    <row r="32" spans="1:24" ht="18" customHeight="1">
      <c r="A32" s="1174"/>
      <c r="B32" s="1171" t="s">
        <v>995</v>
      </c>
      <c r="C32" s="1172"/>
      <c r="D32" s="85" t="s">
        <v>165</v>
      </c>
      <c r="E32" s="757">
        <f>'（参考様式）実績換算表'!E32</f>
        <v>0</v>
      </c>
      <c r="F32" s="152">
        <f t="shared" si="0"/>
        <v>0</v>
      </c>
      <c r="G32" s="104">
        <f t="shared" si="1"/>
        <v>0</v>
      </c>
      <c r="H32" s="192"/>
      <c r="I32" s="152">
        <f t="shared" si="2"/>
        <v>0</v>
      </c>
      <c r="J32" s="104">
        <f t="shared" si="3"/>
        <v>0</v>
      </c>
      <c r="K32" s="152">
        <f t="shared" si="4"/>
        <v>0</v>
      </c>
      <c r="L32" s="165">
        <f t="shared" si="5"/>
        <v>0</v>
      </c>
      <c r="M32" s="142">
        <f t="shared" si="6"/>
        <v>0</v>
      </c>
      <c r="O32" s="1174"/>
      <c r="P32" s="1171" t="s">
        <v>995</v>
      </c>
      <c r="Q32" s="1172"/>
      <c r="R32" s="109">
        <v>27.8</v>
      </c>
      <c r="S32" s="111" t="s">
        <v>163</v>
      </c>
      <c r="T32" s="730"/>
      <c r="V32" s="764">
        <v>2.5899999999999999E-2</v>
      </c>
      <c r="W32" s="92" t="s">
        <v>153</v>
      </c>
      <c r="X32" s="730"/>
    </row>
    <row r="33" spans="1:24" ht="18" customHeight="1">
      <c r="A33" s="1174"/>
      <c r="B33" s="1171" t="s">
        <v>166</v>
      </c>
      <c r="C33" s="1172"/>
      <c r="D33" s="85" t="s">
        <v>165</v>
      </c>
      <c r="E33" s="213">
        <f>'（参考様式）実績換算表'!E33</f>
        <v>0</v>
      </c>
      <c r="F33" s="152">
        <f t="shared" si="0"/>
        <v>0</v>
      </c>
      <c r="G33" s="104">
        <f t="shared" si="1"/>
        <v>0</v>
      </c>
      <c r="H33" s="192"/>
      <c r="I33" s="152">
        <f t="shared" si="2"/>
        <v>0</v>
      </c>
      <c r="J33" s="104">
        <f t="shared" si="3"/>
        <v>0</v>
      </c>
      <c r="K33" s="152">
        <f t="shared" si="4"/>
        <v>0</v>
      </c>
      <c r="L33" s="165">
        <f t="shared" si="5"/>
        <v>0</v>
      </c>
      <c r="M33" s="140">
        <f t="shared" si="6"/>
        <v>0</v>
      </c>
      <c r="O33" s="1174"/>
      <c r="P33" s="1171" t="s">
        <v>166</v>
      </c>
      <c r="Q33" s="1172"/>
      <c r="R33" s="109">
        <v>29</v>
      </c>
      <c r="S33" s="92" t="s">
        <v>163</v>
      </c>
      <c r="T33" s="91"/>
      <c r="V33" s="765">
        <v>2.9899999999999999E-2</v>
      </c>
      <c r="W33" s="92" t="s">
        <v>153</v>
      </c>
      <c r="X33" s="91"/>
    </row>
    <row r="34" spans="1:24" ht="18" customHeight="1">
      <c r="A34" s="1174"/>
      <c r="B34" s="1171" t="s">
        <v>164</v>
      </c>
      <c r="C34" s="1172"/>
      <c r="D34" s="85" t="s">
        <v>165</v>
      </c>
      <c r="E34" s="213">
        <f>'（参考様式）実績換算表'!E34</f>
        <v>0</v>
      </c>
      <c r="F34" s="152">
        <f t="shared" si="0"/>
        <v>0</v>
      </c>
      <c r="G34" s="104">
        <f t="shared" si="1"/>
        <v>0</v>
      </c>
      <c r="H34" s="192"/>
      <c r="I34" s="152">
        <f t="shared" si="2"/>
        <v>0</v>
      </c>
      <c r="J34" s="104">
        <f t="shared" si="3"/>
        <v>0</v>
      </c>
      <c r="K34" s="152">
        <f t="shared" si="4"/>
        <v>0</v>
      </c>
      <c r="L34" s="165">
        <f t="shared" si="5"/>
        <v>0</v>
      </c>
      <c r="M34" s="140">
        <f t="shared" si="6"/>
        <v>0</v>
      </c>
      <c r="O34" s="1174"/>
      <c r="P34" s="1171" t="s">
        <v>164</v>
      </c>
      <c r="Q34" s="1172"/>
      <c r="R34" s="109">
        <v>37.299999999999997</v>
      </c>
      <c r="S34" s="92" t="s">
        <v>163</v>
      </c>
      <c r="T34" s="91"/>
      <c r="V34" s="765">
        <v>2.0899999999999998E-2</v>
      </c>
      <c r="W34" s="92" t="s">
        <v>153</v>
      </c>
      <c r="X34" s="91"/>
    </row>
    <row r="35" spans="1:24" ht="18" customHeight="1">
      <c r="A35" s="1174"/>
      <c r="B35" s="1171" t="s">
        <v>162</v>
      </c>
      <c r="C35" s="1172"/>
      <c r="D35" s="40" t="s">
        <v>159</v>
      </c>
      <c r="E35" s="213">
        <f>'（参考様式）実績換算表'!E35</f>
        <v>0</v>
      </c>
      <c r="F35" s="152">
        <f t="shared" si="0"/>
        <v>0</v>
      </c>
      <c r="G35" s="104">
        <f t="shared" si="1"/>
        <v>0</v>
      </c>
      <c r="H35" s="192"/>
      <c r="I35" s="152">
        <f t="shared" si="2"/>
        <v>0</v>
      </c>
      <c r="J35" s="104">
        <f t="shared" si="3"/>
        <v>0</v>
      </c>
      <c r="K35" s="152">
        <f t="shared" si="4"/>
        <v>0</v>
      </c>
      <c r="L35" s="165">
        <f t="shared" si="5"/>
        <v>0</v>
      </c>
      <c r="M35" s="140">
        <f t="shared" si="6"/>
        <v>0</v>
      </c>
      <c r="O35" s="1174"/>
      <c r="P35" s="1171" t="s">
        <v>162</v>
      </c>
      <c r="Q35" s="1172"/>
      <c r="R35" s="109">
        <v>18.399999999999999</v>
      </c>
      <c r="S35" s="92" t="s">
        <v>155</v>
      </c>
      <c r="T35" s="91"/>
      <c r="V35" s="765">
        <v>1.09E-2</v>
      </c>
      <c r="W35" s="92" t="s">
        <v>153</v>
      </c>
      <c r="X35" s="91"/>
    </row>
    <row r="36" spans="1:24" ht="18" customHeight="1">
      <c r="A36" s="1174"/>
      <c r="B36" s="1171" t="s">
        <v>161</v>
      </c>
      <c r="C36" s="1172"/>
      <c r="D36" s="40" t="s">
        <v>159</v>
      </c>
      <c r="E36" s="213">
        <f>'（参考様式）実績換算表'!E36</f>
        <v>0</v>
      </c>
      <c r="F36" s="152">
        <f t="shared" si="0"/>
        <v>0</v>
      </c>
      <c r="G36" s="104">
        <f t="shared" si="1"/>
        <v>0</v>
      </c>
      <c r="H36" s="192"/>
      <c r="I36" s="152">
        <f t="shared" si="2"/>
        <v>0</v>
      </c>
      <c r="J36" s="104">
        <f t="shared" si="3"/>
        <v>0</v>
      </c>
      <c r="K36" s="152">
        <f t="shared" si="4"/>
        <v>0</v>
      </c>
      <c r="L36" s="165">
        <f t="shared" si="5"/>
        <v>0</v>
      </c>
      <c r="M36" s="140">
        <f t="shared" si="6"/>
        <v>0</v>
      </c>
      <c r="O36" s="1174"/>
      <c r="P36" s="1171" t="s">
        <v>161</v>
      </c>
      <c r="Q36" s="1172"/>
      <c r="R36" s="94">
        <v>3.23</v>
      </c>
      <c r="S36" s="92" t="s">
        <v>155</v>
      </c>
      <c r="T36" s="91"/>
      <c r="V36" s="765">
        <v>2.64E-2</v>
      </c>
      <c r="W36" s="92" t="s">
        <v>153</v>
      </c>
      <c r="X36" s="91"/>
    </row>
    <row r="37" spans="1:24" ht="18" customHeight="1">
      <c r="A37" s="1174"/>
      <c r="B37" s="1171" t="s">
        <v>996</v>
      </c>
      <c r="C37" s="1172"/>
      <c r="D37" s="40" t="s">
        <v>159</v>
      </c>
      <c r="E37" s="213">
        <f>'（参考様式）実績換算表'!E37</f>
        <v>0</v>
      </c>
      <c r="F37" s="152">
        <f t="shared" si="0"/>
        <v>0</v>
      </c>
      <c r="G37" s="104">
        <f t="shared" si="1"/>
        <v>0</v>
      </c>
      <c r="H37" s="192"/>
      <c r="I37" s="152">
        <f t="shared" si="2"/>
        <v>0</v>
      </c>
      <c r="J37" s="104">
        <f t="shared" si="3"/>
        <v>0</v>
      </c>
      <c r="K37" s="152">
        <f t="shared" si="4"/>
        <v>0</v>
      </c>
      <c r="L37" s="165">
        <f t="shared" si="5"/>
        <v>0</v>
      </c>
      <c r="M37" s="140">
        <f t="shared" si="6"/>
        <v>0</v>
      </c>
      <c r="O37" s="1174"/>
      <c r="P37" s="1171" t="s">
        <v>996</v>
      </c>
      <c r="Q37" s="1172"/>
      <c r="R37" s="94">
        <v>3.45</v>
      </c>
      <c r="S37" s="92" t="s">
        <v>155</v>
      </c>
      <c r="T37" s="91"/>
      <c r="V37" s="765">
        <v>2.64E-2</v>
      </c>
      <c r="W37" s="92" t="s">
        <v>153</v>
      </c>
      <c r="X37" s="91"/>
    </row>
    <row r="38" spans="1:24" ht="18" customHeight="1">
      <c r="A38" s="1174"/>
      <c r="B38" s="1835" t="s">
        <v>160</v>
      </c>
      <c r="C38" s="1836"/>
      <c r="D38" s="108" t="s">
        <v>159</v>
      </c>
      <c r="E38" s="213">
        <f>'（参考様式）実績換算表'!E38</f>
        <v>0</v>
      </c>
      <c r="F38" s="156">
        <f t="shared" si="0"/>
        <v>0</v>
      </c>
      <c r="G38" s="107">
        <f t="shared" si="1"/>
        <v>0</v>
      </c>
      <c r="H38" s="195"/>
      <c r="I38" s="156">
        <f t="shared" si="2"/>
        <v>0</v>
      </c>
      <c r="J38" s="107">
        <f t="shared" si="3"/>
        <v>0</v>
      </c>
      <c r="K38" s="156">
        <f t="shared" si="4"/>
        <v>0</v>
      </c>
      <c r="L38" s="169">
        <f t="shared" si="5"/>
        <v>0</v>
      </c>
      <c r="M38" s="143">
        <f t="shared" si="6"/>
        <v>0</v>
      </c>
      <c r="O38" s="1174"/>
      <c r="P38" s="1171" t="s">
        <v>160</v>
      </c>
      <c r="Q38" s="1172"/>
      <c r="R38" s="94">
        <v>7.53</v>
      </c>
      <c r="S38" s="92" t="s">
        <v>155</v>
      </c>
      <c r="T38" s="91"/>
      <c r="V38" s="765">
        <v>4.2000000000000003E-2</v>
      </c>
      <c r="W38" s="92" t="s">
        <v>153</v>
      </c>
      <c r="X38" s="91"/>
    </row>
    <row r="39" spans="1:24" ht="18" customHeight="1">
      <c r="A39" s="1174"/>
      <c r="B39" s="101" t="s">
        <v>157</v>
      </c>
      <c r="C39" s="101" t="s">
        <v>156</v>
      </c>
      <c r="D39" s="85" t="s">
        <v>159</v>
      </c>
      <c r="E39" s="213">
        <f>'（参考様式）実績換算表'!E39</f>
        <v>0</v>
      </c>
      <c r="F39" s="152">
        <f t="shared" si="0"/>
        <v>0</v>
      </c>
      <c r="G39" s="104">
        <f>E39*V39</f>
        <v>0</v>
      </c>
      <c r="H39" s="269"/>
      <c r="I39" s="152">
        <f t="shared" si="2"/>
        <v>0</v>
      </c>
      <c r="J39" s="104">
        <f>H39*V39</f>
        <v>0</v>
      </c>
      <c r="K39" s="152">
        <f t="shared" si="4"/>
        <v>0</v>
      </c>
      <c r="L39" s="165">
        <f t="shared" si="5"/>
        <v>0</v>
      </c>
      <c r="M39" s="103">
        <f>K39*$V39</f>
        <v>0</v>
      </c>
      <c r="N39" s="30" t="s">
        <v>158</v>
      </c>
      <c r="O39" s="1174"/>
      <c r="P39" s="102" t="s">
        <v>157</v>
      </c>
      <c r="Q39" s="101" t="s">
        <v>156</v>
      </c>
      <c r="R39" s="100">
        <v>45</v>
      </c>
      <c r="S39" s="98" t="s">
        <v>155</v>
      </c>
      <c r="T39" s="97"/>
      <c r="V39" s="772">
        <v>2.0499999999999998</v>
      </c>
      <c r="W39" s="98" t="s">
        <v>1049</v>
      </c>
      <c r="X39" s="97" t="s">
        <v>1041</v>
      </c>
    </row>
    <row r="40" spans="1:24" ht="18" customHeight="1">
      <c r="A40" s="1174"/>
      <c r="B40" s="1202" t="s">
        <v>151</v>
      </c>
      <c r="C40" s="1203"/>
      <c r="D40" s="96" t="s">
        <v>144</v>
      </c>
      <c r="E40" s="213">
        <f>'（参考様式）実績換算表'!E40</f>
        <v>0</v>
      </c>
      <c r="F40" s="157">
        <f t="shared" si="0"/>
        <v>0</v>
      </c>
      <c r="G40" s="95">
        <f>E40*$V40</f>
        <v>0</v>
      </c>
      <c r="H40" s="196"/>
      <c r="I40" s="157">
        <f t="shared" si="2"/>
        <v>0</v>
      </c>
      <c r="J40" s="95">
        <f>H40*$V40</f>
        <v>0</v>
      </c>
      <c r="K40" s="157">
        <f t="shared" si="4"/>
        <v>0</v>
      </c>
      <c r="L40" s="170">
        <f t="shared" si="5"/>
        <v>0</v>
      </c>
      <c r="M40" s="144">
        <f>K40*$V40</f>
        <v>0</v>
      </c>
      <c r="O40" s="1174"/>
      <c r="P40" s="1171" t="s">
        <v>151</v>
      </c>
      <c r="Q40" s="1172"/>
      <c r="R40" s="94">
        <v>1.17</v>
      </c>
      <c r="S40" s="92" t="s">
        <v>147</v>
      </c>
      <c r="T40" s="91"/>
      <c r="V40" s="765">
        <v>6.54E-2</v>
      </c>
      <c r="W40" s="92" t="s">
        <v>146</v>
      </c>
      <c r="X40" s="91"/>
    </row>
    <row r="41" spans="1:24" ht="18" customHeight="1">
      <c r="A41" s="1174"/>
      <c r="B41" s="1171" t="s">
        <v>150</v>
      </c>
      <c r="C41" s="1172"/>
      <c r="D41" s="85" t="s">
        <v>144</v>
      </c>
      <c r="E41" s="213">
        <f>'（参考様式）実績換算表'!E41</f>
        <v>0</v>
      </c>
      <c r="F41" s="158">
        <f t="shared" si="0"/>
        <v>0</v>
      </c>
      <c r="G41" s="95">
        <f>E41*$V41</f>
        <v>0</v>
      </c>
      <c r="H41" s="190"/>
      <c r="I41" s="158">
        <f t="shared" si="2"/>
        <v>0</v>
      </c>
      <c r="J41" s="95">
        <f>H41*$V41</f>
        <v>0</v>
      </c>
      <c r="K41" s="158">
        <f t="shared" si="4"/>
        <v>0</v>
      </c>
      <c r="L41" s="171">
        <f t="shared" si="5"/>
        <v>0</v>
      </c>
      <c r="M41" s="144">
        <f>K41*$V41</f>
        <v>0</v>
      </c>
      <c r="O41" s="1174"/>
      <c r="P41" s="1171" t="s">
        <v>150</v>
      </c>
      <c r="Q41" s="1172"/>
      <c r="R41" s="94">
        <v>1.19</v>
      </c>
      <c r="S41" s="92" t="s">
        <v>147</v>
      </c>
      <c r="T41" s="91"/>
      <c r="V41" s="765">
        <v>5.3199999999999997E-2</v>
      </c>
      <c r="W41" s="92" t="s">
        <v>146</v>
      </c>
      <c r="X41" s="91"/>
    </row>
    <row r="42" spans="1:24" ht="18" customHeight="1">
      <c r="A42" s="1174"/>
      <c r="B42" s="1171" t="s">
        <v>149</v>
      </c>
      <c r="C42" s="1172"/>
      <c r="D42" s="85" t="s">
        <v>144</v>
      </c>
      <c r="E42" s="213">
        <f>'（参考様式）実績換算表'!E42</f>
        <v>0</v>
      </c>
      <c r="F42" s="158">
        <f>ROUND(E42*$R42,2)</f>
        <v>0</v>
      </c>
      <c r="G42" s="95">
        <f>E42*$V42</f>
        <v>0</v>
      </c>
      <c r="H42" s="190"/>
      <c r="I42" s="158">
        <f t="shared" si="2"/>
        <v>0</v>
      </c>
      <c r="J42" s="95">
        <f>H42*$V42</f>
        <v>0</v>
      </c>
      <c r="K42" s="158">
        <f t="shared" si="4"/>
        <v>0</v>
      </c>
      <c r="L42" s="171">
        <f t="shared" si="5"/>
        <v>0</v>
      </c>
      <c r="M42" s="144">
        <f>K42*$V42</f>
        <v>0</v>
      </c>
      <c r="O42" s="1174"/>
      <c r="P42" s="1171" t="s">
        <v>149</v>
      </c>
      <c r="Q42" s="1172"/>
      <c r="R42" s="94">
        <v>1.19</v>
      </c>
      <c r="S42" s="92" t="s">
        <v>147</v>
      </c>
      <c r="T42" s="91"/>
      <c r="V42" s="765">
        <v>5.3199999999999997E-2</v>
      </c>
      <c r="W42" s="92" t="s">
        <v>146</v>
      </c>
      <c r="X42" s="91"/>
    </row>
    <row r="43" spans="1:24" ht="18" customHeight="1" thickBot="1">
      <c r="A43" s="1174"/>
      <c r="B43" s="1171" t="s">
        <v>148</v>
      </c>
      <c r="C43" s="1172"/>
      <c r="D43" s="85" t="s">
        <v>144</v>
      </c>
      <c r="E43" s="213">
        <f>'（参考様式）実績換算表'!E43</f>
        <v>0</v>
      </c>
      <c r="F43" s="158">
        <f t="shared" si="0"/>
        <v>0</v>
      </c>
      <c r="G43" s="95">
        <f>E43*$V43</f>
        <v>0</v>
      </c>
      <c r="H43" s="190"/>
      <c r="I43" s="158">
        <f t="shared" si="2"/>
        <v>0</v>
      </c>
      <c r="J43" s="95">
        <f>H43*$V43</f>
        <v>0</v>
      </c>
      <c r="K43" s="158">
        <f t="shared" si="4"/>
        <v>0</v>
      </c>
      <c r="L43" s="171">
        <f t="shared" si="5"/>
        <v>0</v>
      </c>
      <c r="M43" s="144">
        <f>K43*$V43</f>
        <v>0</v>
      </c>
      <c r="O43" s="1175"/>
      <c r="P43" s="1204" t="s">
        <v>148</v>
      </c>
      <c r="Q43" s="1205"/>
      <c r="R43" s="89">
        <v>1.19</v>
      </c>
      <c r="S43" s="87" t="s">
        <v>147</v>
      </c>
      <c r="T43" s="86"/>
      <c r="V43" s="771">
        <v>5.3199999999999997E-2</v>
      </c>
      <c r="W43" s="87" t="s">
        <v>146</v>
      </c>
      <c r="X43" s="86"/>
    </row>
    <row r="44" spans="1:24" ht="18" customHeight="1" thickBot="1">
      <c r="A44" s="1837"/>
      <c r="B44" s="1838" t="s">
        <v>145</v>
      </c>
      <c r="C44" s="1838"/>
      <c r="D44" s="85" t="s">
        <v>144</v>
      </c>
      <c r="E44" s="83"/>
      <c r="F44" s="159">
        <f>SUM(F12:F43)</f>
        <v>0</v>
      </c>
      <c r="G44" s="84">
        <f>SUM(G12:G43)</f>
        <v>0</v>
      </c>
      <c r="H44" s="83"/>
      <c r="I44" s="159">
        <f>SUM(I12:I43)</f>
        <v>0</v>
      </c>
      <c r="J44" s="84">
        <f>SUM(J12:J43)</f>
        <v>0</v>
      </c>
      <c r="K44" s="83"/>
      <c r="L44" s="172">
        <f>SUM(L12:L43)</f>
        <v>0</v>
      </c>
      <c r="M44" s="145">
        <f>SUM(M12:M43)</f>
        <v>0</v>
      </c>
      <c r="O44" s="58"/>
      <c r="P44" s="81"/>
      <c r="Q44" s="81"/>
      <c r="R44" s="80"/>
      <c r="V44" s="80"/>
      <c r="X44" s="79"/>
    </row>
    <row r="45" spans="1:24" ht="18" customHeight="1" thickBot="1">
      <c r="A45" s="1128" t="s">
        <v>142</v>
      </c>
      <c r="B45" s="1193"/>
      <c r="C45" s="1194"/>
      <c r="D45" s="77" t="s">
        <v>125</v>
      </c>
      <c r="E45" s="521">
        <f>'（参考様式）実績換算表'!E45</f>
        <v>0</v>
      </c>
      <c r="F45" s="160">
        <f>ROUND(E45*$R45,2)</f>
        <v>0</v>
      </c>
      <c r="G45" s="76">
        <f>E45*$V45</f>
        <v>0</v>
      </c>
      <c r="H45" s="189"/>
      <c r="I45" s="160">
        <f>ROUND(H45*$R45,2)</f>
        <v>0</v>
      </c>
      <c r="J45" s="76">
        <f>H45*$V45</f>
        <v>0</v>
      </c>
      <c r="K45" s="160">
        <f>E45-H45</f>
        <v>0</v>
      </c>
      <c r="L45" s="173">
        <f>ROUND(K45*$R45,2)</f>
        <v>0</v>
      </c>
      <c r="M45" s="146">
        <f>K45*$V45</f>
        <v>0</v>
      </c>
      <c r="O45" s="1947" t="s">
        <v>997</v>
      </c>
      <c r="P45" s="2122"/>
      <c r="Q45" s="2123"/>
      <c r="R45" s="735">
        <v>8.64</v>
      </c>
      <c r="S45" s="736" t="s">
        <v>137</v>
      </c>
      <c r="T45" s="737"/>
      <c r="V45" s="763">
        <v>0.42</v>
      </c>
      <c r="W45" s="736" t="s">
        <v>136</v>
      </c>
      <c r="X45" s="747" t="s">
        <v>135</v>
      </c>
    </row>
    <row r="46" spans="1:24" ht="18" customHeight="1" thickBot="1">
      <c r="A46" s="61"/>
      <c r="B46" s="1209" t="s">
        <v>134</v>
      </c>
      <c r="C46" s="1209"/>
      <c r="D46" s="60" t="s">
        <v>125</v>
      </c>
      <c r="E46" s="162">
        <f t="shared" ref="E46:J46" si="7">SUM(E45:E45)</f>
        <v>0</v>
      </c>
      <c r="F46" s="162">
        <f t="shared" si="7"/>
        <v>0</v>
      </c>
      <c r="G46" s="162">
        <f t="shared" si="7"/>
        <v>0</v>
      </c>
      <c r="H46" s="162">
        <f t="shared" si="7"/>
        <v>0</v>
      </c>
      <c r="I46" s="162">
        <f t="shared" si="7"/>
        <v>0</v>
      </c>
      <c r="J46" s="162">
        <f t="shared" si="7"/>
        <v>0</v>
      </c>
      <c r="K46" s="162">
        <f>E46-H46</f>
        <v>0</v>
      </c>
      <c r="L46" s="175">
        <f>SUM(L45:L45)</f>
        <v>0</v>
      </c>
      <c r="M46" s="147">
        <f>SUM(M45:M45)</f>
        <v>0</v>
      </c>
      <c r="O46" s="58"/>
      <c r="P46" s="1209"/>
      <c r="Q46" s="1209"/>
    </row>
    <row r="47" spans="1:24" ht="23.25" customHeight="1" thickTop="1" thickBot="1">
      <c r="A47" s="1210" t="s">
        <v>133</v>
      </c>
      <c r="B47" s="1211"/>
      <c r="C47" s="1211"/>
      <c r="D47" s="1211"/>
      <c r="E47" s="1211"/>
      <c r="F47" s="163">
        <f>F44+F46</f>
        <v>0</v>
      </c>
      <c r="G47" s="138">
        <f>G44+G46</f>
        <v>0</v>
      </c>
      <c r="H47" s="56"/>
      <c r="I47" s="163">
        <f>I44+I46</f>
        <v>0</v>
      </c>
      <c r="J47" s="138">
        <f>J44+J46</f>
        <v>0</v>
      </c>
      <c r="K47" s="56"/>
      <c r="L47" s="176">
        <f>L44+L46</f>
        <v>0</v>
      </c>
      <c r="M47" s="148">
        <f>M44+M46</f>
        <v>0</v>
      </c>
    </row>
    <row r="48" spans="1:24" ht="23.25" customHeight="1" thickBot="1">
      <c r="A48" s="47"/>
      <c r="B48" s="47"/>
      <c r="C48" s="47"/>
      <c r="D48" s="47"/>
      <c r="E48" s="47"/>
      <c r="F48" s="54"/>
      <c r="G48" s="54"/>
      <c r="H48" s="54"/>
      <c r="I48" s="54"/>
      <c r="J48" s="54"/>
      <c r="K48" s="54"/>
      <c r="L48" s="54"/>
      <c r="M48" s="51"/>
    </row>
    <row r="49" spans="1:15" ht="23.25" customHeight="1">
      <c r="A49" s="1212" t="s">
        <v>132</v>
      </c>
      <c r="B49" s="1213"/>
      <c r="C49" s="1213"/>
      <c r="D49" s="1213"/>
      <c r="E49" s="1213"/>
      <c r="F49" s="179">
        <f>ROUND(F47*0.0258,2)</f>
        <v>0</v>
      </c>
      <c r="G49" s="53"/>
      <c r="H49" s="52"/>
      <c r="I49" s="179">
        <f>ROUND(I47*0.0258,2)</f>
        <v>0</v>
      </c>
      <c r="J49" s="53"/>
      <c r="K49" s="52"/>
      <c r="L49" s="178">
        <f>ROUND(L47*0.0258,2)</f>
        <v>0</v>
      </c>
      <c r="M49" s="51"/>
    </row>
    <row r="50" spans="1:15" ht="23.25" customHeight="1" thickBot="1">
      <c r="A50" s="1214" t="s">
        <v>131</v>
      </c>
      <c r="B50" s="1215"/>
      <c r="C50" s="1215"/>
      <c r="D50" s="1215"/>
      <c r="E50" s="1215"/>
      <c r="F50" s="180">
        <f>ROUND(G47,2)</f>
        <v>0</v>
      </c>
      <c r="G50" s="50"/>
      <c r="H50" s="49"/>
      <c r="I50" s="180">
        <f>ROUND(J47,2)</f>
        <v>0</v>
      </c>
      <c r="J50" s="50"/>
      <c r="K50" s="49"/>
      <c r="L50" s="177">
        <f>ROUND(M47,2)</f>
        <v>0</v>
      </c>
      <c r="M50" s="48"/>
    </row>
    <row r="51" spans="1:15" ht="23.25" customHeight="1" thickBot="1">
      <c r="A51" s="47"/>
      <c r="B51" s="46"/>
      <c r="C51" s="46"/>
      <c r="D51" s="46"/>
      <c r="E51" s="46"/>
      <c r="F51" s="45"/>
      <c r="G51" s="45"/>
      <c r="H51" s="45"/>
      <c r="I51" s="45"/>
      <c r="J51" s="45"/>
      <c r="K51" s="45"/>
      <c r="L51" s="45"/>
      <c r="M51" s="45"/>
    </row>
    <row r="52" spans="1:15" ht="18" customHeight="1">
      <c r="A52" s="1216" t="s">
        <v>130</v>
      </c>
      <c r="B52" s="1218" t="s">
        <v>129</v>
      </c>
      <c r="C52" s="44" t="s">
        <v>128</v>
      </c>
      <c r="D52" s="43" t="s">
        <v>125</v>
      </c>
      <c r="E52" s="201">
        <f>'（参考様式）実績換算表'!E52</f>
        <v>0</v>
      </c>
      <c r="F52" s="42"/>
      <c r="G52" s="38"/>
    </row>
    <row r="53" spans="1:15" ht="18" customHeight="1">
      <c r="A53" s="1217"/>
      <c r="B53" s="1219"/>
      <c r="C53" s="41" t="s">
        <v>127</v>
      </c>
      <c r="D53" s="40" t="s">
        <v>125</v>
      </c>
      <c r="E53" s="481">
        <f>'（参考様式）実績換算表'!E53</f>
        <v>0</v>
      </c>
      <c r="F53" s="39"/>
      <c r="G53" s="38"/>
    </row>
    <row r="54" spans="1:15" ht="18" customHeight="1" thickBot="1">
      <c r="A54" s="137"/>
      <c r="B54" s="1207" t="s">
        <v>126</v>
      </c>
      <c r="C54" s="1207"/>
      <c r="D54" s="37" t="s">
        <v>125</v>
      </c>
      <c r="E54" s="181">
        <f>SUM(E52:E53)</f>
        <v>0</v>
      </c>
      <c r="F54" s="36">
        <f>SUM(F52:F53)</f>
        <v>0</v>
      </c>
      <c r="G54" s="35"/>
    </row>
    <row r="55" spans="1:15" ht="12" customHeight="1">
      <c r="A55" s="1208" t="s">
        <v>124</v>
      </c>
      <c r="B55" s="1208"/>
      <c r="C55" s="1208"/>
      <c r="D55" s="1208"/>
      <c r="E55" s="1208"/>
      <c r="F55" s="1208"/>
      <c r="G55" s="1208"/>
      <c r="H55" s="1208"/>
      <c r="I55" s="1208"/>
      <c r="J55" s="1208"/>
      <c r="K55" s="1208"/>
      <c r="L55" s="1208"/>
      <c r="M55" s="34"/>
      <c r="O55" s="30" t="s">
        <v>123</v>
      </c>
    </row>
    <row r="56" spans="1:15" ht="12" customHeight="1">
      <c r="A56" s="1208"/>
      <c r="B56" s="1208"/>
      <c r="C56" s="1208"/>
      <c r="D56" s="1208"/>
      <c r="E56" s="1208"/>
      <c r="F56" s="1208"/>
      <c r="G56" s="1208"/>
      <c r="H56" s="1208"/>
      <c r="I56" s="1208"/>
      <c r="J56" s="1208"/>
      <c r="K56" s="1208"/>
      <c r="L56" s="1208"/>
      <c r="M56" s="34"/>
    </row>
    <row r="57" spans="1:15" ht="12" customHeight="1">
      <c r="A57" s="1208"/>
      <c r="B57" s="1208"/>
      <c r="C57" s="1208"/>
      <c r="D57" s="1208"/>
      <c r="E57" s="1208"/>
      <c r="F57" s="1208"/>
      <c r="G57" s="1208"/>
      <c r="H57" s="1208"/>
      <c r="I57" s="1208"/>
      <c r="J57" s="1208"/>
      <c r="K57" s="1208"/>
      <c r="L57" s="1208"/>
      <c r="M57" s="34"/>
    </row>
    <row r="58" spans="1:15" ht="12" customHeight="1">
      <c r="A58" s="1208"/>
      <c r="B58" s="1208"/>
      <c r="C58" s="1208"/>
      <c r="D58" s="1208"/>
      <c r="E58" s="1208"/>
      <c r="F58" s="1208"/>
      <c r="G58" s="1208"/>
      <c r="H58" s="1208"/>
      <c r="I58" s="1208"/>
      <c r="J58" s="1208"/>
      <c r="K58" s="1208"/>
      <c r="L58" s="1208"/>
      <c r="M58" s="34"/>
    </row>
    <row r="59" spans="1:15" ht="12" customHeight="1">
      <c r="A59" s="33" t="s">
        <v>122</v>
      </c>
      <c r="B59" s="32"/>
      <c r="C59" s="32"/>
      <c r="D59" s="32"/>
      <c r="E59" s="32"/>
      <c r="F59" s="31"/>
      <c r="G59" s="31"/>
      <c r="H59" s="31"/>
      <c r="I59" s="31"/>
      <c r="J59" s="31"/>
      <c r="K59" s="32"/>
      <c r="L59" s="32"/>
      <c r="M59" s="31"/>
      <c r="O59" s="30" t="s">
        <v>121</v>
      </c>
    </row>
    <row r="60" spans="1:15" ht="5.25" customHeight="1"/>
  </sheetData>
  <sheetProtection selectLockedCells="1"/>
  <mergeCells count="97">
    <mergeCell ref="B44:C44"/>
    <mergeCell ref="B54:C54"/>
    <mergeCell ref="A55:L58"/>
    <mergeCell ref="B46:C46"/>
    <mergeCell ref="P46:Q46"/>
    <mergeCell ref="A47:E47"/>
    <mergeCell ref="A49:E49"/>
    <mergeCell ref="A50:E50"/>
    <mergeCell ref="A52:A53"/>
    <mergeCell ref="B52:B53"/>
    <mergeCell ref="A12:A44"/>
    <mergeCell ref="B12:C12"/>
    <mergeCell ref="B17:C17"/>
    <mergeCell ref="P17:Q17"/>
    <mergeCell ref="B18:C18"/>
    <mergeCell ref="P18:Q18"/>
    <mergeCell ref="B36:C36"/>
    <mergeCell ref="P36:Q36"/>
    <mergeCell ref="B37:C37"/>
    <mergeCell ref="P37:Q37"/>
    <mergeCell ref="A45:C45"/>
    <mergeCell ref="O45:Q45"/>
    <mergeCell ref="B38:C38"/>
    <mergeCell ref="P38:Q38"/>
    <mergeCell ref="B40:C40"/>
    <mergeCell ref="P40:Q40"/>
    <mergeCell ref="B41:C41"/>
    <mergeCell ref="P41:Q41"/>
    <mergeCell ref="B42:C42"/>
    <mergeCell ref="P42:Q42"/>
    <mergeCell ref="B43:C43"/>
    <mergeCell ref="P43:Q43"/>
    <mergeCell ref="B33:C33"/>
    <mergeCell ref="P33:Q33"/>
    <mergeCell ref="B34:C34"/>
    <mergeCell ref="P34:Q34"/>
    <mergeCell ref="B35:C35"/>
    <mergeCell ref="P35:Q35"/>
    <mergeCell ref="B30:C30"/>
    <mergeCell ref="P30:Q30"/>
    <mergeCell ref="B31:C31"/>
    <mergeCell ref="P31:Q31"/>
    <mergeCell ref="B32:C32"/>
    <mergeCell ref="P32:Q32"/>
    <mergeCell ref="B27:C27"/>
    <mergeCell ref="P27:Q27"/>
    <mergeCell ref="B28:C28"/>
    <mergeCell ref="P28:Q28"/>
    <mergeCell ref="B29:C29"/>
    <mergeCell ref="P29:Q29"/>
    <mergeCell ref="B22:B24"/>
    <mergeCell ref="C22:C23"/>
    <mergeCell ref="P22:P24"/>
    <mergeCell ref="B25:B26"/>
    <mergeCell ref="P25:P26"/>
    <mergeCell ref="B19:C19"/>
    <mergeCell ref="P19:Q19"/>
    <mergeCell ref="B20:C20"/>
    <mergeCell ref="P20:Q20"/>
    <mergeCell ref="B21:C21"/>
    <mergeCell ref="P21:Q21"/>
    <mergeCell ref="O12:O43"/>
    <mergeCell ref="P12:Q12"/>
    <mergeCell ref="B13:C13"/>
    <mergeCell ref="P13:Q13"/>
    <mergeCell ref="B14:C14"/>
    <mergeCell ref="P14:Q14"/>
    <mergeCell ref="B15:C15"/>
    <mergeCell ref="P15:Q15"/>
    <mergeCell ref="B16:C16"/>
    <mergeCell ref="P16:Q16"/>
    <mergeCell ref="K9:L9"/>
    <mergeCell ref="M9:M11"/>
    <mergeCell ref="O9:Q11"/>
    <mergeCell ref="R9:T9"/>
    <mergeCell ref="V9:X9"/>
    <mergeCell ref="K10:K11"/>
    <mergeCell ref="R10:R11"/>
    <mergeCell ref="S10:S11"/>
    <mergeCell ref="T10:T11"/>
    <mergeCell ref="V10:V11"/>
    <mergeCell ref="W10:W11"/>
    <mergeCell ref="X10:X11"/>
    <mergeCell ref="H9:I9"/>
    <mergeCell ref="J9:J11"/>
    <mergeCell ref="A4:C4"/>
    <mergeCell ref="D4:H4"/>
    <mergeCell ref="A5:C5"/>
    <mergeCell ref="D5:H5"/>
    <mergeCell ref="A6:C6"/>
    <mergeCell ref="D6:H6"/>
    <mergeCell ref="E10:E11"/>
    <mergeCell ref="H10:H11"/>
    <mergeCell ref="A9:C11"/>
    <mergeCell ref="D9:D11"/>
    <mergeCell ref="E9:F9"/>
    <mergeCell ref="G9:G11"/>
  </mergeCells>
  <phoneticPr fontId="10"/>
  <printOptions horizontalCentered="1"/>
  <pageMargins left="0.78740157480314965" right="0.78740157480314965" top="0.59055118110236227" bottom="0.59055118110236227" header="0.39370078740157483" footer="0.39370078740157483"/>
  <pageSetup paperSize="9" scale="75"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BCDD8908-2D34-4A1E-9765-BDF71D736F63}">
            <xm:f>E12&lt;&gt;'(参考様式）エネルギー換算表'!E12</xm:f>
            <x14:dxf>
              <font>
                <color auto="1"/>
              </font>
              <fill>
                <patternFill>
                  <bgColor theme="9" tint="0.79998168889431442"/>
                </patternFill>
              </fill>
            </x14:dxf>
          </x14:cfRule>
          <xm:sqref>E12:E43 E45 E52:E53</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DF75-A51A-487D-8AA5-9B6C44874275}">
  <sheetPr>
    <tabColor rgb="FF92CDDC"/>
  </sheetPr>
  <dimension ref="A1:CJ36"/>
  <sheetViews>
    <sheetView showZeros="0" view="pageBreakPreview" zoomScaleNormal="100" zoomScaleSheetLayoutView="100" workbookViewId="0">
      <selection activeCell="A3" sqref="A3:AG3"/>
    </sheetView>
  </sheetViews>
  <sheetFormatPr defaultColWidth="3.125" defaultRowHeight="15" customHeight="1"/>
  <cols>
    <col min="1" max="9" width="3.125" style="27" customWidth="1"/>
    <col min="10" max="11" width="3.125" style="28" customWidth="1"/>
    <col min="12" max="12" width="3.125" style="27" customWidth="1"/>
    <col min="13" max="42" width="3.125" style="27"/>
    <col min="43" max="43" width="12.125" style="27" customWidth="1"/>
    <col min="44" max="16384" width="3.125" style="27"/>
  </cols>
  <sheetData>
    <row r="1" spans="1:88" ht="18.75" customHeight="1">
      <c r="A1" s="1" t="s">
        <v>709</v>
      </c>
      <c r="B1" s="1"/>
      <c r="C1" s="1"/>
      <c r="D1" s="1"/>
      <c r="E1" s="1"/>
      <c r="F1" s="1"/>
      <c r="G1" s="1"/>
      <c r="H1" s="1"/>
      <c r="I1" s="1"/>
      <c r="J1" s="218"/>
      <c r="K1" s="218"/>
      <c r="L1" s="1"/>
      <c r="M1" s="1"/>
      <c r="N1" s="1"/>
      <c r="O1" s="1"/>
      <c r="P1" s="1"/>
      <c r="Q1" s="1"/>
      <c r="R1" s="1"/>
      <c r="S1" s="1"/>
      <c r="T1" s="1"/>
      <c r="U1" s="1"/>
      <c r="V1" s="1"/>
      <c r="W1" s="1"/>
      <c r="X1" s="1"/>
      <c r="Y1" s="1"/>
      <c r="Z1" s="1"/>
      <c r="AA1" s="1"/>
      <c r="AB1" s="1"/>
      <c r="AC1" s="1"/>
      <c r="AD1" s="1"/>
      <c r="AE1" s="1"/>
      <c r="AF1" s="1"/>
      <c r="AG1" s="1"/>
    </row>
    <row r="2" spans="1:88" ht="18.75" customHeight="1">
      <c r="A2" s="1"/>
      <c r="B2" s="1"/>
      <c r="C2" s="1"/>
      <c r="D2" s="1"/>
      <c r="E2" s="1"/>
      <c r="F2" s="1"/>
      <c r="G2" s="1"/>
      <c r="H2" s="1"/>
      <c r="I2" s="1"/>
      <c r="J2" s="218"/>
      <c r="K2" s="218"/>
      <c r="L2" s="1"/>
      <c r="M2" s="1"/>
      <c r="N2" s="1"/>
      <c r="O2" s="1"/>
      <c r="P2" s="1"/>
      <c r="Q2" s="1"/>
      <c r="R2" s="1"/>
      <c r="S2" s="1"/>
      <c r="T2" s="1"/>
      <c r="U2" s="1"/>
      <c r="V2" s="1"/>
      <c r="W2" s="1"/>
      <c r="X2" s="1"/>
      <c r="Y2" s="1"/>
      <c r="Z2" s="1"/>
      <c r="AA2" s="1"/>
      <c r="AB2" s="1"/>
      <c r="AC2" s="1"/>
      <c r="AD2" s="1"/>
      <c r="AE2" s="1"/>
      <c r="AF2" s="1"/>
      <c r="AG2" s="1"/>
    </row>
    <row r="3" spans="1:88" ht="18.75" customHeight="1">
      <c r="A3" s="790" t="s">
        <v>898</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row>
    <row r="4" spans="1:88" ht="18.75" customHeight="1">
      <c r="A4" s="1"/>
      <c r="B4" s="1"/>
      <c r="C4" s="1"/>
      <c r="D4" s="1"/>
      <c r="E4" s="1"/>
      <c r="F4" s="1"/>
      <c r="G4" s="1"/>
      <c r="H4" s="1"/>
      <c r="I4" s="1"/>
      <c r="J4" s="218"/>
      <c r="K4" s="218"/>
      <c r="L4" s="1"/>
      <c r="M4" s="1"/>
      <c r="N4" s="1"/>
      <c r="O4" s="1"/>
      <c r="P4" s="1"/>
      <c r="Q4" s="1"/>
      <c r="R4" s="1"/>
      <c r="S4" s="1"/>
      <c r="T4" s="1"/>
      <c r="U4" s="1"/>
      <c r="V4" s="1"/>
      <c r="W4" s="1"/>
      <c r="X4" s="1"/>
      <c r="Y4" s="1"/>
      <c r="Z4" s="1"/>
      <c r="AA4" s="1"/>
      <c r="AB4" s="1"/>
      <c r="AC4" s="1"/>
      <c r="AD4" s="1"/>
      <c r="AE4" s="1"/>
      <c r="AF4" s="1"/>
      <c r="AG4" s="1"/>
    </row>
    <row r="5" spans="1:88" ht="18.75" customHeight="1">
      <c r="A5" s="1"/>
      <c r="B5" s="1"/>
      <c r="C5" s="1"/>
      <c r="D5" s="1"/>
      <c r="E5" s="1"/>
      <c r="F5" s="1"/>
      <c r="G5" s="1"/>
      <c r="H5" s="1"/>
      <c r="I5" s="1"/>
      <c r="J5" s="218"/>
      <c r="K5" s="218"/>
      <c r="L5" s="1"/>
      <c r="M5" s="1"/>
      <c r="N5" s="1"/>
      <c r="O5" s="1"/>
      <c r="P5" s="1"/>
      <c r="Q5" s="1"/>
      <c r="R5" s="1"/>
      <c r="S5" s="1"/>
      <c r="T5" s="1"/>
      <c r="U5" s="1"/>
      <c r="V5" s="1"/>
      <c r="W5" s="2111"/>
      <c r="X5" s="2111"/>
      <c r="Y5" s="2111"/>
      <c r="Z5" s="2111"/>
      <c r="AA5" s="2111"/>
      <c r="AB5" s="2111"/>
      <c r="AC5" s="2111"/>
      <c r="AD5" s="2111"/>
      <c r="AE5" s="2111"/>
      <c r="AF5" s="2111"/>
      <c r="AG5" s="2111"/>
    </row>
    <row r="6" spans="1:88" ht="18.75" customHeight="1">
      <c r="A6" s="1"/>
      <c r="B6" s="1"/>
      <c r="C6" s="1"/>
      <c r="D6" s="1"/>
      <c r="E6" s="1"/>
      <c r="F6" s="1"/>
      <c r="G6" s="1"/>
      <c r="H6" s="1"/>
      <c r="I6" s="1"/>
      <c r="J6" s="218"/>
      <c r="K6" s="218"/>
      <c r="L6" s="1"/>
      <c r="M6" s="1"/>
      <c r="N6" s="1"/>
      <c r="O6" s="1"/>
      <c r="P6" s="1"/>
      <c r="Q6" s="1"/>
      <c r="R6" s="1"/>
      <c r="S6" s="1"/>
      <c r="T6" s="1"/>
      <c r="U6" s="1"/>
      <c r="V6" s="1"/>
      <c r="W6" s="788" t="s">
        <v>232</v>
      </c>
      <c r="X6" s="788"/>
      <c r="Y6" s="788"/>
      <c r="Z6" s="788"/>
      <c r="AA6" s="788"/>
      <c r="AB6" s="788"/>
      <c r="AC6" s="788"/>
      <c r="AD6" s="788"/>
      <c r="AE6" s="788"/>
      <c r="AF6" s="788"/>
      <c r="AG6" s="788"/>
    </row>
    <row r="7" spans="1:88" ht="18.75" customHeight="1">
      <c r="A7" s="1"/>
      <c r="B7" s="1"/>
      <c r="C7" s="1"/>
      <c r="D7" s="1"/>
      <c r="E7" s="1"/>
      <c r="F7" s="1"/>
      <c r="G7" s="1"/>
      <c r="H7" s="1"/>
      <c r="I7" s="1"/>
      <c r="J7" s="218"/>
      <c r="K7" s="218"/>
      <c r="L7" s="1"/>
      <c r="M7" s="1"/>
      <c r="N7" s="1"/>
      <c r="O7" s="1"/>
      <c r="P7" s="1"/>
      <c r="Q7" s="1"/>
      <c r="R7" s="1"/>
      <c r="S7" s="1"/>
      <c r="T7" s="1"/>
      <c r="U7" s="1"/>
      <c r="V7" s="1"/>
      <c r="W7" s="1"/>
      <c r="X7" s="1"/>
      <c r="Y7" s="1"/>
      <c r="Z7" s="1"/>
      <c r="AA7" s="1"/>
      <c r="AB7" s="1"/>
      <c r="AC7" s="1"/>
      <c r="AD7" s="1"/>
      <c r="AE7" s="1"/>
      <c r="AF7" s="1"/>
      <c r="AG7" s="1"/>
    </row>
    <row r="8" spans="1:88" ht="18.75" customHeight="1">
      <c r="A8" s="1"/>
      <c r="B8" s="1" t="s">
        <v>58</v>
      </c>
      <c r="C8" s="1"/>
      <c r="D8" s="1"/>
      <c r="E8" s="1"/>
      <c r="F8" s="1"/>
      <c r="G8" s="1"/>
      <c r="H8" s="1"/>
      <c r="I8" s="1"/>
      <c r="J8" s="218"/>
      <c r="K8" s="218"/>
      <c r="L8" s="1"/>
      <c r="M8" s="1"/>
      <c r="N8" s="1"/>
      <c r="O8" s="1"/>
      <c r="P8" s="1"/>
      <c r="Q8" s="1"/>
      <c r="R8" s="1"/>
      <c r="S8" s="1"/>
      <c r="T8" s="1"/>
      <c r="U8" s="1"/>
      <c r="V8" s="1"/>
      <c r="W8" s="1"/>
      <c r="X8" s="1"/>
      <c r="Y8" s="1"/>
      <c r="Z8" s="1"/>
      <c r="AA8" s="1"/>
      <c r="AB8" s="1"/>
      <c r="AC8" s="1"/>
      <c r="AD8" s="1"/>
      <c r="AE8" s="1"/>
      <c r="AF8" s="1"/>
      <c r="AG8" s="1"/>
    </row>
    <row r="9" spans="1:88" ht="18.75" customHeight="1">
      <c r="A9" s="1"/>
      <c r="B9" s="1" t="s">
        <v>508</v>
      </c>
      <c r="C9" s="1"/>
      <c r="D9" s="1"/>
      <c r="E9" s="1"/>
      <c r="F9" s="1"/>
      <c r="G9" s="1"/>
      <c r="H9" s="1"/>
      <c r="I9" s="1"/>
      <c r="J9" s="218"/>
      <c r="K9" s="218"/>
      <c r="L9" s="1"/>
      <c r="M9" s="1"/>
      <c r="N9" s="1"/>
      <c r="O9" s="1"/>
      <c r="P9" s="1"/>
      <c r="Q9" s="1"/>
      <c r="R9" s="1"/>
      <c r="S9" s="1"/>
      <c r="T9" s="1"/>
      <c r="U9" s="1"/>
      <c r="V9" s="1"/>
      <c r="W9" s="1"/>
      <c r="X9" s="1"/>
      <c r="Y9" s="1"/>
      <c r="Z9" s="1"/>
      <c r="AA9" s="1"/>
      <c r="AB9" s="1"/>
      <c r="AC9" s="1"/>
      <c r="AD9" s="1"/>
      <c r="AE9" s="1"/>
      <c r="AF9" s="1"/>
      <c r="AG9" s="1"/>
    </row>
    <row r="10" spans="1:88" ht="18.75" customHeight="1">
      <c r="A10" s="1"/>
      <c r="B10" s="1"/>
      <c r="C10" s="1"/>
      <c r="D10" s="1"/>
      <c r="E10" s="1"/>
      <c r="F10" s="1"/>
      <c r="G10" s="1"/>
      <c r="H10" s="1"/>
      <c r="I10" s="1"/>
      <c r="J10" s="218"/>
      <c r="K10" s="218"/>
      <c r="L10" s="1"/>
      <c r="M10" s="1"/>
      <c r="N10" s="1"/>
      <c r="O10" s="1"/>
      <c r="P10" s="1"/>
      <c r="Q10" s="1"/>
      <c r="R10" s="1"/>
      <c r="S10" s="1"/>
      <c r="T10" s="1"/>
      <c r="U10" s="1"/>
      <c r="V10" s="1" t="s">
        <v>220</v>
      </c>
      <c r="W10" s="1868">
        <f>'1_交付申請書'!W7</f>
        <v>0</v>
      </c>
      <c r="X10" s="1868"/>
      <c r="Y10" s="1868"/>
      <c r="Z10" s="1868"/>
      <c r="AA10" s="1"/>
      <c r="AB10" s="1"/>
      <c r="AC10" s="1"/>
      <c r="AD10" s="1"/>
      <c r="AE10" s="1"/>
      <c r="AF10" s="1"/>
      <c r="AG10" s="1"/>
    </row>
    <row r="11" spans="1:88" ht="18.75" customHeight="1">
      <c r="A11" s="1"/>
      <c r="B11" s="1"/>
      <c r="C11" s="1"/>
      <c r="D11" s="1"/>
      <c r="E11" s="1"/>
      <c r="F11" s="1"/>
      <c r="G11" s="1"/>
      <c r="H11" s="1"/>
      <c r="I11" s="1"/>
      <c r="J11" s="218"/>
      <c r="K11" s="218"/>
      <c r="L11" s="1"/>
      <c r="M11" s="1"/>
      <c r="N11" s="1"/>
      <c r="O11" s="1"/>
      <c r="P11" s="149"/>
      <c r="Q11" s="149"/>
      <c r="R11" s="149"/>
      <c r="S11" s="149"/>
      <c r="T11" s="149"/>
      <c r="U11" s="149"/>
      <c r="V11" s="1869">
        <f>'1_交付申請書'!V8</f>
        <v>0</v>
      </c>
      <c r="W11" s="1869"/>
      <c r="X11" s="1869"/>
      <c r="Y11" s="1869"/>
      <c r="Z11" s="1869"/>
      <c r="AA11" s="1869"/>
      <c r="AB11" s="1869"/>
      <c r="AC11" s="1869"/>
      <c r="AD11" s="1869"/>
      <c r="AE11" s="1869"/>
      <c r="AF11" s="1869"/>
      <c r="AG11" s="1869"/>
    </row>
    <row r="12" spans="1:88" ht="18.75" customHeight="1">
      <c r="A12" s="1"/>
      <c r="B12" s="1"/>
      <c r="C12" s="1"/>
      <c r="D12" s="1"/>
      <c r="E12" s="1"/>
      <c r="F12" s="1"/>
      <c r="G12" s="1"/>
      <c r="H12" s="1"/>
      <c r="I12" s="1"/>
      <c r="J12" s="218"/>
      <c r="K12" s="218"/>
      <c r="L12" s="1"/>
      <c r="M12" s="1"/>
      <c r="N12" s="1"/>
      <c r="O12" s="1"/>
      <c r="P12" s="149" t="s">
        <v>3</v>
      </c>
      <c r="Q12" s="149"/>
      <c r="R12" s="149"/>
      <c r="S12" s="149" t="s">
        <v>4</v>
      </c>
      <c r="T12" s="149"/>
      <c r="U12" s="149"/>
      <c r="V12" s="1869"/>
      <c r="W12" s="1869"/>
      <c r="X12" s="1869"/>
      <c r="Y12" s="1869"/>
      <c r="Z12" s="1869"/>
      <c r="AA12" s="1869"/>
      <c r="AB12" s="1869"/>
      <c r="AC12" s="1869"/>
      <c r="AD12" s="1869"/>
      <c r="AE12" s="1869"/>
      <c r="AF12" s="1869"/>
      <c r="AG12" s="1869"/>
    </row>
    <row r="13" spans="1:88" ht="18.75" customHeight="1">
      <c r="A13" s="1"/>
      <c r="B13" s="1"/>
      <c r="C13" s="1"/>
      <c r="D13" s="1"/>
      <c r="E13" s="1"/>
      <c r="F13" s="1"/>
      <c r="G13" s="1"/>
      <c r="H13" s="1"/>
      <c r="I13" s="1"/>
      <c r="J13" s="218"/>
      <c r="K13" s="218"/>
      <c r="L13" s="1"/>
      <c r="M13" s="1"/>
      <c r="N13" s="1"/>
      <c r="O13" s="1"/>
      <c r="P13" s="149"/>
      <c r="Q13" s="149"/>
      <c r="R13" s="149"/>
      <c r="S13" s="1"/>
      <c r="T13" s="643" t="s">
        <v>745</v>
      </c>
      <c r="U13" s="149"/>
      <c r="V13" s="1870">
        <f>'1_交付申請書'!V10</f>
        <v>0</v>
      </c>
      <c r="W13" s="1870"/>
      <c r="X13" s="1870"/>
      <c r="Y13" s="1870"/>
      <c r="Z13" s="1870"/>
      <c r="AA13" s="1870"/>
      <c r="AB13" s="1870"/>
      <c r="AC13" s="1870"/>
      <c r="AD13" s="1870"/>
      <c r="AE13" s="1870"/>
      <c r="AF13" s="1870"/>
      <c r="AG13" s="1870"/>
      <c r="AV13" s="635"/>
      <c r="AW13" s="636"/>
      <c r="AX13" s="636"/>
      <c r="AY13" s="636"/>
      <c r="AZ13" s="636"/>
      <c r="BA13" s="636"/>
      <c r="BB13" s="636"/>
      <c r="BC13" s="636"/>
      <c r="BD13" s="636"/>
      <c r="BE13" s="636"/>
      <c r="BF13" s="636"/>
      <c r="BG13" s="636"/>
      <c r="BH13" s="636"/>
      <c r="BI13" s="636"/>
      <c r="BJ13" s="636"/>
      <c r="BK13" s="636"/>
      <c r="BL13" s="636"/>
      <c r="BM13" s="636"/>
      <c r="BN13" s="636"/>
      <c r="BO13" s="636"/>
      <c r="BP13" s="636"/>
      <c r="BQ13" s="636"/>
      <c r="BR13" s="636"/>
      <c r="BS13" s="636"/>
      <c r="BT13" s="636"/>
      <c r="BU13" s="636"/>
      <c r="BV13" s="636"/>
      <c r="BW13" s="636"/>
      <c r="BX13" s="636"/>
      <c r="BY13" s="636"/>
      <c r="BZ13" s="636"/>
      <c r="CA13" s="636"/>
      <c r="CB13" s="636"/>
      <c r="CC13" s="636"/>
      <c r="CD13" s="636"/>
      <c r="CE13" s="636"/>
      <c r="CF13" s="636"/>
      <c r="CG13" s="636"/>
      <c r="CH13" s="636"/>
      <c r="CI13" s="636"/>
      <c r="CJ13" s="636"/>
    </row>
    <row r="14" spans="1:88" ht="18.75" customHeight="1">
      <c r="A14" s="1"/>
      <c r="B14" s="1"/>
      <c r="C14" s="1"/>
      <c r="D14" s="1"/>
      <c r="E14" s="1"/>
      <c r="F14" s="1"/>
      <c r="G14" s="1"/>
      <c r="H14" s="1"/>
      <c r="I14" s="1"/>
      <c r="J14" s="218"/>
      <c r="K14" s="218"/>
      <c r="L14" s="1"/>
      <c r="M14" s="1"/>
      <c r="N14" s="1"/>
      <c r="O14" s="1"/>
      <c r="P14" s="149"/>
      <c r="Q14" s="149"/>
      <c r="R14" s="149"/>
      <c r="S14" s="149"/>
      <c r="T14" s="643" t="s">
        <v>746</v>
      </c>
      <c r="U14" s="149"/>
      <c r="V14" s="1870">
        <f>'1_交付申請書'!V11</f>
        <v>0</v>
      </c>
      <c r="W14" s="1870"/>
      <c r="X14" s="1870"/>
      <c r="Y14" s="1870"/>
      <c r="Z14" s="1870"/>
      <c r="AA14" s="1870"/>
      <c r="AB14" s="1870"/>
      <c r="AC14" s="1870"/>
      <c r="AD14" s="1870"/>
      <c r="AE14" s="1870"/>
      <c r="AV14" s="636"/>
      <c r="AW14" s="636"/>
      <c r="AX14" s="636"/>
      <c r="AY14" s="636"/>
      <c r="AZ14" s="636"/>
      <c r="BA14" s="636"/>
      <c r="BB14" s="636"/>
      <c r="BC14" s="636"/>
      <c r="BD14" s="636"/>
      <c r="BE14" s="636"/>
      <c r="BF14" s="636"/>
      <c r="BG14" s="636"/>
      <c r="BH14" s="636"/>
      <c r="BI14" s="636"/>
      <c r="BJ14" s="636"/>
      <c r="BK14" s="636"/>
      <c r="BL14" s="636"/>
      <c r="BM14" s="636"/>
      <c r="BN14" s="636"/>
      <c r="BO14" s="636"/>
      <c r="BP14" s="636"/>
      <c r="BQ14" s="636"/>
      <c r="BR14" s="636"/>
      <c r="BS14" s="636"/>
      <c r="BT14" s="636"/>
      <c r="BU14" s="636"/>
      <c r="BV14" s="636"/>
      <c r="BW14" s="636"/>
      <c r="BX14" s="636"/>
      <c r="BY14" s="636"/>
      <c r="BZ14" s="636"/>
      <c r="CA14" s="636"/>
      <c r="CB14" s="636"/>
      <c r="CC14" s="636"/>
      <c r="CD14" s="636"/>
      <c r="CE14" s="636"/>
      <c r="CF14" s="636"/>
      <c r="CG14" s="636"/>
      <c r="CH14" s="636"/>
      <c r="CI14" s="636"/>
      <c r="CJ14" s="636"/>
    </row>
    <row r="15" spans="1:88" ht="18.75" customHeight="1">
      <c r="A15" s="1"/>
      <c r="B15" s="1"/>
      <c r="C15" s="1"/>
      <c r="D15" s="1"/>
      <c r="E15" s="1"/>
      <c r="F15" s="1"/>
      <c r="G15" s="1"/>
      <c r="H15" s="1"/>
      <c r="I15" s="1"/>
      <c r="J15" s="218"/>
      <c r="K15" s="218"/>
      <c r="L15" s="1"/>
      <c r="M15" s="1"/>
      <c r="N15" s="1"/>
      <c r="O15" s="1"/>
      <c r="P15" s="1"/>
      <c r="Q15" s="1"/>
      <c r="R15" s="1"/>
      <c r="S15" s="1"/>
      <c r="T15" s="20" t="s">
        <v>747</v>
      </c>
      <c r="U15" s="149"/>
      <c r="V15" s="1870">
        <f>'1_交付申請書'!V12</f>
        <v>0</v>
      </c>
      <c r="W15" s="1870"/>
      <c r="X15" s="1870"/>
      <c r="Y15" s="1870"/>
      <c r="Z15" s="1870"/>
      <c r="AA15" s="1870"/>
      <c r="AB15" s="1870"/>
      <c r="AC15" s="1870"/>
      <c r="AD15" s="1870"/>
      <c r="AE15" s="1870"/>
      <c r="AF15" s="149" t="s">
        <v>60</v>
      </c>
      <c r="AG15" s="1"/>
      <c r="AV15" s="636"/>
      <c r="AW15" s="636"/>
      <c r="AX15" s="636"/>
      <c r="AY15" s="636"/>
      <c r="AZ15" s="636"/>
      <c r="BA15" s="636"/>
      <c r="BB15" s="636"/>
      <c r="BC15" s="636"/>
      <c r="BD15" s="636"/>
      <c r="BE15" s="636"/>
      <c r="BF15" s="636"/>
      <c r="BG15" s="636"/>
      <c r="BH15" s="636"/>
      <c r="BI15" s="636"/>
      <c r="BJ15" s="636"/>
      <c r="BK15" s="636"/>
      <c r="BL15" s="636"/>
      <c r="BM15" s="636"/>
      <c r="BN15" s="636"/>
      <c r="BO15" s="636"/>
      <c r="BP15" s="636"/>
      <c r="BQ15" s="636"/>
      <c r="BR15" s="636"/>
      <c r="BS15" s="636"/>
      <c r="BT15" s="636"/>
      <c r="BU15" s="636"/>
      <c r="BV15" s="636"/>
      <c r="BW15" s="636"/>
      <c r="BX15" s="636"/>
      <c r="BY15" s="636"/>
      <c r="BZ15" s="636"/>
      <c r="CA15" s="636"/>
      <c r="CB15" s="636"/>
      <c r="CC15" s="636"/>
      <c r="CD15" s="636"/>
      <c r="CE15" s="636"/>
      <c r="CF15" s="636"/>
      <c r="CG15" s="636"/>
      <c r="CH15" s="636"/>
      <c r="CI15" s="636"/>
      <c r="CJ15" s="636"/>
    </row>
    <row r="16" spans="1:88" ht="18.75" customHeight="1">
      <c r="A16" s="1"/>
      <c r="B16" s="1"/>
      <c r="C16" s="1"/>
      <c r="D16" s="1"/>
      <c r="E16" s="1"/>
      <c r="F16" s="1"/>
      <c r="G16" s="1"/>
      <c r="H16" s="1"/>
      <c r="I16" s="1"/>
      <c r="J16" s="218"/>
      <c r="K16" s="218"/>
      <c r="L16" s="1"/>
      <c r="M16" s="1"/>
      <c r="N16" s="1"/>
      <c r="O16" s="1"/>
      <c r="P16" s="1"/>
      <c r="Q16" s="1"/>
      <c r="R16" s="1"/>
      <c r="S16" s="1"/>
      <c r="T16" s="1"/>
      <c r="U16" s="1"/>
      <c r="V16" s="1"/>
      <c r="W16" s="1"/>
      <c r="X16" s="1"/>
      <c r="Y16" s="1"/>
      <c r="Z16" s="1"/>
      <c r="AA16" s="1"/>
      <c r="AB16" s="1"/>
      <c r="AC16" s="1"/>
      <c r="AD16" s="1"/>
      <c r="AE16" s="1"/>
      <c r="AF16" s="1"/>
      <c r="AG16" s="1"/>
      <c r="AV16" s="636"/>
      <c r="AW16" s="636"/>
      <c r="AX16" s="636"/>
      <c r="AY16" s="636"/>
      <c r="AZ16" s="636"/>
      <c r="BA16" s="636"/>
      <c r="BB16" s="636"/>
      <c r="BC16" s="636"/>
      <c r="BD16" s="636"/>
      <c r="BE16" s="636"/>
      <c r="BF16" s="636"/>
      <c r="BG16" s="636"/>
      <c r="BH16" s="636"/>
      <c r="BI16" s="636"/>
      <c r="BJ16" s="636"/>
      <c r="BK16" s="636"/>
      <c r="BL16" s="636"/>
      <c r="BM16" s="636"/>
      <c r="BN16" s="636"/>
      <c r="BO16" s="636"/>
      <c r="BP16" s="636"/>
      <c r="BQ16" s="636"/>
      <c r="BR16" s="636"/>
      <c r="BS16" s="636"/>
      <c r="BT16" s="636"/>
      <c r="BU16" s="636"/>
      <c r="BV16" s="636"/>
      <c r="BW16" s="636"/>
      <c r="BX16" s="636"/>
      <c r="BY16" s="636"/>
      <c r="BZ16" s="636"/>
      <c r="CA16" s="636"/>
      <c r="CB16" s="636"/>
      <c r="CC16" s="636"/>
      <c r="CD16" s="636"/>
      <c r="CE16" s="636"/>
      <c r="CF16" s="636"/>
      <c r="CG16" s="636"/>
      <c r="CH16" s="636"/>
      <c r="CI16" s="636"/>
      <c r="CJ16" s="636"/>
    </row>
    <row r="17" spans="1:72" ht="18.75" customHeight="1">
      <c r="A17" s="791" t="s">
        <v>899</v>
      </c>
      <c r="B17" s="791"/>
      <c r="C17" s="791"/>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c r="AB17" s="791"/>
      <c r="AC17" s="791"/>
      <c r="AD17" s="791"/>
      <c r="AE17" s="791"/>
      <c r="AF17" s="791"/>
      <c r="AG17" s="791"/>
      <c r="AN17" s="635"/>
      <c r="AO17" s="636"/>
      <c r="AP17" s="636"/>
      <c r="AQ17" s="636"/>
      <c r="AR17" s="636"/>
      <c r="AS17" s="636"/>
      <c r="AT17" s="636"/>
      <c r="AU17" s="636"/>
      <c r="AV17" s="636"/>
      <c r="AW17" s="636"/>
      <c r="AX17" s="636"/>
      <c r="AY17" s="636"/>
      <c r="AZ17" s="636"/>
      <c r="BA17" s="636"/>
      <c r="BB17" s="636"/>
      <c r="BC17" s="636"/>
      <c r="BD17" s="636"/>
      <c r="BE17" s="636"/>
      <c r="BF17" s="636"/>
      <c r="BG17" s="636"/>
      <c r="BH17" s="636"/>
      <c r="BI17" s="636"/>
      <c r="BJ17" s="636"/>
      <c r="BK17" s="636"/>
      <c r="BL17" s="636"/>
      <c r="BM17" s="636"/>
      <c r="BN17" s="636"/>
      <c r="BO17" s="636"/>
      <c r="BP17" s="636"/>
      <c r="BQ17" s="636"/>
      <c r="BR17" s="636"/>
      <c r="BS17" s="636"/>
      <c r="BT17" s="636"/>
    </row>
    <row r="18" spans="1:72" ht="18.75" customHeight="1">
      <c r="A18" s="791"/>
      <c r="B18" s="791"/>
      <c r="C18" s="791"/>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c r="AN18" s="636"/>
      <c r="AO18" s="636"/>
      <c r="AP18" s="636"/>
      <c r="AQ18" s="636"/>
      <c r="AR18" s="636"/>
      <c r="AS18" s="636"/>
      <c r="AT18" s="636"/>
      <c r="AU18" s="636"/>
      <c r="AV18" s="636"/>
      <c r="AW18" s="636"/>
      <c r="AX18" s="636"/>
      <c r="AY18" s="636"/>
      <c r="AZ18" s="636"/>
      <c r="BA18" s="636"/>
      <c r="BB18" s="636"/>
      <c r="BC18" s="636"/>
      <c r="BD18" s="636"/>
      <c r="BE18" s="636"/>
      <c r="BF18" s="636"/>
      <c r="BG18" s="636"/>
      <c r="BH18" s="636"/>
      <c r="BI18" s="636"/>
      <c r="BJ18" s="636"/>
      <c r="BK18" s="636"/>
      <c r="BL18" s="636"/>
      <c r="BM18" s="636"/>
      <c r="BN18" s="636"/>
      <c r="BO18" s="636"/>
      <c r="BP18" s="636"/>
      <c r="BQ18" s="636"/>
      <c r="BR18" s="636"/>
      <c r="BS18" s="636"/>
      <c r="BT18" s="636"/>
    </row>
    <row r="19" spans="1:72" ht="18.75" customHeight="1">
      <c r="A19" s="791"/>
      <c r="B19" s="791"/>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c r="AN19" s="636"/>
      <c r="AO19" s="636"/>
      <c r="AP19" s="636"/>
      <c r="AQ19" s="636"/>
      <c r="AR19" s="636"/>
      <c r="AS19" s="636"/>
      <c r="AT19" s="636"/>
      <c r="AU19" s="636"/>
      <c r="AV19" s="636"/>
      <c r="AW19" s="636"/>
      <c r="AX19" s="636"/>
      <c r="AY19" s="636"/>
      <c r="AZ19" s="636"/>
      <c r="BA19" s="636"/>
      <c r="BB19" s="636"/>
      <c r="BC19" s="636"/>
      <c r="BD19" s="636"/>
      <c r="BE19" s="636"/>
      <c r="BF19" s="636"/>
      <c r="BG19" s="636"/>
      <c r="BH19" s="636"/>
      <c r="BI19" s="636"/>
      <c r="BJ19" s="636"/>
      <c r="BK19" s="636"/>
      <c r="BL19" s="636"/>
      <c r="BM19" s="636"/>
      <c r="BN19" s="636"/>
      <c r="BO19" s="636"/>
      <c r="BP19" s="636"/>
      <c r="BQ19" s="636"/>
      <c r="BR19" s="636"/>
      <c r="BS19" s="636"/>
      <c r="BT19" s="636"/>
    </row>
    <row r="20" spans="1:72" ht="13.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N20" s="636"/>
      <c r="AO20" s="636"/>
      <c r="AP20" s="636"/>
      <c r="AQ20" s="636"/>
      <c r="AR20" s="636"/>
      <c r="AS20" s="636"/>
      <c r="AT20" s="636"/>
      <c r="AU20" s="636"/>
      <c r="AV20" s="636"/>
      <c r="AW20" s="636"/>
      <c r="AX20" s="636"/>
      <c r="AY20" s="636"/>
      <c r="AZ20" s="636"/>
      <c r="BA20" s="636"/>
      <c r="BB20" s="636"/>
      <c r="BC20" s="636"/>
      <c r="BD20" s="636"/>
      <c r="BE20" s="636"/>
      <c r="BF20" s="636"/>
      <c r="BG20" s="636"/>
      <c r="BH20" s="636"/>
      <c r="BI20" s="636"/>
      <c r="BJ20" s="636"/>
      <c r="BK20" s="636"/>
      <c r="BL20" s="636"/>
      <c r="BM20" s="636"/>
      <c r="BN20" s="636"/>
      <c r="BO20" s="636"/>
      <c r="BP20" s="636"/>
      <c r="BQ20" s="636"/>
      <c r="BR20" s="636"/>
      <c r="BS20" s="636"/>
      <c r="BT20" s="636"/>
    </row>
    <row r="21" spans="1:72" ht="18.75" customHeight="1">
      <c r="A21" s="1872" t="s">
        <v>0</v>
      </c>
      <c r="B21" s="1872"/>
      <c r="C21" s="1872"/>
      <c r="D21" s="1872"/>
      <c r="E21" s="1872"/>
      <c r="F21" s="1872"/>
      <c r="G21" s="1872"/>
      <c r="H21" s="1872"/>
      <c r="I21" s="1872"/>
      <c r="J21" s="1872"/>
      <c r="K21" s="1872"/>
      <c r="L21" s="1872"/>
      <c r="M21" s="1872"/>
      <c r="N21" s="1872"/>
      <c r="O21" s="1872"/>
      <c r="P21" s="1872"/>
      <c r="Q21" s="1872"/>
      <c r="R21" s="1872"/>
      <c r="S21" s="1872"/>
      <c r="T21" s="1872"/>
      <c r="U21" s="1872"/>
      <c r="V21" s="1872"/>
      <c r="W21" s="1872"/>
      <c r="X21" s="1872"/>
      <c r="Y21" s="1872"/>
      <c r="Z21" s="1872"/>
      <c r="AA21" s="1872"/>
      <c r="AB21" s="1872"/>
      <c r="AC21" s="1872"/>
      <c r="AD21" s="1872"/>
      <c r="AE21" s="1872"/>
      <c r="AF21" s="1872"/>
      <c r="AG21" s="1872"/>
      <c r="AN21" s="636"/>
      <c r="AO21" s="636"/>
      <c r="AP21" s="636"/>
      <c r="AQ21" s="636"/>
      <c r="AR21" s="636"/>
      <c r="AV21" s="636"/>
      <c r="AW21" s="636"/>
    </row>
    <row r="22" spans="1:72" ht="18.75" customHeight="1">
      <c r="A22" s="1"/>
      <c r="B22" s="1"/>
      <c r="C22" s="1"/>
      <c r="D22" s="1"/>
      <c r="E22" s="1"/>
      <c r="F22" s="1"/>
      <c r="G22" s="1"/>
      <c r="H22" s="1"/>
      <c r="I22" s="1"/>
      <c r="J22" s="216"/>
      <c r="K22" s="216"/>
      <c r="L22" s="1"/>
      <c r="M22" s="1"/>
      <c r="N22" s="1"/>
      <c r="O22" s="1"/>
      <c r="P22" s="1"/>
      <c r="Q22" s="273"/>
      <c r="R22" s="2112"/>
      <c r="S22" s="2112"/>
      <c r="T22" s="2112"/>
      <c r="U22" s="2112"/>
      <c r="V22" s="2112"/>
      <c r="W22" s="2112"/>
      <c r="X22" s="273"/>
      <c r="Y22" s="1"/>
      <c r="Z22" s="1"/>
      <c r="AA22" s="1"/>
      <c r="AB22" s="1"/>
      <c r="AC22" s="1"/>
      <c r="AD22" s="1"/>
      <c r="AE22" s="1"/>
      <c r="AF22" s="1"/>
      <c r="AG22" s="1"/>
      <c r="AV22" s="636"/>
      <c r="AW22" s="636"/>
    </row>
    <row r="23" spans="1:72" ht="25.5" customHeight="1" thickBot="1">
      <c r="A23" s="1"/>
      <c r="B23" s="1"/>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1"/>
    </row>
    <row r="24" spans="1:72" ht="25.5" customHeight="1">
      <c r="A24" s="843" t="s">
        <v>715</v>
      </c>
      <c r="B24" s="844"/>
      <c r="C24" s="844"/>
      <c r="D24" s="844"/>
      <c r="E24" s="844"/>
      <c r="F24" s="844"/>
      <c r="G24" s="844"/>
      <c r="H24" s="844"/>
      <c r="I24" s="844"/>
      <c r="J24" s="844"/>
      <c r="K24" s="844"/>
      <c r="L24" s="844"/>
      <c r="M24" s="844"/>
      <c r="N24" s="845"/>
      <c r="O24" s="1026" t="s">
        <v>61</v>
      </c>
      <c r="P24" s="844"/>
      <c r="Q24" s="303"/>
      <c r="R24" s="303"/>
      <c r="S24" s="303"/>
      <c r="T24" s="303"/>
      <c r="U24" s="303"/>
      <c r="V24" s="2131"/>
      <c r="W24" s="2131"/>
      <c r="X24" s="2131"/>
      <c r="Y24" s="2131"/>
      <c r="Z24" s="2131"/>
      <c r="AA24" s="2131"/>
      <c r="AB24" s="2131"/>
      <c r="AC24" s="304"/>
      <c r="AD24" s="303" t="s">
        <v>512</v>
      </c>
      <c r="AE24" s="286"/>
      <c r="AF24" s="305"/>
      <c r="AG24" s="306"/>
    </row>
    <row r="25" spans="1:72" ht="25.5" customHeight="1">
      <c r="A25" s="806" t="s">
        <v>719</v>
      </c>
      <c r="B25" s="807"/>
      <c r="C25" s="807"/>
      <c r="D25" s="807"/>
      <c r="E25" s="807"/>
      <c r="F25" s="807"/>
      <c r="G25" s="807"/>
      <c r="H25" s="807"/>
      <c r="I25" s="807"/>
      <c r="J25" s="807"/>
      <c r="K25" s="807"/>
      <c r="L25" s="807"/>
      <c r="M25" s="807"/>
      <c r="N25" s="808"/>
      <c r="O25" s="832" t="s">
        <v>62</v>
      </c>
      <c r="P25" s="807"/>
      <c r="Q25" s="8"/>
      <c r="R25" s="8"/>
      <c r="S25" s="8"/>
      <c r="T25" s="8"/>
      <c r="U25" s="8"/>
      <c r="V25" s="2124">
        <f>'1-1（発電）'!Q52</f>
        <v>0</v>
      </c>
      <c r="W25" s="2124"/>
      <c r="X25" s="2124"/>
      <c r="Y25" s="2124"/>
      <c r="Z25" s="2124"/>
      <c r="AA25" s="2124"/>
      <c r="AB25" s="2124"/>
      <c r="AC25" s="637"/>
      <c r="AD25" s="246" t="s">
        <v>512</v>
      </c>
      <c r="AE25" s="23"/>
      <c r="AF25" s="638"/>
      <c r="AG25" s="639"/>
    </row>
    <row r="26" spans="1:72" ht="25.5" customHeight="1">
      <c r="A26" s="806" t="s">
        <v>718</v>
      </c>
      <c r="B26" s="807"/>
      <c r="C26" s="807"/>
      <c r="D26" s="807"/>
      <c r="E26" s="807"/>
      <c r="F26" s="807"/>
      <c r="G26" s="807"/>
      <c r="H26" s="807"/>
      <c r="I26" s="807"/>
      <c r="J26" s="807"/>
      <c r="K26" s="807"/>
      <c r="L26" s="807"/>
      <c r="M26" s="807"/>
      <c r="N26" s="808"/>
      <c r="O26" s="832" t="s">
        <v>716</v>
      </c>
      <c r="P26" s="807"/>
      <c r="Q26" s="8"/>
      <c r="R26" s="8"/>
      <c r="S26" s="8"/>
      <c r="T26" s="8"/>
      <c r="U26" s="8"/>
      <c r="V26" s="2129"/>
      <c r="W26" s="2129"/>
      <c r="X26" s="2129"/>
      <c r="Y26" s="2129"/>
      <c r="Z26" s="2129"/>
      <c r="AA26" s="2129"/>
      <c r="AB26" s="2129"/>
      <c r="AC26" s="637"/>
      <c r="AD26" s="246" t="s">
        <v>512</v>
      </c>
      <c r="AE26" s="23"/>
      <c r="AF26" s="638"/>
      <c r="AG26" s="639"/>
    </row>
    <row r="27" spans="1:72" ht="25.5" customHeight="1">
      <c r="A27" s="806" t="s">
        <v>511</v>
      </c>
      <c r="B27" s="807"/>
      <c r="C27" s="807"/>
      <c r="D27" s="807"/>
      <c r="E27" s="807"/>
      <c r="F27" s="807"/>
      <c r="G27" s="807"/>
      <c r="H27" s="807"/>
      <c r="I27" s="807"/>
      <c r="J27" s="807"/>
      <c r="K27" s="807"/>
      <c r="L27" s="807"/>
      <c r="M27" s="807"/>
      <c r="N27" s="808"/>
      <c r="O27" s="832" t="s">
        <v>717</v>
      </c>
      <c r="P27" s="807"/>
      <c r="Q27" s="2125" t="s">
        <v>720</v>
      </c>
      <c r="R27" s="807"/>
      <c r="S27" s="807"/>
      <c r="T27" s="807"/>
      <c r="U27" s="807"/>
      <c r="V27" s="2130">
        <f>V25-V26</f>
        <v>0</v>
      </c>
      <c r="W27" s="2130"/>
      <c r="X27" s="2130"/>
      <c r="Y27" s="2130"/>
      <c r="Z27" s="2130"/>
      <c r="AA27" s="2130"/>
      <c r="AB27" s="2130"/>
      <c r="AC27" s="247"/>
      <c r="AD27" s="246" t="s">
        <v>512</v>
      </c>
      <c r="AE27" s="23"/>
      <c r="AF27" s="249"/>
      <c r="AG27" s="250"/>
    </row>
    <row r="28" spans="1:72" ht="38.25" customHeight="1">
      <c r="A28" s="1553" t="s">
        <v>723</v>
      </c>
      <c r="B28" s="807"/>
      <c r="C28" s="807"/>
      <c r="D28" s="807"/>
      <c r="E28" s="807"/>
      <c r="F28" s="807"/>
      <c r="G28" s="807"/>
      <c r="H28" s="807"/>
      <c r="I28" s="807"/>
      <c r="J28" s="807"/>
      <c r="K28" s="807"/>
      <c r="L28" s="807"/>
      <c r="M28" s="807"/>
      <c r="N28" s="808"/>
      <c r="O28" s="832" t="s">
        <v>721</v>
      </c>
      <c r="P28" s="807"/>
      <c r="Q28" s="2125" t="s">
        <v>722</v>
      </c>
      <c r="R28" s="807"/>
      <c r="S28" s="807"/>
      <c r="T28" s="807"/>
      <c r="U28" s="807"/>
      <c r="V28" s="2126" t="e">
        <f>V27/V24</f>
        <v>#DIV/0!</v>
      </c>
      <c r="W28" s="2126"/>
      <c r="X28" s="2126"/>
      <c r="Y28" s="2126"/>
      <c r="Z28" s="2126"/>
      <c r="AA28" s="2126"/>
      <c r="AB28" s="2126"/>
      <c r="AC28" s="247"/>
      <c r="AD28" s="246" t="s">
        <v>512</v>
      </c>
      <c r="AE28" s="23"/>
      <c r="AF28" s="249"/>
      <c r="AG28" s="250"/>
    </row>
    <row r="29" spans="1:72" ht="25.5" customHeight="1">
      <c r="A29" s="806" t="s">
        <v>104</v>
      </c>
      <c r="B29" s="807"/>
      <c r="C29" s="807"/>
      <c r="D29" s="807"/>
      <c r="E29" s="807"/>
      <c r="F29" s="807"/>
      <c r="G29" s="807"/>
      <c r="H29" s="807"/>
      <c r="I29" s="807"/>
      <c r="J29" s="807"/>
      <c r="K29" s="807"/>
      <c r="L29" s="807"/>
      <c r="M29" s="807"/>
      <c r="N29" s="808"/>
      <c r="O29" s="2107">
        <f>'6-1事業報告（省エネ）'!M26</f>
        <v>0</v>
      </c>
      <c r="P29" s="2108"/>
      <c r="Q29" s="2108"/>
      <c r="R29" s="2108"/>
      <c r="S29" s="2108"/>
      <c r="T29" s="2108"/>
      <c r="U29" s="2108"/>
      <c r="V29" s="2109"/>
      <c r="W29" s="2109"/>
      <c r="X29" s="2109"/>
      <c r="Y29" s="2109"/>
      <c r="Z29" s="2109"/>
      <c r="AA29" s="2109"/>
      <c r="AB29" s="2109"/>
      <c r="AC29" s="247"/>
      <c r="AD29" s="246" t="s">
        <v>105</v>
      </c>
      <c r="AE29" s="23"/>
      <c r="AF29" s="249"/>
      <c r="AG29" s="250"/>
    </row>
    <row r="30" spans="1:72" ht="128.25" customHeight="1">
      <c r="A30" s="950" t="s">
        <v>106</v>
      </c>
      <c r="B30" s="1010"/>
      <c r="C30" s="1010"/>
      <c r="D30" s="1010"/>
      <c r="E30" s="1010"/>
      <c r="F30" s="1010"/>
      <c r="G30" s="1010"/>
      <c r="H30" s="1010"/>
      <c r="I30" s="1010"/>
      <c r="J30" s="1010"/>
      <c r="K30" s="1010"/>
      <c r="L30" s="1010"/>
      <c r="M30" s="1010"/>
      <c r="N30" s="1011"/>
      <c r="O30" s="2097"/>
      <c r="P30" s="2098"/>
      <c r="Q30" s="2098"/>
      <c r="R30" s="2098"/>
      <c r="S30" s="2098"/>
      <c r="T30" s="2098"/>
      <c r="U30" s="2098"/>
      <c r="V30" s="2098"/>
      <c r="W30" s="2098"/>
      <c r="X30" s="2098"/>
      <c r="Y30" s="2098"/>
      <c r="Z30" s="2098"/>
      <c r="AA30" s="2098"/>
      <c r="AB30" s="2098"/>
      <c r="AC30" s="2098"/>
      <c r="AD30" s="2098"/>
      <c r="AE30" s="2098"/>
      <c r="AF30" s="2098"/>
      <c r="AG30" s="2099"/>
    </row>
    <row r="31" spans="1:72" ht="19.5" customHeight="1" thickBot="1">
      <c r="A31" s="2103" t="s">
        <v>102</v>
      </c>
      <c r="B31" s="2104"/>
      <c r="C31" s="2104"/>
      <c r="D31" s="2104"/>
      <c r="E31" s="2104"/>
      <c r="F31" s="2104"/>
      <c r="G31" s="2104"/>
      <c r="H31" s="2104"/>
      <c r="I31" s="2104"/>
      <c r="J31" s="2104"/>
      <c r="K31" s="2104"/>
      <c r="L31" s="2104"/>
      <c r="M31" s="2104"/>
      <c r="N31" s="2105"/>
      <c r="O31" s="2100"/>
      <c r="P31" s="2101"/>
      <c r="Q31" s="2101"/>
      <c r="R31" s="2101"/>
      <c r="S31" s="2101"/>
      <c r="T31" s="2101"/>
      <c r="U31" s="2101"/>
      <c r="V31" s="2101"/>
      <c r="W31" s="2101"/>
      <c r="X31" s="2101"/>
      <c r="Y31" s="2101"/>
      <c r="Z31" s="2101"/>
      <c r="AA31" s="2101"/>
      <c r="AB31" s="2101"/>
      <c r="AC31" s="2101"/>
      <c r="AD31" s="2101"/>
      <c r="AE31" s="2101"/>
      <c r="AF31" s="2101"/>
      <c r="AG31" s="2102"/>
    </row>
    <row r="32" spans="1:72" ht="18" customHeight="1" thickBot="1">
      <c r="A32" s="13" t="s">
        <v>87</v>
      </c>
      <c r="B32" s="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1"/>
    </row>
    <row r="33" spans="1:45" ht="26.25" customHeight="1" thickBot="1">
      <c r="A33" s="803" t="s">
        <v>98</v>
      </c>
      <c r="B33" s="803"/>
      <c r="C33" s="803"/>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J33" s="627" t="s">
        <v>710</v>
      </c>
      <c r="AK33" s="628"/>
      <c r="AL33" s="628"/>
      <c r="AM33" s="628"/>
      <c r="AN33" s="628"/>
      <c r="AO33" s="628"/>
      <c r="AP33" s="628"/>
      <c r="AQ33" s="634"/>
      <c r="AR33" s="231" t="s">
        <v>512</v>
      </c>
      <c r="AS33" s="630"/>
    </row>
    <row r="34" spans="1:45" ht="18.75" customHeight="1">
      <c r="A34" s="1"/>
      <c r="B34" s="1"/>
      <c r="C34" s="1"/>
      <c r="D34" s="1"/>
      <c r="E34" s="1"/>
      <c r="F34" s="1"/>
      <c r="G34" s="1"/>
      <c r="H34" s="1"/>
      <c r="I34" s="1"/>
      <c r="J34" s="216"/>
      <c r="K34" s="216"/>
      <c r="L34" s="1"/>
      <c r="M34" s="1"/>
      <c r="N34" s="1"/>
      <c r="O34" s="1"/>
      <c r="P34" s="1"/>
      <c r="Q34" s="1"/>
      <c r="R34" s="1"/>
      <c r="S34" s="1"/>
      <c r="T34" s="1"/>
      <c r="U34" s="1"/>
      <c r="V34" s="1"/>
      <c r="W34" s="1"/>
      <c r="X34" s="1"/>
      <c r="Y34" s="1"/>
      <c r="Z34" s="1"/>
      <c r="AA34" s="1"/>
      <c r="AB34" s="1"/>
      <c r="AC34" s="1"/>
      <c r="AD34" s="1"/>
      <c r="AE34" s="1"/>
      <c r="AF34" s="1"/>
      <c r="AG34" s="1"/>
      <c r="AJ34" s="627" t="s">
        <v>711</v>
      </c>
      <c r="AK34" s="628"/>
      <c r="AL34" s="628"/>
      <c r="AM34" s="628"/>
      <c r="AN34" s="628"/>
      <c r="AO34" s="628"/>
      <c r="AP34" s="630"/>
      <c r="AQ34" s="633" t="e">
        <f>'1-1（発電）'!Q52:AA52</f>
        <v>#VALUE!</v>
      </c>
      <c r="AR34" s="629" t="s">
        <v>512</v>
      </c>
      <c r="AS34" s="630"/>
    </row>
    <row r="35" spans="1:45" ht="15" customHeight="1">
      <c r="AJ35" s="627" t="s">
        <v>712</v>
      </c>
      <c r="AK35" s="628"/>
      <c r="AL35" s="628"/>
      <c r="AM35" s="628"/>
      <c r="AN35" s="628"/>
      <c r="AO35" s="628"/>
      <c r="AP35" s="630"/>
      <c r="AQ35" s="632" t="e">
        <f>AQ33+V24-AQ34</f>
        <v>#VALUE!</v>
      </c>
      <c r="AR35" s="629" t="s">
        <v>512</v>
      </c>
      <c r="AS35" s="630"/>
    </row>
    <row r="36" spans="1:45" ht="15" customHeight="1">
      <c r="AJ36" s="2127" t="s">
        <v>713</v>
      </c>
      <c r="AK36" s="1512"/>
      <c r="AL36" s="1512"/>
      <c r="AM36" s="1512"/>
      <c r="AN36" s="1512"/>
      <c r="AO36" s="1512"/>
      <c r="AP36" s="1513"/>
      <c r="AQ36" s="631" t="e">
        <f>V27/V24</f>
        <v>#DIV/0!</v>
      </c>
      <c r="AR36" s="1968" t="s">
        <v>714</v>
      </c>
      <c r="AS36" s="2128"/>
    </row>
  </sheetData>
  <sheetProtection formatRows="0" insertRows="0" deleteRows="0" selectLockedCells="1"/>
  <mergeCells count="36">
    <mergeCell ref="V13:AG13"/>
    <mergeCell ref="A3:AG3"/>
    <mergeCell ref="W5:AG5"/>
    <mergeCell ref="W6:AG6"/>
    <mergeCell ref="W10:Z10"/>
    <mergeCell ref="V11:AG12"/>
    <mergeCell ref="V14:AE14"/>
    <mergeCell ref="A17:AG19"/>
    <mergeCell ref="A21:AG21"/>
    <mergeCell ref="R22:W22"/>
    <mergeCell ref="A24:N24"/>
    <mergeCell ref="V24:AB24"/>
    <mergeCell ref="O24:P24"/>
    <mergeCell ref="V15:AE15"/>
    <mergeCell ref="AJ36:AP36"/>
    <mergeCell ref="AR36:AS36"/>
    <mergeCell ref="A31:N31"/>
    <mergeCell ref="A33:AG33"/>
    <mergeCell ref="A25:N25"/>
    <mergeCell ref="O27:P27"/>
    <mergeCell ref="O25:P25"/>
    <mergeCell ref="V26:AB26"/>
    <mergeCell ref="O26:P26"/>
    <mergeCell ref="A26:N26"/>
    <mergeCell ref="A27:N27"/>
    <mergeCell ref="V27:AB27"/>
    <mergeCell ref="A29:N29"/>
    <mergeCell ref="O29:AB29"/>
    <mergeCell ref="A30:N30"/>
    <mergeCell ref="O30:AG31"/>
    <mergeCell ref="V25:AB25"/>
    <mergeCell ref="A28:N28"/>
    <mergeCell ref="Q27:U27"/>
    <mergeCell ref="O28:P28"/>
    <mergeCell ref="Q28:U28"/>
    <mergeCell ref="V28:AB28"/>
  </mergeCells>
  <phoneticPr fontId="10"/>
  <conditionalFormatting sqref="A31:N31">
    <cfRule type="expression" dxfId="0" priority="1" stopIfTrue="1">
      <formula>AND(#REF!&lt;$O$29/10000,#REF!&lt;100,#REF!&lt;5)</formula>
    </cfRule>
  </conditionalFormatting>
  <printOptions horizontalCentered="1"/>
  <pageMargins left="0.78740157480314965" right="0.78740157480314965" top="0.59055118110236227" bottom="0.59055118110236227" header="0.39370078740157483" footer="0.39370078740157483"/>
  <pageSetup paperSize="9" scale="9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AE52C-F2ED-496A-9A2D-ECE3A7F89100}">
  <sheetPr>
    <tabColor rgb="FFFFC000"/>
  </sheetPr>
  <dimension ref="A1:AT44"/>
  <sheetViews>
    <sheetView showZeros="0" view="pageBreakPreview" zoomScaleNormal="85" zoomScaleSheetLayoutView="100" workbookViewId="0">
      <selection activeCell="AD6" sqref="AD6"/>
    </sheetView>
  </sheetViews>
  <sheetFormatPr defaultColWidth="12" defaultRowHeight="12.6"/>
  <cols>
    <col min="1" max="25" width="4.875" style="714" customWidth="1"/>
    <col min="26" max="26" width="8.875" style="714" customWidth="1"/>
    <col min="27" max="27" width="1.875" style="714" customWidth="1"/>
    <col min="28" max="45" width="4.5" style="714" customWidth="1"/>
    <col min="46" max="16384" width="12" style="714"/>
  </cols>
  <sheetData>
    <row r="1" spans="1:46" ht="21" customHeight="1">
      <c r="A1" s="1" t="s">
        <v>986</v>
      </c>
      <c r="B1" s="713"/>
      <c r="C1" s="713"/>
      <c r="D1" s="713"/>
      <c r="E1" s="713"/>
      <c r="F1" s="713"/>
      <c r="G1" s="713"/>
      <c r="H1" s="713"/>
      <c r="I1" s="713"/>
      <c r="J1" s="713"/>
      <c r="K1" s="713"/>
      <c r="L1" s="713"/>
      <c r="M1" s="713"/>
      <c r="N1" s="713"/>
      <c r="O1" s="713"/>
      <c r="P1" s="713"/>
      <c r="Q1" s="713"/>
      <c r="R1" s="713"/>
      <c r="S1" s="713"/>
      <c r="T1" s="1086" t="s">
        <v>1025</v>
      </c>
      <c r="U1" s="1086"/>
      <c r="V1" s="1086"/>
      <c r="W1" s="1085"/>
      <c r="X1" s="1085"/>
      <c r="Y1" s="1085"/>
      <c r="Z1" s="1085"/>
    </row>
    <row r="2" spans="1:46" ht="18.600000000000001">
      <c r="A2" s="1090" t="s">
        <v>909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T2" s="714" t="s">
        <v>910</v>
      </c>
    </row>
    <row r="3" spans="1:46">
      <c r="A3" s="713"/>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T3" s="714" t="s">
        <v>911</v>
      </c>
    </row>
    <row r="4" spans="1:46">
      <c r="A4" s="713"/>
      <c r="B4" s="713"/>
      <c r="C4" s="713"/>
      <c r="D4" s="713"/>
      <c r="E4" s="713"/>
      <c r="F4" s="713"/>
      <c r="G4" s="713"/>
      <c r="H4" s="713"/>
      <c r="I4" s="713"/>
      <c r="J4" s="713"/>
      <c r="K4" s="713"/>
      <c r="L4" s="713"/>
      <c r="M4" s="713"/>
      <c r="N4" s="713"/>
      <c r="O4" s="713"/>
      <c r="P4" s="713"/>
      <c r="Q4" s="713"/>
      <c r="R4" s="713"/>
      <c r="S4" s="1091"/>
      <c r="T4" s="1092"/>
      <c r="U4" s="1092"/>
      <c r="V4" s="1092"/>
      <c r="W4" s="1092"/>
      <c r="X4" s="1092"/>
      <c r="Y4" s="1092"/>
      <c r="Z4" s="713"/>
      <c r="AT4" s="714" t="s">
        <v>912</v>
      </c>
    </row>
    <row r="5" spans="1:46" ht="20.25" customHeight="1">
      <c r="A5" s="713" t="s">
        <v>913</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T5" s="714" t="s">
        <v>914</v>
      </c>
    </row>
    <row r="6" spans="1:46" ht="20.25" customHeight="1">
      <c r="A6" s="713"/>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T6" s="714" t="s">
        <v>915</v>
      </c>
    </row>
    <row r="7" spans="1:46" ht="13.5" customHeight="1">
      <c r="A7" s="713"/>
      <c r="B7" s="1087" t="s">
        <v>916</v>
      </c>
      <c r="C7" s="1088"/>
      <c r="D7" s="1088"/>
      <c r="E7" s="1088"/>
      <c r="F7" s="1088"/>
      <c r="G7" s="1088"/>
      <c r="H7" s="1088"/>
      <c r="I7" s="1088"/>
      <c r="J7" s="1088"/>
      <c r="K7" s="1088"/>
      <c r="L7" s="1088"/>
      <c r="M7" s="1088"/>
      <c r="N7" s="1088"/>
      <c r="O7" s="1088"/>
      <c r="P7" s="1088"/>
      <c r="Q7" s="1088"/>
      <c r="R7" s="1088"/>
      <c r="S7" s="1088"/>
      <c r="T7" s="1088"/>
      <c r="U7" s="1088"/>
      <c r="V7" s="1088"/>
      <c r="W7" s="1088"/>
      <c r="X7" s="1088"/>
      <c r="Y7" s="1089"/>
      <c r="Z7" s="713"/>
      <c r="AT7" s="714" t="s">
        <v>917</v>
      </c>
    </row>
    <row r="8" spans="1:46" ht="13.5" customHeight="1">
      <c r="A8" s="713"/>
      <c r="B8" s="1093"/>
      <c r="C8" s="1094"/>
      <c r="D8" s="1094"/>
      <c r="E8" s="1094"/>
      <c r="F8" s="1094"/>
      <c r="G8" s="1094"/>
      <c r="H8" s="1094"/>
      <c r="I8" s="1094"/>
      <c r="J8" s="1094"/>
      <c r="K8" s="1094"/>
      <c r="L8" s="1094"/>
      <c r="M8" s="1094"/>
      <c r="N8" s="1094"/>
      <c r="O8" s="1094"/>
      <c r="P8" s="1094"/>
      <c r="Q8" s="1094"/>
      <c r="R8" s="1094"/>
      <c r="S8" s="1094"/>
      <c r="T8" s="1094"/>
      <c r="U8" s="1094"/>
      <c r="V8" s="1094"/>
      <c r="W8" s="1094"/>
      <c r="X8" s="1094"/>
      <c r="Y8" s="1095"/>
      <c r="Z8" s="713"/>
      <c r="AT8" s="714" t="s">
        <v>918</v>
      </c>
    </row>
    <row r="9" spans="1:46" ht="13.5" customHeight="1">
      <c r="A9" s="713"/>
      <c r="B9" s="1093"/>
      <c r="C9" s="1094"/>
      <c r="D9" s="1094"/>
      <c r="E9" s="1094"/>
      <c r="F9" s="1094"/>
      <c r="G9" s="1094"/>
      <c r="H9" s="1094"/>
      <c r="I9" s="1094"/>
      <c r="J9" s="1094"/>
      <c r="K9" s="1094"/>
      <c r="L9" s="1094"/>
      <c r="M9" s="1094"/>
      <c r="N9" s="1094"/>
      <c r="O9" s="1094"/>
      <c r="P9" s="1094"/>
      <c r="Q9" s="1094"/>
      <c r="R9" s="1094"/>
      <c r="S9" s="1094"/>
      <c r="T9" s="1094"/>
      <c r="U9" s="1094"/>
      <c r="V9" s="1094"/>
      <c r="W9" s="1094"/>
      <c r="X9" s="1094"/>
      <c r="Y9" s="1095"/>
      <c r="Z9" s="713"/>
      <c r="AT9" s="714" t="s">
        <v>919</v>
      </c>
    </row>
    <row r="10" spans="1:46" ht="13.5" customHeight="1">
      <c r="A10" s="713"/>
      <c r="B10" s="1093"/>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5"/>
      <c r="Z10" s="713"/>
    </row>
    <row r="11" spans="1:46" ht="13.5" customHeight="1">
      <c r="A11" s="713"/>
      <c r="B11" s="1093"/>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5"/>
      <c r="Z11" s="713"/>
    </row>
    <row r="12" spans="1:46" ht="13.5" customHeight="1">
      <c r="A12" s="713"/>
      <c r="B12" s="1093"/>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5"/>
      <c r="Z12" s="713"/>
    </row>
    <row r="13" spans="1:46" ht="13.5" customHeight="1">
      <c r="A13" s="713"/>
      <c r="B13" s="1093"/>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5"/>
      <c r="Z13" s="713"/>
    </row>
    <row r="14" spans="1:46" ht="13.5" customHeight="1">
      <c r="A14" s="713"/>
      <c r="B14" s="1096"/>
      <c r="C14" s="1097"/>
      <c r="D14" s="1097"/>
      <c r="E14" s="1094"/>
      <c r="F14" s="1094"/>
      <c r="G14" s="1094"/>
      <c r="H14" s="1094"/>
      <c r="I14" s="1094"/>
      <c r="J14" s="1094"/>
      <c r="K14" s="1094"/>
      <c r="L14" s="1094"/>
      <c r="M14" s="1094"/>
      <c r="N14" s="1094"/>
      <c r="O14" s="1094"/>
      <c r="P14" s="1094"/>
      <c r="Q14" s="1094"/>
      <c r="R14" s="1094"/>
      <c r="S14" s="1094"/>
      <c r="T14" s="1094"/>
      <c r="U14" s="1094"/>
      <c r="V14" s="1094"/>
      <c r="W14" s="1094"/>
      <c r="X14" s="1094"/>
      <c r="Y14" s="1095"/>
      <c r="Z14" s="713"/>
    </row>
    <row r="15" spans="1:46">
      <c r="A15" s="713"/>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row>
    <row r="16" spans="1:46">
      <c r="A16" s="713"/>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row>
    <row r="17" spans="1:46" ht="20.25" customHeight="1">
      <c r="A17" s="713" t="s">
        <v>921</v>
      </c>
      <c r="B17" s="713"/>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row>
    <row r="18" spans="1:46" ht="13.5" customHeight="1">
      <c r="A18" s="713"/>
      <c r="B18" s="1087" t="s">
        <v>916</v>
      </c>
      <c r="C18" s="1088"/>
      <c r="D18" s="1088"/>
      <c r="E18" s="1088"/>
      <c r="F18" s="1088"/>
      <c r="G18" s="1088"/>
      <c r="H18" s="1088"/>
      <c r="I18" s="1088"/>
      <c r="J18" s="1088"/>
      <c r="K18" s="1088"/>
      <c r="L18" s="1088"/>
      <c r="M18" s="1088"/>
      <c r="N18" s="1088"/>
      <c r="O18" s="1088"/>
      <c r="P18" s="1088"/>
      <c r="Q18" s="1088"/>
      <c r="R18" s="1088"/>
      <c r="S18" s="1088"/>
      <c r="T18" s="1088"/>
      <c r="U18" s="1088"/>
      <c r="V18" s="1088"/>
      <c r="W18" s="1088"/>
      <c r="X18" s="1088"/>
      <c r="Y18" s="1089"/>
      <c r="Z18" s="713"/>
    </row>
    <row r="19" spans="1:46">
      <c r="A19" s="713"/>
      <c r="B19" s="1080"/>
      <c r="C19" s="1080"/>
      <c r="D19" s="1080"/>
      <c r="E19" s="1080"/>
      <c r="F19" s="1080"/>
      <c r="G19" s="1080"/>
      <c r="H19" s="1080"/>
      <c r="I19" s="1080"/>
      <c r="J19" s="1080"/>
      <c r="K19" s="1080"/>
      <c r="L19" s="1080"/>
      <c r="M19" s="1080"/>
      <c r="N19" s="1080"/>
      <c r="O19" s="1080"/>
      <c r="P19" s="1080"/>
      <c r="Q19" s="1080"/>
      <c r="R19" s="1080"/>
      <c r="S19" s="1080"/>
      <c r="T19" s="1080"/>
      <c r="U19" s="1080"/>
      <c r="V19" s="1080"/>
      <c r="W19" s="1080"/>
      <c r="X19" s="1080"/>
      <c r="Y19" s="1080"/>
      <c r="Z19" s="713"/>
      <c r="AT19" s="714" t="s">
        <v>922</v>
      </c>
    </row>
    <row r="20" spans="1:46">
      <c r="A20" s="713"/>
      <c r="B20" s="1080"/>
      <c r="C20" s="1080"/>
      <c r="D20" s="1080"/>
      <c r="E20" s="1080"/>
      <c r="F20" s="1080"/>
      <c r="G20" s="1080"/>
      <c r="H20" s="1080"/>
      <c r="I20" s="1080"/>
      <c r="J20" s="1080"/>
      <c r="K20" s="1080"/>
      <c r="L20" s="1080"/>
      <c r="M20" s="1080"/>
      <c r="N20" s="1080"/>
      <c r="O20" s="1080"/>
      <c r="P20" s="1080"/>
      <c r="Q20" s="1080"/>
      <c r="R20" s="1080"/>
      <c r="S20" s="1080"/>
      <c r="T20" s="1080"/>
      <c r="U20" s="1080"/>
      <c r="V20" s="1080"/>
      <c r="W20" s="1080"/>
      <c r="X20" s="1080"/>
      <c r="Y20" s="1080"/>
      <c r="Z20" s="713"/>
      <c r="AT20" s="714" t="s">
        <v>923</v>
      </c>
    </row>
    <row r="21" spans="1:46">
      <c r="A21" s="713"/>
      <c r="B21" s="1080"/>
      <c r="C21" s="1080"/>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713"/>
      <c r="AT21" s="714" t="s">
        <v>924</v>
      </c>
    </row>
    <row r="22" spans="1:46">
      <c r="A22" s="713"/>
      <c r="B22" s="1080"/>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713"/>
      <c r="AT22" s="714" t="s">
        <v>925</v>
      </c>
    </row>
    <row r="23" spans="1:46">
      <c r="A23" s="713"/>
      <c r="B23" s="1081"/>
      <c r="C23" s="1082"/>
      <c r="D23" s="1082"/>
      <c r="E23" s="1083"/>
      <c r="F23" s="1083"/>
      <c r="G23" s="1083"/>
      <c r="H23" s="1083"/>
      <c r="I23" s="1083"/>
      <c r="J23" s="1083"/>
      <c r="K23" s="1083"/>
      <c r="L23" s="1083"/>
      <c r="M23" s="1083"/>
      <c r="N23" s="1083"/>
      <c r="O23" s="1083"/>
      <c r="P23" s="1083"/>
      <c r="Q23" s="1083"/>
      <c r="R23" s="1083"/>
      <c r="S23" s="1083"/>
      <c r="T23" s="1083"/>
      <c r="U23" s="1083"/>
      <c r="V23" s="1083"/>
      <c r="W23" s="1083"/>
      <c r="X23" s="1083"/>
      <c r="Y23" s="1084"/>
      <c r="Z23" s="713"/>
    </row>
    <row r="24" spans="1:46">
      <c r="A24" s="713"/>
      <c r="B24" s="716"/>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3"/>
    </row>
    <row r="25" spans="1:46">
      <c r="A25" s="713"/>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row>
    <row r="26" spans="1:46">
      <c r="A26" s="713" t="s">
        <v>926</v>
      </c>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row>
    <row r="27" spans="1:46">
      <c r="A27" s="713"/>
      <c r="B27" s="1069"/>
      <c r="C27" s="1070"/>
      <c r="D27" s="1073" t="s">
        <v>927</v>
      </c>
      <c r="E27" s="1073"/>
      <c r="F27" s="1073"/>
      <c r="G27" s="1073"/>
      <c r="H27" s="1073"/>
      <c r="I27" s="1074" t="s">
        <v>928</v>
      </c>
      <c r="J27" s="1075"/>
      <c r="K27" s="1075"/>
      <c r="L27" s="1075"/>
      <c r="M27" s="1075"/>
      <c r="N27" s="1075"/>
      <c r="O27" s="1075"/>
      <c r="P27" s="1075"/>
      <c r="Q27" s="1075"/>
      <c r="R27" s="1075"/>
      <c r="S27" s="1075"/>
      <c r="T27" s="1075"/>
      <c r="U27" s="1075"/>
      <c r="V27" s="1075"/>
      <c r="W27" s="1075"/>
      <c r="X27" s="1075"/>
      <c r="Y27" s="1075"/>
      <c r="Z27" s="1076"/>
      <c r="AA27" s="713"/>
    </row>
    <row r="28" spans="1:46" ht="20.25" customHeight="1">
      <c r="A28" s="713"/>
      <c r="B28" s="1071"/>
      <c r="C28" s="1072"/>
      <c r="D28" s="1073"/>
      <c r="E28" s="1073"/>
      <c r="F28" s="1073"/>
      <c r="G28" s="1073"/>
      <c r="H28" s="1073"/>
      <c r="I28" s="1074" t="s">
        <v>929</v>
      </c>
      <c r="J28" s="1075"/>
      <c r="K28" s="1075"/>
      <c r="L28" s="1075"/>
      <c r="M28" s="1075"/>
      <c r="N28" s="1075"/>
      <c r="O28" s="1075"/>
      <c r="P28" s="1075"/>
      <c r="Q28" s="1075"/>
      <c r="R28" s="1075"/>
      <c r="S28" s="1075"/>
      <c r="T28" s="1075"/>
      <c r="U28" s="1076"/>
      <c r="V28" s="1066" t="s">
        <v>930</v>
      </c>
      <c r="W28" s="1067"/>
      <c r="X28" s="1067"/>
      <c r="Y28" s="1067"/>
      <c r="Z28" s="1068"/>
      <c r="AA28" s="713"/>
    </row>
    <row r="29" spans="1:46" ht="28.5" customHeight="1">
      <c r="A29" s="713"/>
      <c r="B29" s="1055">
        <v>1</v>
      </c>
      <c r="C29" s="1056"/>
      <c r="D29" s="1077"/>
      <c r="E29" s="1078"/>
      <c r="F29" s="1078"/>
      <c r="G29" s="1078"/>
      <c r="H29" s="1079"/>
      <c r="I29" s="1060"/>
      <c r="J29" s="1061"/>
      <c r="K29" s="1061"/>
      <c r="L29" s="1061"/>
      <c r="M29" s="1061"/>
      <c r="N29" s="1061"/>
      <c r="O29" s="1061"/>
      <c r="P29" s="1061"/>
      <c r="Q29" s="1061"/>
      <c r="R29" s="1061"/>
      <c r="S29" s="1061"/>
      <c r="T29" s="1061"/>
      <c r="U29" s="1062"/>
      <c r="V29" s="1063"/>
      <c r="W29" s="1064"/>
      <c r="X29" s="1064"/>
      <c r="Y29" s="1064"/>
      <c r="Z29" s="1065"/>
      <c r="AA29" s="713"/>
      <c r="AF29" s="717"/>
      <c r="AG29" s="717"/>
      <c r="AH29" s="717"/>
      <c r="AI29" s="717"/>
      <c r="AJ29" s="717"/>
    </row>
    <row r="30" spans="1:46" ht="28.5" customHeight="1">
      <c r="A30" s="713"/>
      <c r="B30" s="1055">
        <v>2</v>
      </c>
      <c r="C30" s="1056"/>
      <c r="D30" s="1077"/>
      <c r="E30" s="1078"/>
      <c r="F30" s="1078"/>
      <c r="G30" s="1078"/>
      <c r="H30" s="1079"/>
      <c r="I30" s="1060"/>
      <c r="J30" s="1061"/>
      <c r="K30" s="1061"/>
      <c r="L30" s="1061"/>
      <c r="M30" s="1061"/>
      <c r="N30" s="1061"/>
      <c r="O30" s="1061"/>
      <c r="P30" s="1061"/>
      <c r="Q30" s="1061"/>
      <c r="R30" s="1061"/>
      <c r="S30" s="1061"/>
      <c r="T30" s="1061"/>
      <c r="U30" s="1062"/>
      <c r="V30" s="1063"/>
      <c r="W30" s="1064"/>
      <c r="X30" s="1064"/>
      <c r="Y30" s="1064"/>
      <c r="Z30" s="1065"/>
      <c r="AA30" s="713"/>
      <c r="AF30" s="717"/>
      <c r="AG30" s="717"/>
      <c r="AH30" s="717"/>
      <c r="AI30" s="717"/>
      <c r="AJ30" s="717"/>
    </row>
    <row r="31" spans="1:46" ht="26.25" customHeight="1">
      <c r="A31" s="713"/>
      <c r="B31" s="1055">
        <v>3</v>
      </c>
      <c r="C31" s="1056"/>
      <c r="D31" s="1077"/>
      <c r="E31" s="1078"/>
      <c r="F31" s="1078"/>
      <c r="G31" s="1078"/>
      <c r="H31" s="1079"/>
      <c r="I31" s="1060"/>
      <c r="J31" s="1061"/>
      <c r="K31" s="1061"/>
      <c r="L31" s="1061"/>
      <c r="M31" s="1061"/>
      <c r="N31" s="1061"/>
      <c r="O31" s="1061"/>
      <c r="P31" s="1061"/>
      <c r="Q31" s="1061"/>
      <c r="R31" s="1061"/>
      <c r="S31" s="1061"/>
      <c r="T31" s="1061"/>
      <c r="U31" s="1062"/>
      <c r="V31" s="1063"/>
      <c r="W31" s="1064"/>
      <c r="X31" s="1064"/>
      <c r="Y31" s="1064"/>
      <c r="Z31" s="1065"/>
      <c r="AA31" s="713"/>
      <c r="AF31" s="717"/>
      <c r="AG31" s="717"/>
      <c r="AH31" s="717"/>
      <c r="AI31" s="717"/>
      <c r="AJ31" s="717"/>
    </row>
    <row r="32" spans="1:46" ht="26.25" customHeight="1">
      <c r="A32" s="713"/>
      <c r="B32" s="1055">
        <v>4</v>
      </c>
      <c r="C32" s="1056"/>
      <c r="D32" s="1077"/>
      <c r="E32" s="1078"/>
      <c r="F32" s="1078"/>
      <c r="G32" s="1078"/>
      <c r="H32" s="1079"/>
      <c r="I32" s="1060"/>
      <c r="J32" s="1061"/>
      <c r="K32" s="1061"/>
      <c r="L32" s="1061"/>
      <c r="M32" s="1061"/>
      <c r="N32" s="1061"/>
      <c r="O32" s="1061"/>
      <c r="P32" s="1061"/>
      <c r="Q32" s="1061"/>
      <c r="R32" s="1061"/>
      <c r="S32" s="1061"/>
      <c r="T32" s="1061"/>
      <c r="U32" s="1062"/>
      <c r="V32" s="1063"/>
      <c r="W32" s="1064"/>
      <c r="X32" s="1064"/>
      <c r="Y32" s="1064"/>
      <c r="Z32" s="1065"/>
      <c r="AA32" s="713"/>
      <c r="AC32" s="718"/>
      <c r="AF32" s="717"/>
      <c r="AG32" s="717"/>
      <c r="AH32" s="717"/>
      <c r="AI32" s="717"/>
      <c r="AJ32" s="717"/>
    </row>
    <row r="33" spans="1:36" ht="26.25" customHeight="1">
      <c r="A33" s="713"/>
      <c r="B33" s="1055">
        <v>5</v>
      </c>
      <c r="C33" s="1056"/>
      <c r="D33" s="1077"/>
      <c r="E33" s="1078"/>
      <c r="F33" s="1078"/>
      <c r="G33" s="1078"/>
      <c r="H33" s="1079"/>
      <c r="I33" s="1060"/>
      <c r="J33" s="1061"/>
      <c r="K33" s="1061"/>
      <c r="L33" s="1061"/>
      <c r="M33" s="1061"/>
      <c r="N33" s="1061"/>
      <c r="O33" s="1061"/>
      <c r="P33" s="1061"/>
      <c r="Q33" s="1061"/>
      <c r="R33" s="1061"/>
      <c r="S33" s="1061"/>
      <c r="T33" s="1061"/>
      <c r="U33" s="1062"/>
      <c r="V33" s="1063"/>
      <c r="W33" s="1064"/>
      <c r="X33" s="1064"/>
      <c r="Y33" s="1064"/>
      <c r="Z33" s="1065"/>
      <c r="AA33" s="713"/>
      <c r="AF33" s="717"/>
      <c r="AG33" s="717"/>
      <c r="AH33" s="717"/>
      <c r="AI33" s="717"/>
      <c r="AJ33" s="717"/>
    </row>
    <row r="34" spans="1:36" ht="26.25" customHeight="1">
      <c r="A34" s="713"/>
      <c r="B34" s="719"/>
      <c r="C34" s="719"/>
      <c r="D34" s="720"/>
      <c r="E34" s="720"/>
      <c r="F34" s="720"/>
      <c r="G34" s="720"/>
      <c r="H34" s="720"/>
      <c r="I34" s="721"/>
      <c r="J34" s="721"/>
      <c r="K34" s="721"/>
      <c r="L34" s="721"/>
      <c r="M34" s="721"/>
      <c r="N34" s="721"/>
      <c r="O34" s="721"/>
      <c r="P34" s="721"/>
      <c r="Q34" s="721"/>
      <c r="R34" s="721"/>
      <c r="S34" s="721"/>
      <c r="T34" s="721"/>
      <c r="U34" s="721"/>
      <c r="V34" s="722"/>
      <c r="W34" s="722"/>
      <c r="X34" s="722"/>
      <c r="Y34" s="722"/>
      <c r="Z34" s="722"/>
      <c r="AA34" s="713"/>
      <c r="AF34" s="717"/>
      <c r="AG34" s="717"/>
      <c r="AH34" s="717"/>
      <c r="AI34" s="717"/>
      <c r="AJ34" s="717"/>
    </row>
    <row r="35" spans="1:36" ht="26.25" customHeight="1">
      <c r="A35" s="713" t="s">
        <v>932</v>
      </c>
      <c r="B35" s="713"/>
      <c r="C35" s="713"/>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F35" s="717"/>
      <c r="AG35" s="717"/>
      <c r="AH35" s="717"/>
      <c r="AI35" s="717"/>
      <c r="AJ35" s="717"/>
    </row>
    <row r="36" spans="1:36">
      <c r="A36" s="713"/>
      <c r="B36" s="1069"/>
      <c r="C36" s="1070"/>
      <c r="D36" s="1073" t="s">
        <v>927</v>
      </c>
      <c r="E36" s="1073"/>
      <c r="F36" s="1073"/>
      <c r="G36" s="1073"/>
      <c r="H36" s="1073"/>
      <c r="I36" s="1074" t="s">
        <v>928</v>
      </c>
      <c r="J36" s="1075"/>
      <c r="K36" s="1075"/>
      <c r="L36" s="1075"/>
      <c r="M36" s="1075"/>
      <c r="N36" s="1075"/>
      <c r="O36" s="1075"/>
      <c r="P36" s="1075"/>
      <c r="Q36" s="1075"/>
      <c r="R36" s="1075"/>
      <c r="S36" s="1075"/>
      <c r="T36" s="1075"/>
      <c r="U36" s="1075"/>
      <c r="V36" s="1075"/>
      <c r="W36" s="1075"/>
      <c r="X36" s="1075"/>
      <c r="Y36" s="1075"/>
      <c r="Z36" s="1076"/>
      <c r="AA36" s="713"/>
    </row>
    <row r="37" spans="1:36" ht="20.25" customHeight="1">
      <c r="A37" s="713"/>
      <c r="B37" s="1071"/>
      <c r="C37" s="1072"/>
      <c r="D37" s="1073"/>
      <c r="E37" s="1073"/>
      <c r="F37" s="1073"/>
      <c r="G37" s="1073"/>
      <c r="H37" s="1073"/>
      <c r="I37" s="1074" t="s">
        <v>929</v>
      </c>
      <c r="J37" s="1075"/>
      <c r="K37" s="1075"/>
      <c r="L37" s="1075"/>
      <c r="M37" s="1075"/>
      <c r="N37" s="1075"/>
      <c r="O37" s="1075"/>
      <c r="P37" s="1075"/>
      <c r="Q37" s="1075"/>
      <c r="R37" s="1075"/>
      <c r="S37" s="1075"/>
      <c r="T37" s="1075"/>
      <c r="U37" s="1076"/>
      <c r="V37" s="1066" t="s">
        <v>930</v>
      </c>
      <c r="W37" s="1067"/>
      <c r="X37" s="1067"/>
      <c r="Y37" s="1067"/>
      <c r="Z37" s="1068"/>
      <c r="AA37" s="713"/>
    </row>
    <row r="38" spans="1:36" ht="26.25" customHeight="1">
      <c r="A38" s="713"/>
      <c r="B38" s="1055">
        <v>1</v>
      </c>
      <c r="C38" s="1056"/>
      <c r="D38" s="1057"/>
      <c r="E38" s="1058"/>
      <c r="F38" s="1058"/>
      <c r="G38" s="1058"/>
      <c r="H38" s="1059"/>
      <c r="I38" s="1060"/>
      <c r="J38" s="1061"/>
      <c r="K38" s="1061"/>
      <c r="L38" s="1061"/>
      <c r="M38" s="1061"/>
      <c r="N38" s="1061"/>
      <c r="O38" s="1061"/>
      <c r="P38" s="1061"/>
      <c r="Q38" s="1061"/>
      <c r="R38" s="1061"/>
      <c r="S38" s="1061"/>
      <c r="T38" s="1061"/>
      <c r="U38" s="1062"/>
      <c r="V38" s="1063"/>
      <c r="W38" s="1064"/>
      <c r="X38" s="1064"/>
      <c r="Y38" s="1064"/>
      <c r="Z38" s="1065"/>
      <c r="AA38" s="713"/>
      <c r="AF38" s="717"/>
      <c r="AG38" s="717"/>
      <c r="AH38" s="717"/>
      <c r="AI38" s="717"/>
      <c r="AJ38" s="717"/>
    </row>
    <row r="39" spans="1:36" ht="24" customHeight="1">
      <c r="A39" s="713"/>
      <c r="B39" s="1055">
        <v>2</v>
      </c>
      <c r="C39" s="1056"/>
      <c r="D39" s="1057"/>
      <c r="E39" s="1058"/>
      <c r="F39" s="1058"/>
      <c r="G39" s="1058"/>
      <c r="H39" s="1059"/>
      <c r="I39" s="1060"/>
      <c r="J39" s="1061"/>
      <c r="K39" s="1061"/>
      <c r="L39" s="1061"/>
      <c r="M39" s="1061"/>
      <c r="N39" s="1061"/>
      <c r="O39" s="1061"/>
      <c r="P39" s="1061"/>
      <c r="Q39" s="1061"/>
      <c r="R39" s="1061"/>
      <c r="S39" s="1061"/>
      <c r="T39" s="1061"/>
      <c r="U39" s="1062"/>
      <c r="V39" s="1063"/>
      <c r="W39" s="1064"/>
      <c r="X39" s="1064"/>
      <c r="Y39" s="1064"/>
      <c r="Z39" s="1065"/>
      <c r="AA39" s="713"/>
    </row>
    <row r="40" spans="1:36" ht="26.25" customHeight="1">
      <c r="A40" s="713"/>
      <c r="B40" s="1055">
        <v>3</v>
      </c>
      <c r="C40" s="1056"/>
      <c r="D40" s="1057"/>
      <c r="E40" s="1058"/>
      <c r="F40" s="1058"/>
      <c r="G40" s="1058"/>
      <c r="H40" s="1059"/>
      <c r="I40" s="1060"/>
      <c r="J40" s="1061"/>
      <c r="K40" s="1061"/>
      <c r="L40" s="1061"/>
      <c r="M40" s="1061"/>
      <c r="N40" s="1061"/>
      <c r="O40" s="1061"/>
      <c r="P40" s="1061"/>
      <c r="Q40" s="1061"/>
      <c r="R40" s="1061"/>
      <c r="S40" s="1061"/>
      <c r="T40" s="1061"/>
      <c r="U40" s="1062"/>
      <c r="V40" s="1063"/>
      <c r="W40" s="1064"/>
      <c r="X40" s="1064"/>
      <c r="Y40" s="1064"/>
      <c r="Z40" s="1065"/>
      <c r="AA40" s="713"/>
      <c r="AF40" s="717"/>
      <c r="AG40" s="717"/>
      <c r="AH40" s="717"/>
      <c r="AI40" s="717"/>
      <c r="AJ40" s="717"/>
    </row>
    <row r="41" spans="1:36" ht="26.25" customHeight="1">
      <c r="A41" s="713"/>
      <c r="B41" s="1055">
        <v>4</v>
      </c>
      <c r="C41" s="1056"/>
      <c r="D41" s="1057"/>
      <c r="E41" s="1058"/>
      <c r="F41" s="1058"/>
      <c r="G41" s="1058"/>
      <c r="H41" s="1059"/>
      <c r="I41" s="1060"/>
      <c r="J41" s="1061"/>
      <c r="K41" s="1061"/>
      <c r="L41" s="1061"/>
      <c r="M41" s="1061"/>
      <c r="N41" s="1061"/>
      <c r="O41" s="1061"/>
      <c r="P41" s="1061"/>
      <c r="Q41" s="1061"/>
      <c r="R41" s="1061"/>
      <c r="S41" s="1061"/>
      <c r="T41" s="1061"/>
      <c r="U41" s="1062"/>
      <c r="V41" s="1063"/>
      <c r="W41" s="1064"/>
      <c r="X41" s="1064"/>
      <c r="Y41" s="1064"/>
      <c r="Z41" s="1065"/>
      <c r="AA41" s="713"/>
      <c r="AF41" s="717"/>
      <c r="AG41" s="717"/>
      <c r="AH41" s="717"/>
      <c r="AI41" s="717"/>
      <c r="AJ41" s="717"/>
    </row>
    <row r="42" spans="1:36" ht="26.25" customHeight="1">
      <c r="A42" s="713"/>
      <c r="B42" s="1055">
        <v>5</v>
      </c>
      <c r="C42" s="1056"/>
      <c r="D42" s="1057"/>
      <c r="E42" s="1058"/>
      <c r="F42" s="1058"/>
      <c r="G42" s="1058"/>
      <c r="H42" s="1059"/>
      <c r="I42" s="1060"/>
      <c r="J42" s="1061"/>
      <c r="K42" s="1061"/>
      <c r="L42" s="1061"/>
      <c r="M42" s="1061"/>
      <c r="N42" s="1061"/>
      <c r="O42" s="1061"/>
      <c r="P42" s="1061"/>
      <c r="Q42" s="1061"/>
      <c r="R42" s="1061"/>
      <c r="S42" s="1061"/>
      <c r="T42" s="1061"/>
      <c r="U42" s="1062"/>
      <c r="V42" s="1063"/>
      <c r="W42" s="1064"/>
      <c r="X42" s="1064"/>
      <c r="Y42" s="1064"/>
      <c r="Z42" s="1065"/>
      <c r="AA42" s="713"/>
      <c r="AF42" s="717"/>
      <c r="AG42" s="717"/>
      <c r="AH42" s="717"/>
      <c r="AI42" s="717"/>
      <c r="AJ42" s="717"/>
    </row>
    <row r="43" spans="1:36" ht="26.25" customHeight="1">
      <c r="AF43" s="717"/>
      <c r="AG43" s="717"/>
      <c r="AH43" s="717"/>
      <c r="AI43" s="717"/>
      <c r="AJ43" s="717"/>
    </row>
    <row r="44" spans="1:36" ht="26.25" customHeight="1">
      <c r="AF44" s="717"/>
      <c r="AG44" s="717"/>
      <c r="AH44" s="717"/>
      <c r="AI44" s="717"/>
      <c r="AJ44" s="717"/>
    </row>
  </sheetData>
  <mergeCells count="70">
    <mergeCell ref="W1:Z1"/>
    <mergeCell ref="T1:V1"/>
    <mergeCell ref="B18:Y18"/>
    <mergeCell ref="A2:AA2"/>
    <mergeCell ref="S4:Y4"/>
    <mergeCell ref="B7:Y7"/>
    <mergeCell ref="B8:Y8"/>
    <mergeCell ref="B9:Y9"/>
    <mergeCell ref="B10:Y10"/>
    <mergeCell ref="B11:Y11"/>
    <mergeCell ref="B12:Y12"/>
    <mergeCell ref="B13:Y13"/>
    <mergeCell ref="B14:D14"/>
    <mergeCell ref="E14:Y14"/>
    <mergeCell ref="B29:C29"/>
    <mergeCell ref="D29:H29"/>
    <mergeCell ref="I29:U29"/>
    <mergeCell ref="V29:Z29"/>
    <mergeCell ref="B19:Y19"/>
    <mergeCell ref="B20:Y20"/>
    <mergeCell ref="B21:Y21"/>
    <mergeCell ref="B22:Y22"/>
    <mergeCell ref="B23:D23"/>
    <mergeCell ref="E23:Y23"/>
    <mergeCell ref="B27:C28"/>
    <mergeCell ref="D27:H28"/>
    <mergeCell ref="I27:Z27"/>
    <mergeCell ref="I28:U28"/>
    <mergeCell ref="V28:Z28"/>
    <mergeCell ref="B30:C30"/>
    <mergeCell ref="D30:H30"/>
    <mergeCell ref="I30:U30"/>
    <mergeCell ref="V30:Z30"/>
    <mergeCell ref="B31:C31"/>
    <mergeCell ref="D31:H31"/>
    <mergeCell ref="I31:U31"/>
    <mergeCell ref="V31:Z31"/>
    <mergeCell ref="B32:C32"/>
    <mergeCell ref="D32:H32"/>
    <mergeCell ref="I32:U32"/>
    <mergeCell ref="V32:Z32"/>
    <mergeCell ref="B33:C33"/>
    <mergeCell ref="D33:H33"/>
    <mergeCell ref="I33:U33"/>
    <mergeCell ref="V33:Z33"/>
    <mergeCell ref="V37:Z37"/>
    <mergeCell ref="B39:C39"/>
    <mergeCell ref="D39:H39"/>
    <mergeCell ref="I39:U39"/>
    <mergeCell ref="V39:Z39"/>
    <mergeCell ref="B38:C38"/>
    <mergeCell ref="D38:H38"/>
    <mergeCell ref="I38:U38"/>
    <mergeCell ref="V38:Z38"/>
    <mergeCell ref="B36:C37"/>
    <mergeCell ref="D36:H37"/>
    <mergeCell ref="I36:Z36"/>
    <mergeCell ref="I37:U37"/>
    <mergeCell ref="B42:C42"/>
    <mergeCell ref="D42:H42"/>
    <mergeCell ref="I42:U42"/>
    <mergeCell ref="V42:Z42"/>
    <mergeCell ref="B40:C40"/>
    <mergeCell ref="D40:H40"/>
    <mergeCell ref="I40:U40"/>
    <mergeCell ref="V40:Z40"/>
    <mergeCell ref="B41:C41"/>
    <mergeCell ref="D41:H41"/>
    <mergeCell ref="I41:U41"/>
    <mergeCell ref="V41:Z41"/>
  </mergeCells>
  <phoneticPr fontId="10"/>
  <dataValidations count="2">
    <dataValidation type="list" allowBlank="1" showInputMessage="1" showErrorMessage="1" sqref="B8:Y13" xr:uid="{3F77E135-4B43-4AEB-AE86-0C0E23A7D68D}">
      <formula1>$AT$2:$AT$9</formula1>
    </dataValidation>
    <dataValidation type="list" allowBlank="1" showInputMessage="1" showErrorMessage="1" sqref="B19:Y22" xr:uid="{1FE64942-B7B0-40BF-837D-33063DC124AE}">
      <formula1>$AT$19:$AT$22</formula1>
    </dataValidation>
  </dataValidations>
  <pageMargins left="0.70866141732283472" right="0.70866141732283472" top="0.55118110236220474" bottom="0.35433070866141736"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C80F1-8C43-4DC3-8EBF-447D577A20EA}">
  <sheetPr>
    <pageSetUpPr fitToPage="1"/>
  </sheetPr>
  <dimension ref="A1:AT45"/>
  <sheetViews>
    <sheetView showZeros="0" view="pageBreakPreview" zoomScaleNormal="100" zoomScaleSheetLayoutView="100" workbookViewId="0">
      <selection activeCell="Y1" sqref="Y1:Z1"/>
    </sheetView>
  </sheetViews>
  <sheetFormatPr defaultColWidth="12" defaultRowHeight="12.6"/>
  <cols>
    <col min="1" max="25" width="4.875" style="714" customWidth="1"/>
    <col min="26" max="26" width="8.875" style="714" customWidth="1"/>
    <col min="27" max="27" width="1.875" style="714" customWidth="1"/>
    <col min="28" max="45" width="4.5" style="714" customWidth="1"/>
    <col min="46" max="16384" width="12" style="714"/>
  </cols>
  <sheetData>
    <row r="1" spans="1:46" ht="19.2" customHeight="1">
      <c r="Y1" s="1098" t="s">
        <v>1079</v>
      </c>
      <c r="Z1" s="1098"/>
    </row>
    <row r="2" spans="1:46" ht="21" customHeight="1">
      <c r="A2" s="1" t="s">
        <v>986</v>
      </c>
      <c r="B2" s="713"/>
      <c r="C2" s="713"/>
      <c r="D2" s="713"/>
      <c r="E2" s="713"/>
      <c r="F2" s="713"/>
      <c r="G2" s="713"/>
      <c r="H2" s="713"/>
      <c r="I2" s="713"/>
      <c r="J2" s="713"/>
      <c r="K2" s="713"/>
      <c r="L2" s="713"/>
      <c r="M2" s="713"/>
      <c r="N2" s="713"/>
      <c r="O2" s="713"/>
      <c r="P2" s="713"/>
      <c r="Q2" s="713"/>
      <c r="R2" s="713"/>
      <c r="S2" s="713"/>
      <c r="T2" s="1086" t="s">
        <v>1025</v>
      </c>
      <c r="U2" s="1086"/>
      <c r="V2" s="1086"/>
      <c r="W2" s="1085">
        <v>45422</v>
      </c>
      <c r="X2" s="1085"/>
      <c r="Y2" s="1085"/>
      <c r="Z2" s="1085"/>
    </row>
    <row r="3" spans="1:46" ht="18.600000000000001">
      <c r="A3" s="1090" t="s">
        <v>909</v>
      </c>
      <c r="B3" s="1090"/>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T3" s="714" t="s">
        <v>910</v>
      </c>
    </row>
    <row r="4" spans="1:46">
      <c r="A4" s="713"/>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T4" s="714" t="s">
        <v>911</v>
      </c>
    </row>
    <row r="5" spans="1:46">
      <c r="A5" s="713"/>
      <c r="B5" s="713"/>
      <c r="C5" s="713"/>
      <c r="D5" s="713"/>
      <c r="E5" s="713"/>
      <c r="F5" s="713"/>
      <c r="G5" s="713"/>
      <c r="H5" s="713"/>
      <c r="I5" s="713"/>
      <c r="J5" s="713"/>
      <c r="K5" s="713"/>
      <c r="L5" s="713"/>
      <c r="M5" s="713"/>
      <c r="N5" s="713"/>
      <c r="O5" s="713"/>
      <c r="P5" s="713"/>
      <c r="Q5" s="713"/>
      <c r="R5" s="713"/>
      <c r="S5" s="1091"/>
      <c r="T5" s="1092"/>
      <c r="U5" s="1092"/>
      <c r="V5" s="1092"/>
      <c r="W5" s="1092"/>
      <c r="X5" s="1092"/>
      <c r="Y5" s="1092"/>
      <c r="Z5" s="713"/>
      <c r="AT5" s="714" t="s">
        <v>912</v>
      </c>
    </row>
    <row r="6" spans="1:46" ht="20.25" customHeight="1">
      <c r="A6" s="713" t="s">
        <v>913</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T6" s="714" t="s">
        <v>914</v>
      </c>
    </row>
    <row r="7" spans="1:46" ht="20.25" customHeight="1">
      <c r="A7" s="713"/>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T7" s="714" t="s">
        <v>915</v>
      </c>
    </row>
    <row r="8" spans="1:46" ht="13.5" customHeight="1">
      <c r="A8" s="713"/>
      <c r="B8" s="1087" t="s">
        <v>916</v>
      </c>
      <c r="C8" s="1088"/>
      <c r="D8" s="1088"/>
      <c r="E8" s="1088"/>
      <c r="F8" s="1088"/>
      <c r="G8" s="1088"/>
      <c r="H8" s="1088"/>
      <c r="I8" s="1088"/>
      <c r="J8" s="1088"/>
      <c r="K8" s="1088"/>
      <c r="L8" s="1088"/>
      <c r="M8" s="1088"/>
      <c r="N8" s="1088"/>
      <c r="O8" s="1088"/>
      <c r="P8" s="1088"/>
      <c r="Q8" s="1088"/>
      <c r="R8" s="1088"/>
      <c r="S8" s="1088"/>
      <c r="T8" s="1088"/>
      <c r="U8" s="1088"/>
      <c r="V8" s="1088"/>
      <c r="W8" s="1088"/>
      <c r="X8" s="1088"/>
      <c r="Y8" s="1089"/>
      <c r="Z8" s="713"/>
      <c r="AT8" s="714" t="s">
        <v>917</v>
      </c>
    </row>
    <row r="9" spans="1:46" ht="13.5" customHeight="1">
      <c r="A9" s="713"/>
      <c r="B9" s="1115" t="s">
        <v>933</v>
      </c>
      <c r="C9" s="1116"/>
      <c r="D9" s="1116"/>
      <c r="E9" s="1116"/>
      <c r="F9" s="1116"/>
      <c r="G9" s="1116"/>
      <c r="H9" s="1116"/>
      <c r="I9" s="1116"/>
      <c r="J9" s="1116"/>
      <c r="K9" s="1116"/>
      <c r="L9" s="1116"/>
      <c r="M9" s="1116"/>
      <c r="N9" s="1116"/>
      <c r="O9" s="1116"/>
      <c r="P9" s="1116"/>
      <c r="Q9" s="1116"/>
      <c r="R9" s="1116"/>
      <c r="S9" s="1116"/>
      <c r="T9" s="1116"/>
      <c r="U9" s="1116"/>
      <c r="V9" s="1116"/>
      <c r="W9" s="1116"/>
      <c r="X9" s="1116"/>
      <c r="Y9" s="1117"/>
      <c r="Z9" s="713"/>
      <c r="AT9" s="714" t="s">
        <v>918</v>
      </c>
    </row>
    <row r="10" spans="1:46" ht="13.5" customHeight="1">
      <c r="A10" s="713"/>
      <c r="B10" s="1115" t="s">
        <v>911</v>
      </c>
      <c r="C10" s="1116"/>
      <c r="D10" s="1116"/>
      <c r="E10" s="1116"/>
      <c r="F10" s="1116"/>
      <c r="G10" s="1116"/>
      <c r="H10" s="1116"/>
      <c r="I10" s="1116"/>
      <c r="J10" s="1116"/>
      <c r="K10" s="1116"/>
      <c r="L10" s="1116"/>
      <c r="M10" s="1116"/>
      <c r="N10" s="1116"/>
      <c r="O10" s="1116"/>
      <c r="P10" s="1116"/>
      <c r="Q10" s="1116"/>
      <c r="R10" s="1116"/>
      <c r="S10" s="1116"/>
      <c r="T10" s="1116"/>
      <c r="U10" s="1116"/>
      <c r="V10" s="1116"/>
      <c r="W10" s="1116"/>
      <c r="X10" s="1116"/>
      <c r="Y10" s="1117"/>
      <c r="Z10" s="713"/>
      <c r="AT10" s="714" t="s">
        <v>919</v>
      </c>
    </row>
    <row r="11" spans="1:46" ht="13.5" customHeight="1">
      <c r="A11" s="713"/>
      <c r="B11" s="1115" t="s">
        <v>934</v>
      </c>
      <c r="C11" s="1116"/>
      <c r="D11" s="1116"/>
      <c r="E11" s="1116"/>
      <c r="F11" s="1116"/>
      <c r="G11" s="1116"/>
      <c r="H11" s="1116"/>
      <c r="I11" s="1116"/>
      <c r="J11" s="1116"/>
      <c r="K11" s="1116"/>
      <c r="L11" s="1116"/>
      <c r="M11" s="1116"/>
      <c r="N11" s="1116"/>
      <c r="O11" s="1116"/>
      <c r="P11" s="1116"/>
      <c r="Q11" s="1116"/>
      <c r="R11" s="1116"/>
      <c r="S11" s="1116"/>
      <c r="T11" s="1116"/>
      <c r="U11" s="1116"/>
      <c r="V11" s="1116"/>
      <c r="W11" s="1116"/>
      <c r="X11" s="1116"/>
      <c r="Y11" s="1117"/>
      <c r="Z11" s="713"/>
    </row>
    <row r="12" spans="1:46" ht="13.5" customHeight="1">
      <c r="A12" s="713"/>
      <c r="B12" s="1115" t="s">
        <v>918</v>
      </c>
      <c r="C12" s="1116"/>
      <c r="D12" s="1116"/>
      <c r="E12" s="1116"/>
      <c r="F12" s="1116"/>
      <c r="G12" s="1116"/>
      <c r="H12" s="1116"/>
      <c r="I12" s="1116"/>
      <c r="J12" s="1116"/>
      <c r="K12" s="1116"/>
      <c r="L12" s="1116"/>
      <c r="M12" s="1116"/>
      <c r="N12" s="1116"/>
      <c r="O12" s="1116"/>
      <c r="P12" s="1116"/>
      <c r="Q12" s="1116"/>
      <c r="R12" s="1116"/>
      <c r="S12" s="1116"/>
      <c r="T12" s="1116"/>
      <c r="U12" s="1116"/>
      <c r="V12" s="1116"/>
      <c r="W12" s="1116"/>
      <c r="X12" s="1116"/>
      <c r="Y12" s="1117"/>
      <c r="Z12" s="713"/>
    </row>
    <row r="13" spans="1:46" ht="13.5" customHeight="1">
      <c r="A13" s="713"/>
      <c r="B13" s="1115" t="s">
        <v>919</v>
      </c>
      <c r="C13" s="1116"/>
      <c r="D13" s="1116"/>
      <c r="E13" s="1116"/>
      <c r="F13" s="1116"/>
      <c r="G13" s="1116"/>
      <c r="H13" s="1116"/>
      <c r="I13" s="1116"/>
      <c r="J13" s="1116"/>
      <c r="K13" s="1116"/>
      <c r="L13" s="1116"/>
      <c r="M13" s="1116"/>
      <c r="N13" s="1116"/>
      <c r="O13" s="1116"/>
      <c r="P13" s="1116"/>
      <c r="Q13" s="1116"/>
      <c r="R13" s="1116"/>
      <c r="S13" s="1116"/>
      <c r="T13" s="1116"/>
      <c r="U13" s="1116"/>
      <c r="V13" s="1116"/>
      <c r="W13" s="1116"/>
      <c r="X13" s="1116"/>
      <c r="Y13" s="1117"/>
      <c r="Z13" s="713"/>
    </row>
    <row r="14" spans="1:46" ht="13.5" customHeight="1">
      <c r="A14" s="713"/>
      <c r="B14" s="1115"/>
      <c r="C14" s="1116"/>
      <c r="D14" s="1116"/>
      <c r="E14" s="1116"/>
      <c r="F14" s="1116"/>
      <c r="G14" s="1116"/>
      <c r="H14" s="1116"/>
      <c r="I14" s="1116"/>
      <c r="J14" s="1116"/>
      <c r="K14" s="1116"/>
      <c r="L14" s="1116"/>
      <c r="M14" s="1116"/>
      <c r="N14" s="1116"/>
      <c r="O14" s="1116"/>
      <c r="P14" s="1116"/>
      <c r="Q14" s="1116"/>
      <c r="R14" s="1116"/>
      <c r="S14" s="1116"/>
      <c r="T14" s="1116"/>
      <c r="U14" s="1116"/>
      <c r="V14" s="1116"/>
      <c r="W14" s="1116"/>
      <c r="X14" s="1116"/>
      <c r="Y14" s="1117"/>
      <c r="Z14" s="713"/>
    </row>
    <row r="15" spans="1:46" ht="13.5" customHeight="1">
      <c r="A15" s="713"/>
      <c r="B15" s="1096" t="s">
        <v>920</v>
      </c>
      <c r="C15" s="1097"/>
      <c r="D15" s="1097"/>
      <c r="E15" s="1116" t="s">
        <v>935</v>
      </c>
      <c r="F15" s="1116"/>
      <c r="G15" s="1116"/>
      <c r="H15" s="1116"/>
      <c r="I15" s="1116"/>
      <c r="J15" s="1116"/>
      <c r="K15" s="1116"/>
      <c r="L15" s="1116"/>
      <c r="M15" s="1116"/>
      <c r="N15" s="1116"/>
      <c r="O15" s="1116"/>
      <c r="P15" s="1116"/>
      <c r="Q15" s="1116"/>
      <c r="R15" s="1116"/>
      <c r="S15" s="1116"/>
      <c r="T15" s="1116"/>
      <c r="U15" s="1116"/>
      <c r="V15" s="1116"/>
      <c r="W15" s="1116"/>
      <c r="X15" s="1116"/>
      <c r="Y15" s="1117"/>
      <c r="Z15" s="713"/>
    </row>
    <row r="16" spans="1:46">
      <c r="A16" s="713"/>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row>
    <row r="17" spans="1:46">
      <c r="A17" s="713"/>
      <c r="B17" s="713"/>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row>
    <row r="18" spans="1:46" ht="20.25" customHeight="1">
      <c r="A18" s="713" t="s">
        <v>921</v>
      </c>
      <c r="B18" s="713"/>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13"/>
    </row>
    <row r="19" spans="1:46" ht="13.5" customHeight="1">
      <c r="A19" s="713"/>
      <c r="B19" s="1087" t="s">
        <v>916</v>
      </c>
      <c r="C19" s="1088"/>
      <c r="D19" s="1088"/>
      <c r="E19" s="1088"/>
      <c r="F19" s="1088"/>
      <c r="G19" s="1088"/>
      <c r="H19" s="1088"/>
      <c r="I19" s="1088"/>
      <c r="J19" s="1088"/>
      <c r="K19" s="1088"/>
      <c r="L19" s="1088"/>
      <c r="M19" s="1088"/>
      <c r="N19" s="1088"/>
      <c r="O19" s="1088"/>
      <c r="P19" s="1088"/>
      <c r="Q19" s="1088"/>
      <c r="R19" s="1088"/>
      <c r="S19" s="1088"/>
      <c r="T19" s="1088"/>
      <c r="U19" s="1088"/>
      <c r="V19" s="1088"/>
      <c r="W19" s="1088"/>
      <c r="X19" s="1088"/>
      <c r="Y19" s="1089"/>
      <c r="Z19" s="713"/>
    </row>
    <row r="20" spans="1:46">
      <c r="A20" s="713"/>
      <c r="B20" s="1112" t="s">
        <v>922</v>
      </c>
      <c r="C20" s="1112"/>
      <c r="D20" s="1112"/>
      <c r="E20" s="1112"/>
      <c r="F20" s="1112"/>
      <c r="G20" s="1112"/>
      <c r="H20" s="1112"/>
      <c r="I20" s="1112"/>
      <c r="J20" s="1112"/>
      <c r="K20" s="1112"/>
      <c r="L20" s="1112"/>
      <c r="M20" s="1112"/>
      <c r="N20" s="1112"/>
      <c r="O20" s="1112"/>
      <c r="P20" s="1112"/>
      <c r="Q20" s="1112"/>
      <c r="R20" s="1112"/>
      <c r="S20" s="1112"/>
      <c r="T20" s="1112"/>
      <c r="U20" s="1112"/>
      <c r="V20" s="1112"/>
      <c r="W20" s="1112"/>
      <c r="X20" s="1112"/>
      <c r="Y20" s="1112"/>
      <c r="Z20" s="713"/>
      <c r="AT20" s="714" t="s">
        <v>922</v>
      </c>
    </row>
    <row r="21" spans="1:46">
      <c r="A21" s="713"/>
      <c r="B21" s="1112" t="s">
        <v>936</v>
      </c>
      <c r="C21" s="1112"/>
      <c r="D21" s="1112"/>
      <c r="E21" s="1112"/>
      <c r="F21" s="1112"/>
      <c r="G21" s="1112"/>
      <c r="H21" s="1112"/>
      <c r="I21" s="1112"/>
      <c r="J21" s="1112"/>
      <c r="K21" s="1112"/>
      <c r="L21" s="1112"/>
      <c r="M21" s="1112"/>
      <c r="N21" s="1112"/>
      <c r="O21" s="1112"/>
      <c r="P21" s="1112"/>
      <c r="Q21" s="1112"/>
      <c r="R21" s="1112"/>
      <c r="S21" s="1112"/>
      <c r="T21" s="1112"/>
      <c r="U21" s="1112"/>
      <c r="V21" s="1112"/>
      <c r="W21" s="1112"/>
      <c r="X21" s="1112"/>
      <c r="Y21" s="1112"/>
      <c r="Z21" s="713"/>
      <c r="AT21" s="714" t="s">
        <v>923</v>
      </c>
    </row>
    <row r="22" spans="1:46">
      <c r="A22" s="713"/>
      <c r="B22" s="1080"/>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713"/>
      <c r="AT22" s="714" t="s">
        <v>924</v>
      </c>
    </row>
    <row r="23" spans="1:46">
      <c r="A23" s="713"/>
      <c r="B23" s="1080"/>
      <c r="C23" s="1080"/>
      <c r="D23" s="1080"/>
      <c r="E23" s="1080"/>
      <c r="F23" s="1080"/>
      <c r="G23" s="1080"/>
      <c r="H23" s="1080"/>
      <c r="I23" s="1080"/>
      <c r="J23" s="1080"/>
      <c r="K23" s="1080"/>
      <c r="L23" s="1080"/>
      <c r="M23" s="1080"/>
      <c r="N23" s="1080"/>
      <c r="O23" s="1080"/>
      <c r="P23" s="1080"/>
      <c r="Q23" s="1080"/>
      <c r="R23" s="1080"/>
      <c r="S23" s="1080"/>
      <c r="T23" s="1080"/>
      <c r="U23" s="1080"/>
      <c r="V23" s="1080"/>
      <c r="W23" s="1080"/>
      <c r="X23" s="1080"/>
      <c r="Y23" s="1080"/>
      <c r="Z23" s="713"/>
      <c r="AT23" s="714" t="s">
        <v>925</v>
      </c>
    </row>
    <row r="24" spans="1:46">
      <c r="A24" s="713"/>
      <c r="B24" s="1081" t="s">
        <v>920</v>
      </c>
      <c r="C24" s="1082"/>
      <c r="D24" s="1082"/>
      <c r="E24" s="1113" t="s">
        <v>937</v>
      </c>
      <c r="F24" s="1113"/>
      <c r="G24" s="1113"/>
      <c r="H24" s="1113"/>
      <c r="I24" s="1113"/>
      <c r="J24" s="1113"/>
      <c r="K24" s="1113"/>
      <c r="L24" s="1113"/>
      <c r="M24" s="1113"/>
      <c r="N24" s="1113"/>
      <c r="O24" s="1113"/>
      <c r="P24" s="1113"/>
      <c r="Q24" s="1113"/>
      <c r="R24" s="1113"/>
      <c r="S24" s="1113"/>
      <c r="T24" s="1113"/>
      <c r="U24" s="1113"/>
      <c r="V24" s="1113"/>
      <c r="W24" s="1113"/>
      <c r="X24" s="1113"/>
      <c r="Y24" s="1114"/>
      <c r="Z24" s="713"/>
    </row>
    <row r="25" spans="1:46">
      <c r="A25" s="713"/>
      <c r="B25" s="716"/>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3"/>
    </row>
    <row r="26" spans="1:46">
      <c r="A26" s="713"/>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row>
    <row r="27" spans="1:46">
      <c r="A27" s="713" t="s">
        <v>926</v>
      </c>
      <c r="B27" s="713"/>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row>
    <row r="28" spans="1:46">
      <c r="A28" s="713"/>
      <c r="B28" s="1069"/>
      <c r="C28" s="1070"/>
      <c r="D28" s="1073" t="s">
        <v>927</v>
      </c>
      <c r="E28" s="1073"/>
      <c r="F28" s="1073"/>
      <c r="G28" s="1073"/>
      <c r="H28" s="1073"/>
      <c r="I28" s="1074" t="s">
        <v>928</v>
      </c>
      <c r="J28" s="1075"/>
      <c r="K28" s="1075"/>
      <c r="L28" s="1075"/>
      <c r="M28" s="1075"/>
      <c r="N28" s="1075"/>
      <c r="O28" s="1075"/>
      <c r="P28" s="1075"/>
      <c r="Q28" s="1075"/>
      <c r="R28" s="1075"/>
      <c r="S28" s="1075"/>
      <c r="T28" s="1075"/>
      <c r="U28" s="1075"/>
      <c r="V28" s="1075"/>
      <c r="W28" s="1075"/>
      <c r="X28" s="1075"/>
      <c r="Y28" s="1075"/>
      <c r="Z28" s="1076"/>
      <c r="AA28" s="713"/>
    </row>
    <row r="29" spans="1:46" ht="20.25" customHeight="1">
      <c r="A29" s="713"/>
      <c r="B29" s="1071"/>
      <c r="C29" s="1072"/>
      <c r="D29" s="1073"/>
      <c r="E29" s="1073"/>
      <c r="F29" s="1073"/>
      <c r="G29" s="1073"/>
      <c r="H29" s="1073"/>
      <c r="I29" s="1074" t="s">
        <v>929</v>
      </c>
      <c r="J29" s="1075"/>
      <c r="K29" s="1075"/>
      <c r="L29" s="1075"/>
      <c r="M29" s="1075"/>
      <c r="N29" s="1075"/>
      <c r="O29" s="1075"/>
      <c r="P29" s="1075"/>
      <c r="Q29" s="1075"/>
      <c r="R29" s="1075"/>
      <c r="S29" s="1075"/>
      <c r="T29" s="1075"/>
      <c r="U29" s="1076"/>
      <c r="V29" s="1066" t="s">
        <v>930</v>
      </c>
      <c r="W29" s="1067"/>
      <c r="X29" s="1067"/>
      <c r="Y29" s="1067"/>
      <c r="Z29" s="1068"/>
      <c r="AA29" s="713"/>
    </row>
    <row r="30" spans="1:46" ht="28.5" customHeight="1">
      <c r="A30" s="713"/>
      <c r="B30" s="1055">
        <v>1</v>
      </c>
      <c r="C30" s="1056"/>
      <c r="D30" s="1103" t="s">
        <v>938</v>
      </c>
      <c r="E30" s="1104"/>
      <c r="F30" s="1104"/>
      <c r="G30" s="1104"/>
      <c r="H30" s="1105"/>
      <c r="I30" s="1106" t="s">
        <v>939</v>
      </c>
      <c r="J30" s="1107"/>
      <c r="K30" s="1107"/>
      <c r="L30" s="1107"/>
      <c r="M30" s="1107"/>
      <c r="N30" s="1107"/>
      <c r="O30" s="1107"/>
      <c r="P30" s="1107"/>
      <c r="Q30" s="1107"/>
      <c r="R30" s="1107"/>
      <c r="S30" s="1107"/>
      <c r="T30" s="1107"/>
      <c r="U30" s="1108"/>
      <c r="V30" s="1109" t="s">
        <v>940</v>
      </c>
      <c r="W30" s="1110"/>
      <c r="X30" s="1110"/>
      <c r="Y30" s="1110"/>
      <c r="Z30" s="1111"/>
      <c r="AA30" s="713"/>
      <c r="AC30" s="718" t="s">
        <v>931</v>
      </c>
      <c r="AF30" s="717"/>
      <c r="AG30" s="717"/>
      <c r="AH30" s="717"/>
      <c r="AI30" s="717"/>
      <c r="AJ30" s="717"/>
    </row>
    <row r="31" spans="1:46" ht="28.5" customHeight="1">
      <c r="A31" s="713"/>
      <c r="B31" s="1055">
        <v>2</v>
      </c>
      <c r="C31" s="1056"/>
      <c r="D31" s="1103" t="s">
        <v>941</v>
      </c>
      <c r="E31" s="1104"/>
      <c r="F31" s="1104"/>
      <c r="G31" s="1104"/>
      <c r="H31" s="1105"/>
      <c r="I31" s="1106" t="s">
        <v>942</v>
      </c>
      <c r="J31" s="1107"/>
      <c r="K31" s="1107"/>
      <c r="L31" s="1107"/>
      <c r="M31" s="1107"/>
      <c r="N31" s="1107"/>
      <c r="O31" s="1107"/>
      <c r="P31" s="1107"/>
      <c r="Q31" s="1107"/>
      <c r="R31" s="1107"/>
      <c r="S31" s="1107"/>
      <c r="T31" s="1107"/>
      <c r="U31" s="1108"/>
      <c r="V31" s="1109" t="s">
        <v>943</v>
      </c>
      <c r="W31" s="1110"/>
      <c r="X31" s="1110"/>
      <c r="Y31" s="1110"/>
      <c r="Z31" s="1111"/>
      <c r="AA31" s="713"/>
      <c r="AF31" s="717"/>
      <c r="AG31" s="717"/>
      <c r="AH31" s="717"/>
      <c r="AI31" s="717"/>
      <c r="AJ31" s="717"/>
    </row>
    <row r="32" spans="1:46" ht="26.25" customHeight="1">
      <c r="A32" s="713"/>
      <c r="B32" s="1055">
        <v>3</v>
      </c>
      <c r="C32" s="1056"/>
      <c r="D32" s="1103" t="s">
        <v>944</v>
      </c>
      <c r="E32" s="1104"/>
      <c r="F32" s="1104"/>
      <c r="G32" s="1104"/>
      <c r="H32" s="1105"/>
      <c r="I32" s="1106" t="s">
        <v>945</v>
      </c>
      <c r="J32" s="1107"/>
      <c r="K32" s="1107"/>
      <c r="L32" s="1107"/>
      <c r="M32" s="1107"/>
      <c r="N32" s="1107"/>
      <c r="O32" s="1107"/>
      <c r="P32" s="1107"/>
      <c r="Q32" s="1107"/>
      <c r="R32" s="1107"/>
      <c r="S32" s="1107"/>
      <c r="T32" s="1107"/>
      <c r="U32" s="1108"/>
      <c r="V32" s="1109" t="s">
        <v>946</v>
      </c>
      <c r="W32" s="1110"/>
      <c r="X32" s="1110"/>
      <c r="Y32" s="1110"/>
      <c r="Z32" s="1111"/>
      <c r="AA32" s="713"/>
      <c r="AF32" s="717"/>
      <c r="AG32" s="717"/>
      <c r="AH32" s="717"/>
      <c r="AI32" s="717"/>
      <c r="AJ32" s="717"/>
    </row>
    <row r="33" spans="1:36" ht="26.25" customHeight="1">
      <c r="A33" s="713"/>
      <c r="B33" s="1055">
        <v>4</v>
      </c>
      <c r="C33" s="1056"/>
      <c r="D33" s="1103"/>
      <c r="E33" s="1104"/>
      <c r="F33" s="1104"/>
      <c r="G33" s="1104"/>
      <c r="H33" s="1105"/>
      <c r="I33" s="1106"/>
      <c r="J33" s="1107"/>
      <c r="K33" s="1107"/>
      <c r="L33" s="1107"/>
      <c r="M33" s="1107"/>
      <c r="N33" s="1107"/>
      <c r="O33" s="1107"/>
      <c r="P33" s="1107"/>
      <c r="Q33" s="1107"/>
      <c r="R33" s="1107"/>
      <c r="S33" s="1107"/>
      <c r="T33" s="1107"/>
      <c r="U33" s="1108"/>
      <c r="V33" s="1109"/>
      <c r="W33" s="1110"/>
      <c r="X33" s="1110"/>
      <c r="Y33" s="1110"/>
      <c r="Z33" s="1111"/>
      <c r="AA33" s="713"/>
      <c r="AF33" s="717"/>
      <c r="AG33" s="717"/>
      <c r="AH33" s="717"/>
      <c r="AI33" s="717"/>
      <c r="AJ33" s="717"/>
    </row>
    <row r="34" spans="1:36" ht="26.25" customHeight="1">
      <c r="A34" s="713"/>
      <c r="B34" s="1055">
        <v>5</v>
      </c>
      <c r="C34" s="1056"/>
      <c r="D34" s="1077"/>
      <c r="E34" s="1078"/>
      <c r="F34" s="1078"/>
      <c r="G34" s="1078"/>
      <c r="H34" s="1079"/>
      <c r="I34" s="1099"/>
      <c r="J34" s="1100"/>
      <c r="K34" s="1100"/>
      <c r="L34" s="1100"/>
      <c r="M34" s="1100"/>
      <c r="N34" s="1100"/>
      <c r="O34" s="1100"/>
      <c r="P34" s="1100"/>
      <c r="Q34" s="1100"/>
      <c r="R34" s="1100"/>
      <c r="S34" s="1100"/>
      <c r="T34" s="1100"/>
      <c r="U34" s="1101"/>
      <c r="V34" s="1102"/>
      <c r="W34" s="1064"/>
      <c r="X34" s="1064"/>
      <c r="Y34" s="1064"/>
      <c r="Z34" s="1065"/>
      <c r="AA34" s="713"/>
      <c r="AF34" s="717"/>
      <c r="AG34" s="717"/>
      <c r="AH34" s="717"/>
      <c r="AI34" s="717"/>
      <c r="AJ34" s="717"/>
    </row>
    <row r="35" spans="1:36" ht="26.25" customHeight="1">
      <c r="A35" s="713"/>
      <c r="B35" s="719"/>
      <c r="C35" s="719"/>
      <c r="D35" s="720"/>
      <c r="E35" s="720"/>
      <c r="F35" s="720"/>
      <c r="G35" s="720"/>
      <c r="H35" s="720"/>
      <c r="I35" s="721"/>
      <c r="J35" s="721"/>
      <c r="K35" s="721"/>
      <c r="L35" s="721"/>
      <c r="M35" s="721"/>
      <c r="N35" s="721"/>
      <c r="O35" s="721"/>
      <c r="P35" s="721"/>
      <c r="Q35" s="721"/>
      <c r="R35" s="721"/>
      <c r="S35" s="721"/>
      <c r="T35" s="721"/>
      <c r="U35" s="721"/>
      <c r="V35" s="722"/>
      <c r="W35" s="722"/>
      <c r="X35" s="722"/>
      <c r="Y35" s="722"/>
      <c r="Z35" s="722"/>
      <c r="AA35" s="713"/>
      <c r="AF35" s="717"/>
      <c r="AG35" s="717"/>
      <c r="AH35" s="717"/>
      <c r="AI35" s="717"/>
      <c r="AJ35" s="717"/>
    </row>
    <row r="36" spans="1:36" ht="26.25" customHeight="1">
      <c r="A36" s="713" t="s">
        <v>932</v>
      </c>
      <c r="B36" s="713"/>
      <c r="C36" s="713"/>
      <c r="D36" s="713"/>
      <c r="E36" s="713"/>
      <c r="F36" s="713"/>
      <c r="G36" s="713"/>
      <c r="H36" s="713"/>
      <c r="I36" s="713"/>
      <c r="J36" s="713"/>
      <c r="K36" s="713"/>
      <c r="L36" s="713"/>
      <c r="M36" s="713"/>
      <c r="N36" s="713"/>
      <c r="O36" s="713"/>
      <c r="P36" s="713"/>
      <c r="Q36" s="713"/>
      <c r="R36" s="713"/>
      <c r="S36" s="713"/>
      <c r="T36" s="713"/>
      <c r="U36" s="713"/>
      <c r="V36" s="713"/>
      <c r="W36" s="713"/>
      <c r="X36" s="713"/>
      <c r="Y36" s="713"/>
      <c r="Z36" s="713"/>
      <c r="AF36" s="717"/>
      <c r="AG36" s="717"/>
      <c r="AH36" s="717"/>
      <c r="AI36" s="717"/>
      <c r="AJ36" s="717"/>
    </row>
    <row r="37" spans="1:36">
      <c r="A37" s="713"/>
      <c r="B37" s="1069"/>
      <c r="C37" s="1070"/>
      <c r="D37" s="1073" t="s">
        <v>927</v>
      </c>
      <c r="E37" s="1073"/>
      <c r="F37" s="1073"/>
      <c r="G37" s="1073"/>
      <c r="H37" s="1073"/>
      <c r="I37" s="1074" t="s">
        <v>928</v>
      </c>
      <c r="J37" s="1075"/>
      <c r="K37" s="1075"/>
      <c r="L37" s="1075"/>
      <c r="M37" s="1075"/>
      <c r="N37" s="1075"/>
      <c r="O37" s="1075"/>
      <c r="P37" s="1075"/>
      <c r="Q37" s="1075"/>
      <c r="R37" s="1075"/>
      <c r="S37" s="1075"/>
      <c r="T37" s="1075"/>
      <c r="U37" s="1075"/>
      <c r="V37" s="1075"/>
      <c r="W37" s="1075"/>
      <c r="X37" s="1075"/>
      <c r="Y37" s="1075"/>
      <c r="Z37" s="1076"/>
      <c r="AA37" s="713"/>
    </row>
    <row r="38" spans="1:36" ht="20.25" customHeight="1">
      <c r="A38" s="713"/>
      <c r="B38" s="1071"/>
      <c r="C38" s="1072"/>
      <c r="D38" s="1073"/>
      <c r="E38" s="1073"/>
      <c r="F38" s="1073"/>
      <c r="G38" s="1073"/>
      <c r="H38" s="1073"/>
      <c r="I38" s="1074" t="s">
        <v>929</v>
      </c>
      <c r="J38" s="1075"/>
      <c r="K38" s="1075"/>
      <c r="L38" s="1075"/>
      <c r="M38" s="1075"/>
      <c r="N38" s="1075"/>
      <c r="O38" s="1075"/>
      <c r="P38" s="1075"/>
      <c r="Q38" s="1075"/>
      <c r="R38" s="1075"/>
      <c r="S38" s="1075"/>
      <c r="T38" s="1075"/>
      <c r="U38" s="1076"/>
      <c r="V38" s="1066" t="s">
        <v>930</v>
      </c>
      <c r="W38" s="1067"/>
      <c r="X38" s="1067"/>
      <c r="Y38" s="1067"/>
      <c r="Z38" s="1068"/>
      <c r="AA38" s="713"/>
    </row>
    <row r="39" spans="1:36" ht="26.25" customHeight="1">
      <c r="A39" s="713"/>
      <c r="B39" s="1055">
        <v>1</v>
      </c>
      <c r="C39" s="1056"/>
      <c r="D39" s="1103" t="s">
        <v>947</v>
      </c>
      <c r="E39" s="1104"/>
      <c r="F39" s="1104"/>
      <c r="G39" s="1104"/>
      <c r="H39" s="1105"/>
      <c r="I39" s="1106" t="s">
        <v>948</v>
      </c>
      <c r="J39" s="1107"/>
      <c r="K39" s="1107"/>
      <c r="L39" s="1107"/>
      <c r="M39" s="1107"/>
      <c r="N39" s="1107"/>
      <c r="O39" s="1107"/>
      <c r="P39" s="1107"/>
      <c r="Q39" s="1107"/>
      <c r="R39" s="1107"/>
      <c r="S39" s="1107"/>
      <c r="T39" s="1107"/>
      <c r="U39" s="1108"/>
      <c r="V39" s="1109" t="s">
        <v>949</v>
      </c>
      <c r="W39" s="1110"/>
      <c r="X39" s="1110"/>
      <c r="Y39" s="1110"/>
      <c r="Z39" s="1111"/>
      <c r="AA39" s="713"/>
      <c r="AF39" s="717"/>
      <c r="AG39" s="717"/>
      <c r="AH39" s="717"/>
      <c r="AI39" s="717"/>
      <c r="AJ39" s="717"/>
    </row>
    <row r="40" spans="1:36" ht="24" customHeight="1">
      <c r="A40" s="713"/>
      <c r="B40" s="1055">
        <v>2</v>
      </c>
      <c r="C40" s="1056"/>
      <c r="D40" s="1103" t="s">
        <v>950</v>
      </c>
      <c r="E40" s="1104"/>
      <c r="F40" s="1104"/>
      <c r="G40" s="1104"/>
      <c r="H40" s="1105"/>
      <c r="I40" s="1106" t="s">
        <v>951</v>
      </c>
      <c r="J40" s="1107"/>
      <c r="K40" s="1107"/>
      <c r="L40" s="1107"/>
      <c r="M40" s="1107"/>
      <c r="N40" s="1107"/>
      <c r="O40" s="1107"/>
      <c r="P40" s="1107"/>
      <c r="Q40" s="1107"/>
      <c r="R40" s="1107"/>
      <c r="S40" s="1107"/>
      <c r="T40" s="1107"/>
      <c r="U40" s="1108"/>
      <c r="V40" s="1109" t="s">
        <v>952</v>
      </c>
      <c r="W40" s="1110"/>
      <c r="X40" s="1110"/>
      <c r="Y40" s="1110"/>
      <c r="Z40" s="1111"/>
      <c r="AA40" s="713"/>
    </row>
    <row r="41" spans="1:36" ht="26.25" customHeight="1">
      <c r="A41" s="713"/>
      <c r="B41" s="1055">
        <v>3</v>
      </c>
      <c r="C41" s="1056"/>
      <c r="D41" s="1077"/>
      <c r="E41" s="1078"/>
      <c r="F41" s="1078"/>
      <c r="G41" s="1078"/>
      <c r="H41" s="1079"/>
      <c r="I41" s="1099"/>
      <c r="J41" s="1100"/>
      <c r="K41" s="1100"/>
      <c r="L41" s="1100"/>
      <c r="M41" s="1100"/>
      <c r="N41" s="1100"/>
      <c r="O41" s="1100"/>
      <c r="P41" s="1100"/>
      <c r="Q41" s="1100"/>
      <c r="R41" s="1100"/>
      <c r="S41" s="1100"/>
      <c r="T41" s="1100"/>
      <c r="U41" s="1101"/>
      <c r="V41" s="1102"/>
      <c r="W41" s="1064"/>
      <c r="X41" s="1064"/>
      <c r="Y41" s="1064"/>
      <c r="Z41" s="1065"/>
      <c r="AA41" s="713"/>
      <c r="AF41" s="717"/>
      <c r="AG41" s="717"/>
      <c r="AH41" s="717"/>
      <c r="AI41" s="717"/>
      <c r="AJ41" s="717"/>
    </row>
    <row r="42" spans="1:36" ht="26.25" customHeight="1">
      <c r="A42" s="713"/>
      <c r="B42" s="1055">
        <v>4</v>
      </c>
      <c r="C42" s="1056"/>
      <c r="D42" s="1077"/>
      <c r="E42" s="1078"/>
      <c r="F42" s="1078"/>
      <c r="G42" s="1078"/>
      <c r="H42" s="1079"/>
      <c r="I42" s="1099"/>
      <c r="J42" s="1100"/>
      <c r="K42" s="1100"/>
      <c r="L42" s="1100"/>
      <c r="M42" s="1100"/>
      <c r="N42" s="1100"/>
      <c r="O42" s="1100"/>
      <c r="P42" s="1100"/>
      <c r="Q42" s="1100"/>
      <c r="R42" s="1100"/>
      <c r="S42" s="1100"/>
      <c r="T42" s="1100"/>
      <c r="U42" s="1101"/>
      <c r="V42" s="1102"/>
      <c r="W42" s="1064"/>
      <c r="X42" s="1064"/>
      <c r="Y42" s="1064"/>
      <c r="Z42" s="1065"/>
      <c r="AA42" s="713"/>
      <c r="AF42" s="717"/>
      <c r="AG42" s="717"/>
      <c r="AH42" s="717"/>
      <c r="AI42" s="717"/>
      <c r="AJ42" s="717"/>
    </row>
    <row r="43" spans="1:36" ht="26.25" customHeight="1">
      <c r="A43" s="713"/>
      <c r="B43" s="1055">
        <v>5</v>
      </c>
      <c r="C43" s="1056"/>
      <c r="D43" s="1077"/>
      <c r="E43" s="1078"/>
      <c r="F43" s="1078"/>
      <c r="G43" s="1078"/>
      <c r="H43" s="1079"/>
      <c r="I43" s="1099"/>
      <c r="J43" s="1100"/>
      <c r="K43" s="1100"/>
      <c r="L43" s="1100"/>
      <c r="M43" s="1100"/>
      <c r="N43" s="1100"/>
      <c r="O43" s="1100"/>
      <c r="P43" s="1100"/>
      <c r="Q43" s="1100"/>
      <c r="R43" s="1100"/>
      <c r="S43" s="1100"/>
      <c r="T43" s="1100"/>
      <c r="U43" s="1101"/>
      <c r="V43" s="1102"/>
      <c r="W43" s="1064"/>
      <c r="X43" s="1064"/>
      <c r="Y43" s="1064"/>
      <c r="Z43" s="1065"/>
      <c r="AA43" s="713"/>
      <c r="AF43" s="717"/>
      <c r="AG43" s="717"/>
      <c r="AH43" s="717"/>
      <c r="AI43" s="717"/>
      <c r="AJ43" s="717"/>
    </row>
    <row r="44" spans="1:36" ht="26.25" customHeight="1">
      <c r="AF44" s="717"/>
      <c r="AG44" s="717"/>
      <c r="AH44" s="717"/>
      <c r="AI44" s="717"/>
      <c r="AJ44" s="717"/>
    </row>
    <row r="45" spans="1:36" ht="26.25" customHeight="1">
      <c r="AF45" s="717"/>
      <c r="AG45" s="717"/>
      <c r="AH45" s="717"/>
      <c r="AI45" s="717"/>
      <c r="AJ45" s="717"/>
    </row>
  </sheetData>
  <mergeCells count="71">
    <mergeCell ref="T2:V2"/>
    <mergeCell ref="W2:Z2"/>
    <mergeCell ref="B19:Y19"/>
    <mergeCell ref="A3:AA3"/>
    <mergeCell ref="S5:Y5"/>
    <mergeCell ref="B8:Y8"/>
    <mergeCell ref="B9:Y9"/>
    <mergeCell ref="B10:Y10"/>
    <mergeCell ref="B11:Y11"/>
    <mergeCell ref="B12:Y12"/>
    <mergeCell ref="B13:Y13"/>
    <mergeCell ref="B14:Y14"/>
    <mergeCell ref="B15:D15"/>
    <mergeCell ref="E15:Y15"/>
    <mergeCell ref="B30:C30"/>
    <mergeCell ref="D30:H30"/>
    <mergeCell ref="I30:U30"/>
    <mergeCell ref="V30:Z30"/>
    <mergeCell ref="B20:Y20"/>
    <mergeCell ref="B21:Y21"/>
    <mergeCell ref="B22:Y22"/>
    <mergeCell ref="B23:Y23"/>
    <mergeCell ref="B24:D24"/>
    <mergeCell ref="E24:Y24"/>
    <mergeCell ref="B28:C29"/>
    <mergeCell ref="D28:H29"/>
    <mergeCell ref="I28:Z28"/>
    <mergeCell ref="I29:U29"/>
    <mergeCell ref="V29:Z29"/>
    <mergeCell ref="B31:C31"/>
    <mergeCell ref="D31:H31"/>
    <mergeCell ref="I31:U31"/>
    <mergeCell ref="V31:Z31"/>
    <mergeCell ref="B32:C32"/>
    <mergeCell ref="D32:H32"/>
    <mergeCell ref="I32:U32"/>
    <mergeCell ref="V32:Z32"/>
    <mergeCell ref="B37:C38"/>
    <mergeCell ref="D37:H38"/>
    <mergeCell ref="I37:Z37"/>
    <mergeCell ref="I38:U38"/>
    <mergeCell ref="B33:C33"/>
    <mergeCell ref="D33:H33"/>
    <mergeCell ref="I33:U33"/>
    <mergeCell ref="V33:Z33"/>
    <mergeCell ref="B34:C34"/>
    <mergeCell ref="D34:H34"/>
    <mergeCell ref="I34:U34"/>
    <mergeCell ref="V34:Z34"/>
    <mergeCell ref="I40:U40"/>
    <mergeCell ref="V40:Z40"/>
    <mergeCell ref="B39:C39"/>
    <mergeCell ref="D39:H39"/>
    <mergeCell ref="I39:U39"/>
    <mergeCell ref="V39:Z39"/>
    <mergeCell ref="Y1:Z1"/>
    <mergeCell ref="B43:C43"/>
    <mergeCell ref="D43:H43"/>
    <mergeCell ref="I43:U43"/>
    <mergeCell ref="V43:Z43"/>
    <mergeCell ref="B41:C41"/>
    <mergeCell ref="D41:H41"/>
    <mergeCell ref="I41:U41"/>
    <mergeCell ref="V41:Z41"/>
    <mergeCell ref="B42:C42"/>
    <mergeCell ref="D42:H42"/>
    <mergeCell ref="I42:U42"/>
    <mergeCell ref="V42:Z42"/>
    <mergeCell ref="V38:Z38"/>
    <mergeCell ref="B40:C40"/>
    <mergeCell ref="D40:H40"/>
  </mergeCells>
  <phoneticPr fontId="10"/>
  <dataValidations count="2">
    <dataValidation type="list" allowBlank="1" showInputMessage="1" showErrorMessage="1" sqref="B20:Y23" xr:uid="{94B85282-BAAC-4637-94E6-093A512AB318}">
      <formula1>$AT$20:$AT$23</formula1>
    </dataValidation>
    <dataValidation type="list" allowBlank="1" showInputMessage="1" showErrorMessage="1" sqref="B9:Y14" xr:uid="{B07B7F72-A4C8-4B29-9B11-61EDA63BF664}">
      <formula1>$AT$3:$AT$10</formula1>
    </dataValidation>
  </dataValidations>
  <pageMargins left="0.70866141732283472" right="0.70866141732283472" top="0.55118110236220474" bottom="0.35433070866141736"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23B0D-3720-4176-B43A-69B1636766DA}">
  <sheetPr>
    <tabColor indexed="51"/>
  </sheetPr>
  <dimension ref="A2:X60"/>
  <sheetViews>
    <sheetView view="pageBreakPreview" zoomScaleNormal="100" zoomScaleSheetLayoutView="100" workbookViewId="0">
      <selection activeCell="D5" sqref="D5:H5"/>
    </sheetView>
  </sheetViews>
  <sheetFormatPr defaultColWidth="12" defaultRowHeight="13.2"/>
  <cols>
    <col min="1" max="1" width="5" style="30" customWidth="1"/>
    <col min="2" max="3" width="12" style="30" customWidth="1"/>
    <col min="4" max="5" width="12.625" style="30" customWidth="1"/>
    <col min="6" max="6" width="12.375" style="30" customWidth="1"/>
    <col min="7" max="7" width="4.875" style="30" hidden="1" customWidth="1"/>
    <col min="8" max="8" width="12.625" style="30" customWidth="1"/>
    <col min="9" max="9" width="12.5" style="30" customWidth="1"/>
    <col min="10" max="10" width="3.375" style="30" hidden="1" customWidth="1"/>
    <col min="11" max="12" width="12.875" style="30" customWidth="1"/>
    <col min="13" max="13" width="3.875" style="30" hidden="1" customWidth="1"/>
    <col min="14" max="14" width="6.125" style="30" customWidth="1"/>
    <col min="15" max="15" width="14.125" style="30" customWidth="1"/>
    <col min="16" max="16" width="20.5" style="30" customWidth="1"/>
    <col min="17" max="17" width="12.625" style="30" customWidth="1"/>
    <col min="18" max="19" width="14.125" style="30" customWidth="1"/>
    <col min="20" max="20" width="16.625" style="30" customWidth="1"/>
    <col min="21" max="21" width="5" style="30" customWidth="1"/>
    <col min="22" max="24" width="12" style="30" customWidth="1"/>
    <col min="25" max="16384" width="12" style="30"/>
  </cols>
  <sheetData>
    <row r="2" spans="1:24">
      <c r="A2" s="30" t="s">
        <v>820</v>
      </c>
    </row>
    <row r="3" spans="1:24" ht="6.75" customHeight="1" thickBot="1"/>
    <row r="4" spans="1:24" ht="21.75" customHeight="1">
      <c r="A4" s="1123" t="s">
        <v>212</v>
      </c>
      <c r="B4" s="1124"/>
      <c r="C4" s="1124"/>
      <c r="D4" s="1125">
        <f>'1_交付申請書'!V10</f>
        <v>0</v>
      </c>
      <c r="E4" s="1126"/>
      <c r="F4" s="1126"/>
      <c r="G4" s="1126"/>
      <c r="H4" s="1127"/>
      <c r="M4" s="80"/>
    </row>
    <row r="5" spans="1:24" ht="21.75" customHeight="1">
      <c r="A5" s="1128" t="s">
        <v>211</v>
      </c>
      <c r="B5" s="1129"/>
      <c r="C5" s="1130"/>
      <c r="D5" s="1131">
        <f>'1-1（省エネ）'!M7</f>
        <v>0</v>
      </c>
      <c r="E5" s="1132"/>
      <c r="F5" s="1132"/>
      <c r="G5" s="1132"/>
      <c r="H5" s="1133"/>
      <c r="M5" s="80"/>
    </row>
    <row r="6" spans="1:24" ht="21.75" customHeight="1" thickBot="1">
      <c r="A6" s="1134" t="s">
        <v>229</v>
      </c>
      <c r="B6" s="1135"/>
      <c r="C6" s="1136"/>
      <c r="D6" s="1137" t="s">
        <v>224</v>
      </c>
      <c r="E6" s="1138"/>
      <c r="F6" s="1138"/>
      <c r="G6" s="1138"/>
      <c r="H6" s="1139"/>
      <c r="M6" s="80"/>
    </row>
    <row r="8" spans="1:24" ht="13.8" thickBot="1"/>
    <row r="9" spans="1:24" ht="30" customHeight="1">
      <c r="A9" s="1142" t="s">
        <v>205</v>
      </c>
      <c r="B9" s="1143"/>
      <c r="C9" s="1144"/>
      <c r="D9" s="1151" t="s">
        <v>210</v>
      </c>
      <c r="E9" s="1118" t="s">
        <v>209</v>
      </c>
      <c r="F9" s="1119"/>
      <c r="G9" s="1120" t="s">
        <v>206</v>
      </c>
      <c r="H9" s="1118" t="s">
        <v>1023</v>
      </c>
      <c r="I9" s="1119"/>
      <c r="J9" s="1120" t="s">
        <v>206</v>
      </c>
      <c r="K9" s="1118" t="s">
        <v>1024</v>
      </c>
      <c r="L9" s="1154"/>
      <c r="M9" s="1155" t="s">
        <v>206</v>
      </c>
      <c r="O9" s="1142" t="s">
        <v>205</v>
      </c>
      <c r="P9" s="1143"/>
      <c r="Q9" s="1144"/>
      <c r="R9" s="1158" t="s">
        <v>204</v>
      </c>
      <c r="S9" s="1159"/>
      <c r="T9" s="1160"/>
      <c r="V9" s="1161" t="s">
        <v>203</v>
      </c>
      <c r="W9" s="1162"/>
      <c r="X9" s="1163"/>
    </row>
    <row r="10" spans="1:24" ht="18.899999999999999" customHeight="1">
      <c r="A10" s="1145"/>
      <c r="B10" s="1146"/>
      <c r="C10" s="1147"/>
      <c r="D10" s="1152"/>
      <c r="E10" s="1140" t="s">
        <v>200</v>
      </c>
      <c r="F10" s="136" t="s">
        <v>202</v>
      </c>
      <c r="G10" s="1121"/>
      <c r="H10" s="1140" t="s">
        <v>200</v>
      </c>
      <c r="I10" s="136" t="s">
        <v>202</v>
      </c>
      <c r="J10" s="1121"/>
      <c r="K10" s="1140" t="s">
        <v>200</v>
      </c>
      <c r="L10" s="135" t="s">
        <v>202</v>
      </c>
      <c r="M10" s="1156"/>
      <c r="O10" s="1145"/>
      <c r="P10" s="1146"/>
      <c r="Q10" s="1147"/>
      <c r="R10" s="1140" t="s">
        <v>200</v>
      </c>
      <c r="S10" s="1164" t="s">
        <v>199</v>
      </c>
      <c r="T10" s="1166" t="s">
        <v>198</v>
      </c>
      <c r="V10" s="1167" t="s">
        <v>200</v>
      </c>
      <c r="W10" s="1164" t="s">
        <v>199</v>
      </c>
      <c r="X10" s="1166" t="s">
        <v>198</v>
      </c>
    </row>
    <row r="11" spans="1:24" ht="13.8" thickBot="1">
      <c r="A11" s="1148"/>
      <c r="B11" s="1149"/>
      <c r="C11" s="1150"/>
      <c r="D11" s="1153"/>
      <c r="E11" s="1141"/>
      <c r="F11" s="134" t="s">
        <v>197</v>
      </c>
      <c r="G11" s="1122"/>
      <c r="H11" s="1141"/>
      <c r="I11" s="134" t="s">
        <v>196</v>
      </c>
      <c r="J11" s="1122"/>
      <c r="K11" s="1141"/>
      <c r="L11" s="133" t="s">
        <v>195</v>
      </c>
      <c r="M11" s="1157"/>
      <c r="O11" s="1148"/>
      <c r="P11" s="1149"/>
      <c r="Q11" s="1150"/>
      <c r="R11" s="1141"/>
      <c r="S11" s="1165"/>
      <c r="T11" s="1122"/>
      <c r="V11" s="1168"/>
      <c r="W11" s="1165"/>
      <c r="X11" s="1122"/>
    </row>
    <row r="12" spans="1:24" ht="18" customHeight="1" thickTop="1">
      <c r="A12" s="1220" t="s">
        <v>194</v>
      </c>
      <c r="B12" s="1223" t="s">
        <v>193</v>
      </c>
      <c r="C12" s="1224"/>
      <c r="D12" s="738" t="s">
        <v>181</v>
      </c>
      <c r="E12" s="183"/>
      <c r="F12" s="151">
        <f t="shared" ref="F12:F43" si="0">ROUND(E12*$R12,2)</f>
        <v>0</v>
      </c>
      <c r="G12" s="212">
        <f t="shared" ref="G12:G38" si="1">E12*$R12*$V12*44/12</f>
        <v>0</v>
      </c>
      <c r="H12" s="268"/>
      <c r="I12" s="151">
        <f t="shared" ref="I12:I43" si="2">ROUND(H12*$R12,2)</f>
        <v>0</v>
      </c>
      <c r="J12" s="212">
        <f t="shared" ref="J12:J38" si="3">H12*$R12*$V12*44/12</f>
        <v>0</v>
      </c>
      <c r="K12" s="151">
        <f t="shared" ref="K12:K43" si="4">E12-H12</f>
        <v>0</v>
      </c>
      <c r="L12" s="164">
        <f t="shared" ref="L12:L43" si="5">ROUND(K12*$R12,2)</f>
        <v>0</v>
      </c>
      <c r="M12" s="131">
        <f t="shared" ref="M12:M38" si="6">K12*$R12*$V12*44/12</f>
        <v>0</v>
      </c>
      <c r="O12" s="1173" t="s">
        <v>194</v>
      </c>
      <c r="P12" s="1176" t="s">
        <v>193</v>
      </c>
      <c r="Q12" s="1177"/>
      <c r="R12" s="130">
        <v>38.299999999999997</v>
      </c>
      <c r="S12" s="129" t="s">
        <v>179</v>
      </c>
      <c r="T12" s="126"/>
      <c r="V12" s="764">
        <v>1.9E-2</v>
      </c>
      <c r="W12" s="127" t="s">
        <v>153</v>
      </c>
      <c r="X12" s="126"/>
    </row>
    <row r="13" spans="1:24" ht="18" customHeight="1">
      <c r="A13" s="1221"/>
      <c r="B13" s="1178" t="s">
        <v>192</v>
      </c>
      <c r="C13" s="1179"/>
      <c r="D13" s="739" t="s">
        <v>181</v>
      </c>
      <c r="E13" s="184"/>
      <c r="F13" s="152">
        <f t="shared" si="0"/>
        <v>0</v>
      </c>
      <c r="G13" s="207">
        <f t="shared" si="1"/>
        <v>0</v>
      </c>
      <c r="H13" s="269"/>
      <c r="I13" s="152">
        <f t="shared" si="2"/>
        <v>0</v>
      </c>
      <c r="J13" s="207">
        <f t="shared" si="3"/>
        <v>0</v>
      </c>
      <c r="K13" s="152">
        <f t="shared" si="4"/>
        <v>0</v>
      </c>
      <c r="L13" s="165">
        <f t="shared" si="5"/>
        <v>0</v>
      </c>
      <c r="M13" s="103">
        <f t="shared" si="6"/>
        <v>0</v>
      </c>
      <c r="O13" s="1174"/>
      <c r="P13" s="1180" t="s">
        <v>192</v>
      </c>
      <c r="Q13" s="1181"/>
      <c r="R13" s="109">
        <v>34.799999999999997</v>
      </c>
      <c r="S13" s="92" t="s">
        <v>179</v>
      </c>
      <c r="T13" s="91"/>
      <c r="V13" s="765">
        <v>1.83E-2</v>
      </c>
      <c r="W13" s="92" t="s">
        <v>153</v>
      </c>
      <c r="X13" s="91"/>
    </row>
    <row r="14" spans="1:24" ht="18" customHeight="1">
      <c r="A14" s="1221"/>
      <c r="B14" s="1178" t="s">
        <v>191</v>
      </c>
      <c r="C14" s="1179"/>
      <c r="D14" s="739" t="s">
        <v>181</v>
      </c>
      <c r="E14" s="184"/>
      <c r="F14" s="152">
        <f t="shared" si="0"/>
        <v>0</v>
      </c>
      <c r="G14" s="207">
        <f t="shared" si="1"/>
        <v>0</v>
      </c>
      <c r="H14" s="269"/>
      <c r="I14" s="152">
        <f t="shared" si="2"/>
        <v>0</v>
      </c>
      <c r="J14" s="207">
        <f t="shared" si="3"/>
        <v>0</v>
      </c>
      <c r="K14" s="152">
        <f t="shared" si="4"/>
        <v>0</v>
      </c>
      <c r="L14" s="165">
        <f t="shared" si="5"/>
        <v>0</v>
      </c>
      <c r="M14" s="103">
        <f t="shared" si="6"/>
        <v>0</v>
      </c>
      <c r="O14" s="1174"/>
      <c r="P14" s="1180" t="s">
        <v>190</v>
      </c>
      <c r="Q14" s="1181"/>
      <c r="R14" s="109">
        <v>33.4</v>
      </c>
      <c r="S14" s="92" t="s">
        <v>179</v>
      </c>
      <c r="T14" s="91"/>
      <c r="V14" s="765">
        <v>1.8700000000000001E-2</v>
      </c>
      <c r="W14" s="92" t="s">
        <v>153</v>
      </c>
      <c r="X14" s="91"/>
    </row>
    <row r="15" spans="1:24" ht="18" customHeight="1">
      <c r="A15" s="1221"/>
      <c r="B15" s="1178" t="s">
        <v>189</v>
      </c>
      <c r="C15" s="1179"/>
      <c r="D15" s="739" t="s">
        <v>181</v>
      </c>
      <c r="E15" s="184"/>
      <c r="F15" s="152">
        <f t="shared" si="0"/>
        <v>0</v>
      </c>
      <c r="G15" s="207">
        <f t="shared" si="1"/>
        <v>0</v>
      </c>
      <c r="H15" s="269"/>
      <c r="I15" s="152">
        <f t="shared" si="2"/>
        <v>0</v>
      </c>
      <c r="J15" s="207">
        <f t="shared" si="3"/>
        <v>0</v>
      </c>
      <c r="K15" s="152">
        <f t="shared" si="4"/>
        <v>0</v>
      </c>
      <c r="L15" s="165">
        <f t="shared" si="5"/>
        <v>0</v>
      </c>
      <c r="M15" s="103">
        <f t="shared" si="6"/>
        <v>0</v>
      </c>
      <c r="O15" s="1174"/>
      <c r="P15" s="1180" t="s">
        <v>189</v>
      </c>
      <c r="Q15" s="1181"/>
      <c r="R15" s="109">
        <v>33.299999999999997</v>
      </c>
      <c r="S15" s="92" t="s">
        <v>179</v>
      </c>
      <c r="T15" s="91"/>
      <c r="V15" s="765">
        <v>1.8599999999999998E-2</v>
      </c>
      <c r="W15" s="92" t="s">
        <v>153</v>
      </c>
      <c r="X15" s="91"/>
    </row>
    <row r="16" spans="1:24" ht="18" customHeight="1">
      <c r="A16" s="1221"/>
      <c r="B16" s="1169" t="s">
        <v>186</v>
      </c>
      <c r="C16" s="1170"/>
      <c r="D16" s="739" t="s">
        <v>181</v>
      </c>
      <c r="E16" s="184"/>
      <c r="F16" s="152">
        <f t="shared" si="0"/>
        <v>0</v>
      </c>
      <c r="G16" s="207">
        <f t="shared" si="1"/>
        <v>0</v>
      </c>
      <c r="H16" s="269"/>
      <c r="I16" s="152">
        <f t="shared" si="2"/>
        <v>0</v>
      </c>
      <c r="J16" s="207">
        <f t="shared" si="3"/>
        <v>0</v>
      </c>
      <c r="K16" s="152">
        <f t="shared" si="4"/>
        <v>0</v>
      </c>
      <c r="L16" s="165">
        <f t="shared" si="5"/>
        <v>0</v>
      </c>
      <c r="M16" s="103">
        <f t="shared" si="6"/>
        <v>0</v>
      </c>
      <c r="O16" s="1174"/>
      <c r="P16" s="1171" t="s">
        <v>186</v>
      </c>
      <c r="Q16" s="1172"/>
      <c r="R16" s="109">
        <v>36.5</v>
      </c>
      <c r="S16" s="92" t="s">
        <v>179</v>
      </c>
      <c r="T16" s="91"/>
      <c r="V16" s="765">
        <v>1.8700000000000001E-2</v>
      </c>
      <c r="W16" s="92" t="s">
        <v>153</v>
      </c>
      <c r="X16" s="91"/>
    </row>
    <row r="17" spans="1:24" ht="18" customHeight="1">
      <c r="A17" s="1221"/>
      <c r="B17" s="1169" t="s">
        <v>183</v>
      </c>
      <c r="C17" s="1170"/>
      <c r="D17" s="739" t="s">
        <v>181</v>
      </c>
      <c r="E17" s="184"/>
      <c r="F17" s="152">
        <f t="shared" si="0"/>
        <v>0</v>
      </c>
      <c r="G17" s="207">
        <f t="shared" si="1"/>
        <v>0</v>
      </c>
      <c r="H17" s="269"/>
      <c r="I17" s="152">
        <f t="shared" si="2"/>
        <v>0</v>
      </c>
      <c r="J17" s="207">
        <f t="shared" si="3"/>
        <v>0</v>
      </c>
      <c r="K17" s="152">
        <f t="shared" si="4"/>
        <v>0</v>
      </c>
      <c r="L17" s="165">
        <f t="shared" si="5"/>
        <v>0</v>
      </c>
      <c r="M17" s="103">
        <f t="shared" si="6"/>
        <v>0</v>
      </c>
      <c r="O17" s="1174"/>
      <c r="P17" s="1171" t="s">
        <v>183</v>
      </c>
      <c r="Q17" s="1172"/>
      <c r="R17" s="109">
        <v>38</v>
      </c>
      <c r="S17" s="92" t="s">
        <v>179</v>
      </c>
      <c r="T17" s="91"/>
      <c r="V17" s="765">
        <v>1.8800000000000001E-2</v>
      </c>
      <c r="W17" s="92" t="s">
        <v>153</v>
      </c>
      <c r="X17" s="91"/>
    </row>
    <row r="18" spans="1:24" ht="18" customHeight="1">
      <c r="A18" s="1221"/>
      <c r="B18" s="1169" t="s">
        <v>182</v>
      </c>
      <c r="C18" s="1170"/>
      <c r="D18" s="739" t="s">
        <v>181</v>
      </c>
      <c r="E18" s="184"/>
      <c r="F18" s="152">
        <f t="shared" si="0"/>
        <v>0</v>
      </c>
      <c r="G18" s="207">
        <f t="shared" si="1"/>
        <v>0</v>
      </c>
      <c r="H18" s="269"/>
      <c r="I18" s="152">
        <f t="shared" si="2"/>
        <v>0</v>
      </c>
      <c r="J18" s="207">
        <f t="shared" si="3"/>
        <v>0</v>
      </c>
      <c r="K18" s="152">
        <f t="shared" si="4"/>
        <v>0</v>
      </c>
      <c r="L18" s="165">
        <f t="shared" si="5"/>
        <v>0</v>
      </c>
      <c r="M18" s="103">
        <f t="shared" si="6"/>
        <v>0</v>
      </c>
      <c r="O18" s="1174"/>
      <c r="P18" s="1171" t="s">
        <v>182</v>
      </c>
      <c r="Q18" s="1172"/>
      <c r="R18" s="109">
        <v>38.9</v>
      </c>
      <c r="S18" s="92" t="s">
        <v>179</v>
      </c>
      <c r="T18" s="91"/>
      <c r="V18" s="765">
        <v>1.9300000000000001E-2</v>
      </c>
      <c r="W18" s="92" t="s">
        <v>153</v>
      </c>
      <c r="X18" s="91"/>
    </row>
    <row r="19" spans="1:24" ht="18" customHeight="1">
      <c r="A19" s="1221"/>
      <c r="B19" s="1169" t="s">
        <v>180</v>
      </c>
      <c r="C19" s="1170"/>
      <c r="D19" s="739" t="s">
        <v>181</v>
      </c>
      <c r="E19" s="184"/>
      <c r="F19" s="152">
        <f t="shared" si="0"/>
        <v>0</v>
      </c>
      <c r="G19" s="207">
        <f t="shared" si="1"/>
        <v>0</v>
      </c>
      <c r="H19" s="269"/>
      <c r="I19" s="152">
        <f t="shared" si="2"/>
        <v>0</v>
      </c>
      <c r="J19" s="207">
        <f t="shared" si="3"/>
        <v>0</v>
      </c>
      <c r="K19" s="152">
        <f t="shared" si="4"/>
        <v>0</v>
      </c>
      <c r="L19" s="165">
        <f t="shared" si="5"/>
        <v>0</v>
      </c>
      <c r="M19" s="103">
        <f t="shared" si="6"/>
        <v>0</v>
      </c>
      <c r="O19" s="1174"/>
      <c r="P19" s="1171" t="s">
        <v>180</v>
      </c>
      <c r="Q19" s="1172"/>
      <c r="R19" s="109">
        <v>41.8</v>
      </c>
      <c r="S19" s="92" t="s">
        <v>179</v>
      </c>
      <c r="T19" s="91"/>
      <c r="V19" s="765">
        <v>2.0199999999999999E-2</v>
      </c>
      <c r="W19" s="92" t="s">
        <v>153</v>
      </c>
      <c r="X19" s="91"/>
    </row>
    <row r="20" spans="1:24" ht="18" customHeight="1">
      <c r="A20" s="1221"/>
      <c r="B20" s="1169" t="s">
        <v>178</v>
      </c>
      <c r="C20" s="1170"/>
      <c r="D20" s="739" t="s">
        <v>165</v>
      </c>
      <c r="E20" s="184"/>
      <c r="F20" s="152">
        <f t="shared" si="0"/>
        <v>0</v>
      </c>
      <c r="G20" s="207">
        <f t="shared" si="1"/>
        <v>0</v>
      </c>
      <c r="H20" s="269"/>
      <c r="I20" s="152">
        <f t="shared" si="2"/>
        <v>0</v>
      </c>
      <c r="J20" s="207">
        <f t="shared" si="3"/>
        <v>0</v>
      </c>
      <c r="K20" s="152">
        <f t="shared" si="4"/>
        <v>0</v>
      </c>
      <c r="L20" s="165">
        <f t="shared" si="5"/>
        <v>0</v>
      </c>
      <c r="M20" s="103">
        <f t="shared" si="6"/>
        <v>0</v>
      </c>
      <c r="O20" s="1174"/>
      <c r="P20" s="1171" t="s">
        <v>178</v>
      </c>
      <c r="Q20" s="1172"/>
      <c r="R20" s="109">
        <v>40</v>
      </c>
      <c r="S20" s="92" t="s">
        <v>163</v>
      </c>
      <c r="T20" s="91"/>
      <c r="V20" s="765">
        <v>2.0400000000000001E-2</v>
      </c>
      <c r="W20" s="92" t="s">
        <v>153</v>
      </c>
      <c r="X20" s="91"/>
    </row>
    <row r="21" spans="1:24" ht="18" customHeight="1">
      <c r="A21" s="1221"/>
      <c r="B21" s="1169" t="s">
        <v>177</v>
      </c>
      <c r="C21" s="1170"/>
      <c r="D21" s="739" t="s">
        <v>165</v>
      </c>
      <c r="E21" s="184"/>
      <c r="F21" s="152">
        <f t="shared" si="0"/>
        <v>0</v>
      </c>
      <c r="G21" s="207">
        <f t="shared" si="1"/>
        <v>0</v>
      </c>
      <c r="H21" s="269"/>
      <c r="I21" s="152">
        <f t="shared" si="2"/>
        <v>0</v>
      </c>
      <c r="J21" s="207">
        <f t="shared" si="3"/>
        <v>0</v>
      </c>
      <c r="K21" s="152">
        <f t="shared" si="4"/>
        <v>0</v>
      </c>
      <c r="L21" s="165">
        <f t="shared" si="5"/>
        <v>0</v>
      </c>
      <c r="M21" s="103">
        <f t="shared" si="6"/>
        <v>0</v>
      </c>
      <c r="O21" s="1174"/>
      <c r="P21" s="1171" t="s">
        <v>177</v>
      </c>
      <c r="Q21" s="1172"/>
      <c r="R21" s="109">
        <v>34.1</v>
      </c>
      <c r="S21" s="92" t="s">
        <v>163</v>
      </c>
      <c r="T21" s="91"/>
      <c r="V21" s="765">
        <v>2.4500000000000001E-2</v>
      </c>
      <c r="W21" s="92" t="s">
        <v>153</v>
      </c>
      <c r="X21" s="91"/>
    </row>
    <row r="22" spans="1:24" ht="18" customHeight="1">
      <c r="A22" s="1221"/>
      <c r="B22" s="1182" t="s">
        <v>176</v>
      </c>
      <c r="C22" s="1182" t="s">
        <v>175</v>
      </c>
      <c r="D22" s="740" t="s">
        <v>165</v>
      </c>
      <c r="E22" s="185"/>
      <c r="F22" s="153">
        <f t="shared" si="0"/>
        <v>0</v>
      </c>
      <c r="G22" s="211">
        <f t="shared" si="1"/>
        <v>0</v>
      </c>
      <c r="H22" s="270"/>
      <c r="I22" s="153">
        <f t="shared" si="2"/>
        <v>0</v>
      </c>
      <c r="J22" s="211">
        <f t="shared" si="3"/>
        <v>0</v>
      </c>
      <c r="K22" s="153">
        <f t="shared" si="4"/>
        <v>0</v>
      </c>
      <c r="L22" s="166">
        <f t="shared" si="5"/>
        <v>0</v>
      </c>
      <c r="M22" s="124">
        <f t="shared" si="6"/>
        <v>0</v>
      </c>
      <c r="N22" s="30" t="s">
        <v>158</v>
      </c>
      <c r="O22" s="1174"/>
      <c r="P22" s="1186" t="s">
        <v>176</v>
      </c>
      <c r="Q22" s="78" t="s">
        <v>175</v>
      </c>
      <c r="R22" s="100">
        <v>50.1</v>
      </c>
      <c r="S22" s="98" t="s">
        <v>163</v>
      </c>
      <c r="T22" s="731"/>
      <c r="V22" s="766">
        <v>1.6299999999999999E-2</v>
      </c>
      <c r="W22" s="98" t="s">
        <v>153</v>
      </c>
      <c r="X22" s="123"/>
    </row>
    <row r="23" spans="1:24" ht="18" customHeight="1">
      <c r="A23" s="1221"/>
      <c r="B23" s="1183"/>
      <c r="C23" s="1185"/>
      <c r="D23" s="741" t="s">
        <v>159</v>
      </c>
      <c r="E23" s="186"/>
      <c r="F23" s="154">
        <f t="shared" si="0"/>
        <v>0</v>
      </c>
      <c r="G23" s="209">
        <f t="shared" si="1"/>
        <v>0</v>
      </c>
      <c r="H23" s="271"/>
      <c r="I23" s="154">
        <f t="shared" si="2"/>
        <v>0</v>
      </c>
      <c r="J23" s="209">
        <f t="shared" si="3"/>
        <v>0</v>
      </c>
      <c r="K23" s="154">
        <f t="shared" si="4"/>
        <v>0</v>
      </c>
      <c r="L23" s="167">
        <f t="shared" si="5"/>
        <v>0</v>
      </c>
      <c r="M23" s="114"/>
      <c r="O23" s="1174"/>
      <c r="P23" s="1187"/>
      <c r="Q23" s="729" t="s">
        <v>175</v>
      </c>
      <c r="R23" s="732">
        <v>109.4</v>
      </c>
      <c r="S23" s="127" t="s">
        <v>155</v>
      </c>
      <c r="T23" s="733"/>
      <c r="V23" s="767">
        <v>1.6299999999999999E-2</v>
      </c>
      <c r="W23" s="111" t="s">
        <v>153</v>
      </c>
      <c r="X23" s="495"/>
    </row>
    <row r="24" spans="1:24" ht="18" customHeight="1">
      <c r="A24" s="1221"/>
      <c r="B24" s="1184"/>
      <c r="C24" s="742" t="s">
        <v>174</v>
      </c>
      <c r="D24" s="738" t="s">
        <v>159</v>
      </c>
      <c r="E24" s="183"/>
      <c r="F24" s="151">
        <f t="shared" si="0"/>
        <v>0</v>
      </c>
      <c r="G24" s="212">
        <f t="shared" si="1"/>
        <v>0</v>
      </c>
      <c r="H24" s="268"/>
      <c r="I24" s="151">
        <f t="shared" si="2"/>
        <v>0</v>
      </c>
      <c r="J24" s="212">
        <f t="shared" si="3"/>
        <v>0</v>
      </c>
      <c r="K24" s="151">
        <f t="shared" si="4"/>
        <v>0</v>
      </c>
      <c r="L24" s="164">
        <f t="shared" si="5"/>
        <v>0</v>
      </c>
      <c r="M24" s="131">
        <f t="shared" si="6"/>
        <v>0</v>
      </c>
      <c r="O24" s="1174"/>
      <c r="P24" s="1188"/>
      <c r="Q24" s="101" t="s">
        <v>174</v>
      </c>
      <c r="R24" s="109">
        <v>46.1</v>
      </c>
      <c r="S24" s="92" t="s">
        <v>155</v>
      </c>
      <c r="T24" s="734"/>
      <c r="V24" s="764">
        <v>1.44E-2</v>
      </c>
      <c r="W24" s="127" t="s">
        <v>153</v>
      </c>
      <c r="X24" s="110"/>
    </row>
    <row r="25" spans="1:24" ht="18" customHeight="1">
      <c r="A25" s="1221"/>
      <c r="B25" s="1189" t="s">
        <v>173</v>
      </c>
      <c r="C25" s="743" t="s">
        <v>172</v>
      </c>
      <c r="D25" s="740" t="s">
        <v>165</v>
      </c>
      <c r="E25" s="185"/>
      <c r="F25" s="153">
        <f t="shared" si="0"/>
        <v>0</v>
      </c>
      <c r="G25" s="211">
        <f t="shared" si="1"/>
        <v>0</v>
      </c>
      <c r="H25" s="270"/>
      <c r="I25" s="153">
        <f t="shared" si="2"/>
        <v>0</v>
      </c>
      <c r="J25" s="211">
        <f t="shared" si="3"/>
        <v>0</v>
      </c>
      <c r="K25" s="153">
        <f t="shared" si="4"/>
        <v>0</v>
      </c>
      <c r="L25" s="166">
        <f t="shared" si="5"/>
        <v>0</v>
      </c>
      <c r="M25" s="124">
        <f t="shared" si="6"/>
        <v>0</v>
      </c>
      <c r="O25" s="1174"/>
      <c r="P25" s="1190" t="s">
        <v>173</v>
      </c>
      <c r="Q25" s="78" t="s">
        <v>172</v>
      </c>
      <c r="R25" s="100">
        <v>54.7</v>
      </c>
      <c r="S25" s="98" t="s">
        <v>163</v>
      </c>
      <c r="T25" s="731"/>
      <c r="V25" s="766">
        <v>1.3899999999999999E-2</v>
      </c>
      <c r="W25" s="98" t="s">
        <v>153</v>
      </c>
      <c r="X25" s="123"/>
    </row>
    <row r="26" spans="1:24" ht="18" customHeight="1">
      <c r="A26" s="1221"/>
      <c r="B26" s="1184"/>
      <c r="C26" s="744" t="s">
        <v>171</v>
      </c>
      <c r="D26" s="741" t="s">
        <v>159</v>
      </c>
      <c r="E26" s="186"/>
      <c r="F26" s="154">
        <f t="shared" si="0"/>
        <v>0</v>
      </c>
      <c r="G26" s="209">
        <f t="shared" si="1"/>
        <v>0</v>
      </c>
      <c r="H26" s="271"/>
      <c r="I26" s="154">
        <f t="shared" si="2"/>
        <v>0</v>
      </c>
      <c r="J26" s="209">
        <f t="shared" si="3"/>
        <v>0</v>
      </c>
      <c r="K26" s="154">
        <f t="shared" si="4"/>
        <v>0</v>
      </c>
      <c r="L26" s="167">
        <f t="shared" si="5"/>
        <v>0</v>
      </c>
      <c r="M26" s="114">
        <f t="shared" si="6"/>
        <v>0</v>
      </c>
      <c r="O26" s="1174"/>
      <c r="P26" s="1188"/>
      <c r="Q26" s="729" t="s">
        <v>171</v>
      </c>
      <c r="R26" s="732">
        <v>38.4</v>
      </c>
      <c r="S26" s="127" t="s">
        <v>155</v>
      </c>
      <c r="T26" s="733"/>
      <c r="V26" s="767">
        <v>1.3899999999999999E-2</v>
      </c>
      <c r="W26" s="111" t="s">
        <v>153</v>
      </c>
      <c r="X26" s="110"/>
    </row>
    <row r="27" spans="1:24" ht="18" customHeight="1">
      <c r="A27" s="1221"/>
      <c r="B27" s="1169" t="s">
        <v>978</v>
      </c>
      <c r="C27" s="1191"/>
      <c r="D27" s="739" t="s">
        <v>165</v>
      </c>
      <c r="E27" s="184"/>
      <c r="F27" s="152">
        <f t="shared" si="0"/>
        <v>0</v>
      </c>
      <c r="G27" s="207">
        <f t="shared" si="1"/>
        <v>0</v>
      </c>
      <c r="H27" s="269"/>
      <c r="I27" s="152">
        <f t="shared" si="2"/>
        <v>0</v>
      </c>
      <c r="J27" s="207">
        <f t="shared" si="3"/>
        <v>0</v>
      </c>
      <c r="K27" s="152">
        <f t="shared" si="4"/>
        <v>0</v>
      </c>
      <c r="L27" s="165">
        <f t="shared" si="5"/>
        <v>0</v>
      </c>
      <c r="M27" s="124">
        <f t="shared" si="6"/>
        <v>0</v>
      </c>
      <c r="O27" s="1174"/>
      <c r="P27" s="1171" t="s">
        <v>978</v>
      </c>
      <c r="Q27" s="1192"/>
      <c r="R27" s="109">
        <v>28.7</v>
      </c>
      <c r="S27" s="92" t="s">
        <v>163</v>
      </c>
      <c r="T27" s="730"/>
      <c r="V27" s="765">
        <v>2.46E-2</v>
      </c>
      <c r="W27" s="92" t="s">
        <v>153</v>
      </c>
      <c r="X27" s="730"/>
    </row>
    <row r="28" spans="1:24" ht="18" customHeight="1">
      <c r="A28" s="1221"/>
      <c r="B28" s="1169" t="s">
        <v>979</v>
      </c>
      <c r="C28" s="1191"/>
      <c r="D28" s="739" t="s">
        <v>165</v>
      </c>
      <c r="E28" s="184"/>
      <c r="F28" s="152">
        <f t="shared" si="0"/>
        <v>0</v>
      </c>
      <c r="G28" s="207">
        <f t="shared" si="1"/>
        <v>0</v>
      </c>
      <c r="H28" s="269"/>
      <c r="I28" s="152">
        <f t="shared" si="2"/>
        <v>0</v>
      </c>
      <c r="J28" s="207">
        <f t="shared" si="3"/>
        <v>0</v>
      </c>
      <c r="K28" s="152">
        <f t="shared" si="4"/>
        <v>0</v>
      </c>
      <c r="L28" s="165">
        <f t="shared" si="5"/>
        <v>0</v>
      </c>
      <c r="M28" s="121">
        <f t="shared" si="6"/>
        <v>0</v>
      </c>
      <c r="O28" s="1174"/>
      <c r="P28" s="1171" t="s">
        <v>979</v>
      </c>
      <c r="Q28" s="1192"/>
      <c r="R28" s="109">
        <v>28.9</v>
      </c>
      <c r="S28" s="92" t="s">
        <v>163</v>
      </c>
      <c r="T28" s="730"/>
      <c r="V28" s="765">
        <v>2.4500000000000001E-2</v>
      </c>
      <c r="W28" s="92" t="s">
        <v>153</v>
      </c>
      <c r="X28" s="730"/>
    </row>
    <row r="29" spans="1:24" ht="18" customHeight="1">
      <c r="A29" s="1221"/>
      <c r="B29" s="1169" t="s">
        <v>980</v>
      </c>
      <c r="C29" s="1191"/>
      <c r="D29" s="739" t="s">
        <v>165</v>
      </c>
      <c r="E29" s="184"/>
      <c r="F29" s="152">
        <f t="shared" si="0"/>
        <v>0</v>
      </c>
      <c r="G29" s="207">
        <f t="shared" si="1"/>
        <v>0</v>
      </c>
      <c r="H29" s="269"/>
      <c r="I29" s="152">
        <f t="shared" si="2"/>
        <v>0</v>
      </c>
      <c r="J29" s="207">
        <f t="shared" si="3"/>
        <v>0</v>
      </c>
      <c r="K29" s="152">
        <f t="shared" si="4"/>
        <v>0</v>
      </c>
      <c r="L29" s="165">
        <f t="shared" si="5"/>
        <v>0</v>
      </c>
      <c r="M29" s="114">
        <f t="shared" si="6"/>
        <v>0</v>
      </c>
      <c r="O29" s="1174"/>
      <c r="P29" s="1171" t="s">
        <v>980</v>
      </c>
      <c r="Q29" s="1192"/>
      <c r="R29" s="109">
        <v>28.3</v>
      </c>
      <c r="S29" s="92" t="s">
        <v>163</v>
      </c>
      <c r="T29" s="730"/>
      <c r="V29" s="764">
        <v>2.5100000000000001E-2</v>
      </c>
      <c r="W29" s="127" t="s">
        <v>153</v>
      </c>
      <c r="X29" s="730"/>
    </row>
    <row r="30" spans="1:24" ht="18" customHeight="1">
      <c r="A30" s="1221"/>
      <c r="B30" s="1169" t="s">
        <v>993</v>
      </c>
      <c r="C30" s="1170"/>
      <c r="D30" s="739" t="s">
        <v>165</v>
      </c>
      <c r="E30" s="184"/>
      <c r="F30" s="152">
        <f t="shared" si="0"/>
        <v>0</v>
      </c>
      <c r="G30" s="207">
        <f t="shared" si="1"/>
        <v>0</v>
      </c>
      <c r="H30" s="269"/>
      <c r="I30" s="152">
        <f t="shared" si="2"/>
        <v>0</v>
      </c>
      <c r="J30" s="207">
        <f t="shared" si="3"/>
        <v>0</v>
      </c>
      <c r="K30" s="152">
        <f t="shared" si="4"/>
        <v>0</v>
      </c>
      <c r="L30" s="165">
        <f t="shared" si="5"/>
        <v>0</v>
      </c>
      <c r="M30" s="114">
        <f t="shared" si="6"/>
        <v>0</v>
      </c>
      <c r="O30" s="1174"/>
      <c r="P30" s="1171" t="s">
        <v>993</v>
      </c>
      <c r="Q30" s="1172"/>
      <c r="R30" s="109">
        <v>26.1</v>
      </c>
      <c r="S30" s="92" t="s">
        <v>163</v>
      </c>
      <c r="T30" s="730"/>
      <c r="V30" s="764">
        <v>2.4299999999999999E-2</v>
      </c>
      <c r="W30" s="111" t="s">
        <v>153</v>
      </c>
      <c r="X30" s="730"/>
    </row>
    <row r="31" spans="1:24" ht="18" customHeight="1">
      <c r="A31" s="1221"/>
      <c r="B31" s="1169" t="s">
        <v>994</v>
      </c>
      <c r="C31" s="1170"/>
      <c r="D31" s="739" t="s">
        <v>165</v>
      </c>
      <c r="E31" s="184"/>
      <c r="F31" s="152">
        <f t="shared" si="0"/>
        <v>0</v>
      </c>
      <c r="G31" s="207">
        <f t="shared" si="1"/>
        <v>0</v>
      </c>
      <c r="H31" s="269"/>
      <c r="I31" s="152">
        <f t="shared" si="2"/>
        <v>0</v>
      </c>
      <c r="J31" s="207">
        <f t="shared" si="3"/>
        <v>0</v>
      </c>
      <c r="K31" s="152">
        <f t="shared" si="4"/>
        <v>0</v>
      </c>
      <c r="L31" s="165">
        <f t="shared" si="5"/>
        <v>0</v>
      </c>
      <c r="M31" s="114">
        <f t="shared" si="6"/>
        <v>0</v>
      </c>
      <c r="O31" s="1174"/>
      <c r="P31" s="1171" t="s">
        <v>994</v>
      </c>
      <c r="Q31" s="1172"/>
      <c r="R31" s="109">
        <v>24.2</v>
      </c>
      <c r="S31" s="92" t="s">
        <v>163</v>
      </c>
      <c r="T31" s="730"/>
      <c r="V31" s="764">
        <v>2.4199999999999999E-2</v>
      </c>
      <c r="W31" s="111" t="s">
        <v>153</v>
      </c>
      <c r="X31" s="730"/>
    </row>
    <row r="32" spans="1:24" ht="18" customHeight="1">
      <c r="A32" s="1221"/>
      <c r="B32" s="1169" t="s">
        <v>995</v>
      </c>
      <c r="C32" s="1170"/>
      <c r="D32" s="739" t="s">
        <v>165</v>
      </c>
      <c r="E32" s="184"/>
      <c r="F32" s="152">
        <f t="shared" si="0"/>
        <v>0</v>
      </c>
      <c r="G32" s="207">
        <f t="shared" si="1"/>
        <v>0</v>
      </c>
      <c r="H32" s="269"/>
      <c r="I32" s="152">
        <f t="shared" si="2"/>
        <v>0</v>
      </c>
      <c r="J32" s="207">
        <f t="shared" si="3"/>
        <v>0</v>
      </c>
      <c r="K32" s="152">
        <f t="shared" si="4"/>
        <v>0</v>
      </c>
      <c r="L32" s="165">
        <f t="shared" si="5"/>
        <v>0</v>
      </c>
      <c r="M32" s="114">
        <f t="shared" si="6"/>
        <v>0</v>
      </c>
      <c r="O32" s="1174"/>
      <c r="P32" s="1171" t="s">
        <v>995</v>
      </c>
      <c r="Q32" s="1172"/>
      <c r="R32" s="109">
        <v>27.8</v>
      </c>
      <c r="S32" s="92" t="s">
        <v>163</v>
      </c>
      <c r="T32" s="730"/>
      <c r="V32" s="764">
        <v>2.5899999999999999E-2</v>
      </c>
      <c r="W32" s="111" t="s">
        <v>153</v>
      </c>
      <c r="X32" s="730"/>
    </row>
    <row r="33" spans="1:24" ht="18" customHeight="1">
      <c r="A33" s="1221"/>
      <c r="B33" s="1169" t="s">
        <v>166</v>
      </c>
      <c r="C33" s="1170"/>
      <c r="D33" s="739" t="s">
        <v>165</v>
      </c>
      <c r="E33" s="184"/>
      <c r="F33" s="152">
        <f t="shared" si="0"/>
        <v>0</v>
      </c>
      <c r="G33" s="207">
        <f t="shared" si="1"/>
        <v>0</v>
      </c>
      <c r="H33" s="269"/>
      <c r="I33" s="152">
        <f t="shared" si="2"/>
        <v>0</v>
      </c>
      <c r="J33" s="207">
        <f t="shared" si="3"/>
        <v>0</v>
      </c>
      <c r="K33" s="152">
        <f t="shared" si="4"/>
        <v>0</v>
      </c>
      <c r="L33" s="165">
        <f t="shared" si="5"/>
        <v>0</v>
      </c>
      <c r="M33" s="103">
        <f t="shared" si="6"/>
        <v>0</v>
      </c>
      <c r="O33" s="1174"/>
      <c r="P33" s="1171" t="s">
        <v>166</v>
      </c>
      <c r="Q33" s="1172"/>
      <c r="R33" s="109">
        <v>29</v>
      </c>
      <c r="S33" s="92" t="s">
        <v>163</v>
      </c>
      <c r="T33" s="91"/>
      <c r="V33" s="765">
        <v>2.9899999999999999E-2</v>
      </c>
      <c r="W33" s="92" t="s">
        <v>153</v>
      </c>
      <c r="X33" s="91"/>
    </row>
    <row r="34" spans="1:24" ht="18" customHeight="1">
      <c r="A34" s="1221"/>
      <c r="B34" s="1169" t="s">
        <v>164</v>
      </c>
      <c r="C34" s="1170"/>
      <c r="D34" s="739" t="s">
        <v>165</v>
      </c>
      <c r="E34" s="184"/>
      <c r="F34" s="152">
        <f t="shared" si="0"/>
        <v>0</v>
      </c>
      <c r="G34" s="207">
        <f t="shared" si="1"/>
        <v>0</v>
      </c>
      <c r="H34" s="269"/>
      <c r="I34" s="152">
        <f t="shared" si="2"/>
        <v>0</v>
      </c>
      <c r="J34" s="207">
        <f t="shared" si="3"/>
        <v>0</v>
      </c>
      <c r="K34" s="152">
        <f t="shared" si="4"/>
        <v>0</v>
      </c>
      <c r="L34" s="165">
        <f t="shared" si="5"/>
        <v>0</v>
      </c>
      <c r="M34" s="103">
        <f t="shared" si="6"/>
        <v>0</v>
      </c>
      <c r="O34" s="1174"/>
      <c r="P34" s="1171" t="s">
        <v>164</v>
      </c>
      <c r="Q34" s="1172"/>
      <c r="R34" s="109">
        <v>37.299999999999997</v>
      </c>
      <c r="S34" s="92" t="s">
        <v>163</v>
      </c>
      <c r="T34" s="91"/>
      <c r="V34" s="765">
        <v>2.0899999999999998E-2</v>
      </c>
      <c r="W34" s="92" t="s">
        <v>153</v>
      </c>
      <c r="X34" s="91"/>
    </row>
    <row r="35" spans="1:24" ht="18" customHeight="1">
      <c r="A35" s="1221"/>
      <c r="B35" s="1169" t="s">
        <v>162</v>
      </c>
      <c r="C35" s="1170"/>
      <c r="D35" s="741" t="s">
        <v>159</v>
      </c>
      <c r="E35" s="184"/>
      <c r="F35" s="152">
        <f t="shared" si="0"/>
        <v>0</v>
      </c>
      <c r="G35" s="207">
        <f t="shared" si="1"/>
        <v>0</v>
      </c>
      <c r="H35" s="269"/>
      <c r="I35" s="152">
        <f t="shared" si="2"/>
        <v>0</v>
      </c>
      <c r="J35" s="207">
        <f t="shared" si="3"/>
        <v>0</v>
      </c>
      <c r="K35" s="152">
        <f t="shared" si="4"/>
        <v>0</v>
      </c>
      <c r="L35" s="165">
        <f t="shared" si="5"/>
        <v>0</v>
      </c>
      <c r="M35" s="103">
        <f t="shared" si="6"/>
        <v>0</v>
      </c>
      <c r="O35" s="1174"/>
      <c r="P35" s="1171" t="s">
        <v>162</v>
      </c>
      <c r="Q35" s="1172"/>
      <c r="R35" s="109">
        <v>18.399999999999999</v>
      </c>
      <c r="S35" s="92" t="s">
        <v>155</v>
      </c>
      <c r="T35" s="91"/>
      <c r="V35" s="765">
        <v>1.09E-2</v>
      </c>
      <c r="W35" s="92" t="s">
        <v>153</v>
      </c>
      <c r="X35" s="91"/>
    </row>
    <row r="36" spans="1:24" ht="18" customHeight="1">
      <c r="A36" s="1221"/>
      <c r="B36" s="1169" t="s">
        <v>161</v>
      </c>
      <c r="C36" s="1170"/>
      <c r="D36" s="741" t="s">
        <v>159</v>
      </c>
      <c r="E36" s="184"/>
      <c r="F36" s="152">
        <f t="shared" si="0"/>
        <v>0</v>
      </c>
      <c r="G36" s="207">
        <f t="shared" si="1"/>
        <v>0</v>
      </c>
      <c r="H36" s="269"/>
      <c r="I36" s="152">
        <f t="shared" si="2"/>
        <v>0</v>
      </c>
      <c r="J36" s="207">
        <f t="shared" si="3"/>
        <v>0</v>
      </c>
      <c r="K36" s="152">
        <f t="shared" si="4"/>
        <v>0</v>
      </c>
      <c r="L36" s="165">
        <f t="shared" si="5"/>
        <v>0</v>
      </c>
      <c r="M36" s="103">
        <f t="shared" si="6"/>
        <v>0</v>
      </c>
      <c r="O36" s="1174"/>
      <c r="P36" s="1171" t="s">
        <v>161</v>
      </c>
      <c r="Q36" s="1172"/>
      <c r="R36" s="94">
        <v>3.23</v>
      </c>
      <c r="S36" s="92" t="s">
        <v>155</v>
      </c>
      <c r="T36" s="91"/>
      <c r="V36" s="765">
        <v>2.64E-2</v>
      </c>
      <c r="W36" s="92" t="s">
        <v>153</v>
      </c>
      <c r="X36" s="91"/>
    </row>
    <row r="37" spans="1:24" ht="18" customHeight="1">
      <c r="A37" s="1221"/>
      <c r="B37" s="1169" t="s">
        <v>996</v>
      </c>
      <c r="C37" s="1170"/>
      <c r="D37" s="741" t="s">
        <v>159</v>
      </c>
      <c r="E37" s="187"/>
      <c r="F37" s="156">
        <f t="shared" si="0"/>
        <v>0</v>
      </c>
      <c r="G37" s="207">
        <f t="shared" si="1"/>
        <v>0</v>
      </c>
      <c r="H37" s="272"/>
      <c r="I37" s="156">
        <f t="shared" si="2"/>
        <v>0</v>
      </c>
      <c r="J37" s="207">
        <f t="shared" si="3"/>
        <v>0</v>
      </c>
      <c r="K37" s="152">
        <f t="shared" si="4"/>
        <v>0</v>
      </c>
      <c r="L37" s="165">
        <f t="shared" si="5"/>
        <v>0</v>
      </c>
      <c r="M37" s="103">
        <f t="shared" si="6"/>
        <v>0</v>
      </c>
      <c r="O37" s="1174"/>
      <c r="P37" s="1171" t="s">
        <v>996</v>
      </c>
      <c r="Q37" s="1172"/>
      <c r="R37" s="94">
        <v>3.45</v>
      </c>
      <c r="S37" s="92" t="s">
        <v>155</v>
      </c>
      <c r="T37" s="91"/>
      <c r="V37" s="765">
        <v>2.64E-2</v>
      </c>
      <c r="W37" s="92" t="s">
        <v>153</v>
      </c>
      <c r="X37" s="91"/>
    </row>
    <row r="38" spans="1:24" ht="18" customHeight="1">
      <c r="A38" s="1221"/>
      <c r="B38" s="1198" t="s">
        <v>160</v>
      </c>
      <c r="C38" s="1199"/>
      <c r="D38" s="745" t="s">
        <v>159</v>
      </c>
      <c r="E38" s="187"/>
      <c r="F38" s="156">
        <f t="shared" si="0"/>
        <v>0</v>
      </c>
      <c r="G38" s="208">
        <f t="shared" si="1"/>
        <v>0</v>
      </c>
      <c r="H38" s="272"/>
      <c r="I38" s="156">
        <f t="shared" si="2"/>
        <v>0</v>
      </c>
      <c r="J38" s="208">
        <f t="shared" si="3"/>
        <v>0</v>
      </c>
      <c r="K38" s="156">
        <f t="shared" si="4"/>
        <v>0</v>
      </c>
      <c r="L38" s="169">
        <f t="shared" si="5"/>
        <v>0</v>
      </c>
      <c r="M38" s="106">
        <f t="shared" si="6"/>
        <v>0</v>
      </c>
      <c r="O38" s="1174"/>
      <c r="P38" s="1171" t="s">
        <v>160</v>
      </c>
      <c r="Q38" s="1172"/>
      <c r="R38" s="94">
        <v>7.53</v>
      </c>
      <c r="S38" s="92" t="s">
        <v>155</v>
      </c>
      <c r="T38" s="91"/>
      <c r="V38" s="765">
        <v>4.2000000000000003E-2</v>
      </c>
      <c r="W38" s="92" t="s">
        <v>153</v>
      </c>
      <c r="X38" s="91"/>
    </row>
    <row r="39" spans="1:24" ht="18" customHeight="1">
      <c r="A39" s="1221"/>
      <c r="B39" s="746" t="s">
        <v>157</v>
      </c>
      <c r="C39" s="746" t="s">
        <v>156</v>
      </c>
      <c r="D39" s="739" t="s">
        <v>159</v>
      </c>
      <c r="E39" s="184"/>
      <c r="F39" s="152">
        <f t="shared" si="0"/>
        <v>0</v>
      </c>
      <c r="G39" s="207">
        <f>E39*V39</f>
        <v>0</v>
      </c>
      <c r="H39" s="269"/>
      <c r="I39" s="152">
        <f t="shared" si="2"/>
        <v>0</v>
      </c>
      <c r="J39" s="207">
        <f>H39*V39</f>
        <v>0</v>
      </c>
      <c r="K39" s="152">
        <f t="shared" si="4"/>
        <v>0</v>
      </c>
      <c r="L39" s="165">
        <f t="shared" si="5"/>
        <v>0</v>
      </c>
      <c r="M39" s="103">
        <f>K39*$V39</f>
        <v>0</v>
      </c>
      <c r="N39" s="30" t="s">
        <v>158</v>
      </c>
      <c r="O39" s="1174"/>
      <c r="P39" s="102" t="s">
        <v>157</v>
      </c>
      <c r="Q39" s="101" t="s">
        <v>156</v>
      </c>
      <c r="R39" s="100">
        <v>45</v>
      </c>
      <c r="S39" s="98" t="s">
        <v>155</v>
      </c>
      <c r="T39" s="97"/>
      <c r="V39" s="772">
        <v>2.0499999999999998</v>
      </c>
      <c r="W39" s="98" t="s">
        <v>1049</v>
      </c>
      <c r="X39" s="97" t="s">
        <v>1041</v>
      </c>
    </row>
    <row r="40" spans="1:24" ht="18" customHeight="1">
      <c r="A40" s="1221"/>
      <c r="B40" s="1200" t="s">
        <v>151</v>
      </c>
      <c r="C40" s="1201"/>
      <c r="D40" s="738" t="s">
        <v>144</v>
      </c>
      <c r="E40" s="183"/>
      <c r="F40" s="157">
        <f t="shared" si="0"/>
        <v>0</v>
      </c>
      <c r="G40" s="206">
        <f>E40*$V40</f>
        <v>0</v>
      </c>
      <c r="H40" s="183"/>
      <c r="I40" s="157">
        <f t="shared" si="2"/>
        <v>0</v>
      </c>
      <c r="J40" s="206">
        <f>H40*$V40</f>
        <v>0</v>
      </c>
      <c r="K40" s="157">
        <f t="shared" si="4"/>
        <v>0</v>
      </c>
      <c r="L40" s="170">
        <f t="shared" si="5"/>
        <v>0</v>
      </c>
      <c r="M40" s="90">
        <f>K40*$V40</f>
        <v>0</v>
      </c>
      <c r="O40" s="1174"/>
      <c r="P40" s="1202" t="s">
        <v>151</v>
      </c>
      <c r="Q40" s="1203"/>
      <c r="R40" s="94">
        <v>1.17</v>
      </c>
      <c r="S40" s="92" t="s">
        <v>147</v>
      </c>
      <c r="T40" s="91"/>
      <c r="V40" s="765">
        <v>6.54E-2</v>
      </c>
      <c r="W40" s="92" t="s">
        <v>146</v>
      </c>
      <c r="X40" s="91"/>
    </row>
    <row r="41" spans="1:24" ht="18" customHeight="1">
      <c r="A41" s="1221"/>
      <c r="B41" s="1169" t="s">
        <v>150</v>
      </c>
      <c r="C41" s="1170"/>
      <c r="D41" s="739" t="s">
        <v>144</v>
      </c>
      <c r="E41" s="184"/>
      <c r="F41" s="158">
        <f t="shared" si="0"/>
        <v>0</v>
      </c>
      <c r="G41" s="206">
        <f>E41*$V41</f>
        <v>0</v>
      </c>
      <c r="H41" s="184"/>
      <c r="I41" s="158">
        <f t="shared" si="2"/>
        <v>0</v>
      </c>
      <c r="J41" s="206">
        <f>H41*$V41</f>
        <v>0</v>
      </c>
      <c r="K41" s="158">
        <f t="shared" si="4"/>
        <v>0</v>
      </c>
      <c r="L41" s="171">
        <f t="shared" si="5"/>
        <v>0</v>
      </c>
      <c r="M41" s="90">
        <f>K41*$V41</f>
        <v>0</v>
      </c>
      <c r="O41" s="1174"/>
      <c r="P41" s="1171" t="s">
        <v>150</v>
      </c>
      <c r="Q41" s="1172"/>
      <c r="R41" s="94">
        <v>1.19</v>
      </c>
      <c r="S41" s="92" t="s">
        <v>147</v>
      </c>
      <c r="T41" s="91"/>
      <c r="V41" s="765">
        <v>5.3199999999999997E-2</v>
      </c>
      <c r="W41" s="92" t="s">
        <v>146</v>
      </c>
      <c r="X41" s="91"/>
    </row>
    <row r="42" spans="1:24" ht="18" customHeight="1">
      <c r="A42" s="1221"/>
      <c r="B42" s="1169" t="s">
        <v>149</v>
      </c>
      <c r="C42" s="1170"/>
      <c r="D42" s="739" t="s">
        <v>144</v>
      </c>
      <c r="E42" s="184"/>
      <c r="F42" s="158">
        <f t="shared" si="0"/>
        <v>0</v>
      </c>
      <c r="G42" s="206">
        <f>E42*$V42</f>
        <v>0</v>
      </c>
      <c r="H42" s="184"/>
      <c r="I42" s="158">
        <f t="shared" si="2"/>
        <v>0</v>
      </c>
      <c r="J42" s="206">
        <f>H42*$V42</f>
        <v>0</v>
      </c>
      <c r="K42" s="158">
        <f t="shared" si="4"/>
        <v>0</v>
      </c>
      <c r="L42" s="171">
        <f t="shared" si="5"/>
        <v>0</v>
      </c>
      <c r="M42" s="90">
        <f>K42*$V42</f>
        <v>0</v>
      </c>
      <c r="O42" s="1174"/>
      <c r="P42" s="1171" t="s">
        <v>149</v>
      </c>
      <c r="Q42" s="1172"/>
      <c r="R42" s="94">
        <v>1.19</v>
      </c>
      <c r="S42" s="92" t="s">
        <v>147</v>
      </c>
      <c r="T42" s="91"/>
      <c r="V42" s="765">
        <v>5.3199999999999997E-2</v>
      </c>
      <c r="W42" s="92" t="s">
        <v>146</v>
      </c>
      <c r="X42" s="91"/>
    </row>
    <row r="43" spans="1:24" ht="18" customHeight="1" thickBot="1">
      <c r="A43" s="1221"/>
      <c r="B43" s="1169" t="s">
        <v>148</v>
      </c>
      <c r="C43" s="1170"/>
      <c r="D43" s="739" t="s">
        <v>144</v>
      </c>
      <c r="E43" s="184"/>
      <c r="F43" s="158">
        <f t="shared" si="0"/>
        <v>0</v>
      </c>
      <c r="G43" s="206">
        <f>E43*$V43</f>
        <v>0</v>
      </c>
      <c r="H43" s="184"/>
      <c r="I43" s="158">
        <f t="shared" si="2"/>
        <v>0</v>
      </c>
      <c r="J43" s="206">
        <f>H43*$V43</f>
        <v>0</v>
      </c>
      <c r="K43" s="158">
        <f t="shared" si="4"/>
        <v>0</v>
      </c>
      <c r="L43" s="171">
        <f t="shared" si="5"/>
        <v>0</v>
      </c>
      <c r="M43" s="90">
        <f>K43*$V43</f>
        <v>0</v>
      </c>
      <c r="O43" s="1175"/>
      <c r="P43" s="1204" t="s">
        <v>148</v>
      </c>
      <c r="Q43" s="1205"/>
      <c r="R43" s="89">
        <v>1.19</v>
      </c>
      <c r="S43" s="87" t="s">
        <v>147</v>
      </c>
      <c r="T43" s="86"/>
      <c r="V43" s="771">
        <v>5.3199999999999997E-2</v>
      </c>
      <c r="W43" s="87" t="s">
        <v>146</v>
      </c>
      <c r="X43" s="86"/>
    </row>
    <row r="44" spans="1:24" ht="18" customHeight="1" thickBot="1">
      <c r="A44" s="1222"/>
      <c r="B44" s="1206" t="s">
        <v>145</v>
      </c>
      <c r="C44" s="1206"/>
      <c r="D44" s="739" t="s">
        <v>144</v>
      </c>
      <c r="E44" s="267"/>
      <c r="F44" s="159">
        <f>SUM(F12:F43)</f>
        <v>0</v>
      </c>
      <c r="G44" s="205">
        <f>SUM(G12:G43)</f>
        <v>0</v>
      </c>
      <c r="H44" s="267"/>
      <c r="I44" s="159">
        <f>SUM(I12:I43)</f>
        <v>0</v>
      </c>
      <c r="J44" s="205">
        <f>SUM(J12:J43)</f>
        <v>0</v>
      </c>
      <c r="K44" s="267"/>
      <c r="L44" s="172">
        <f>SUM(L12:L43)</f>
        <v>0</v>
      </c>
      <c r="M44" s="82">
        <f>SUM(M12:M43)</f>
        <v>0</v>
      </c>
      <c r="O44" s="58"/>
      <c r="P44" s="81"/>
      <c r="Q44" s="81"/>
      <c r="R44" s="80"/>
      <c r="V44" s="80"/>
      <c r="X44" s="79"/>
    </row>
    <row r="45" spans="1:24" ht="18" customHeight="1" thickBot="1">
      <c r="A45" s="1128" t="s">
        <v>142</v>
      </c>
      <c r="B45" s="1193"/>
      <c r="C45" s="1194"/>
      <c r="D45" s="77" t="s">
        <v>125</v>
      </c>
      <c r="E45" s="188"/>
      <c r="F45" s="160">
        <f>ROUND(E45*$R45,2)</f>
        <v>0</v>
      </c>
      <c r="G45" s="204">
        <f>E45*$V45</f>
        <v>0</v>
      </c>
      <c r="H45" s="185"/>
      <c r="I45" s="160">
        <f>ROUND(H45*$R45,2)</f>
        <v>0</v>
      </c>
      <c r="J45" s="204">
        <f>H45*$V45</f>
        <v>0</v>
      </c>
      <c r="K45" s="160">
        <f>E45-H45</f>
        <v>0</v>
      </c>
      <c r="L45" s="173">
        <f>ROUND(K45*$R45,2)</f>
        <v>0</v>
      </c>
      <c r="M45" s="75">
        <f>K45*$V45</f>
        <v>0</v>
      </c>
      <c r="O45" s="1195" t="s">
        <v>142</v>
      </c>
      <c r="P45" s="1196"/>
      <c r="Q45" s="1197"/>
      <c r="R45" s="735">
        <v>8.64</v>
      </c>
      <c r="S45" s="736" t="s">
        <v>137</v>
      </c>
      <c r="T45" s="737"/>
      <c r="V45" s="763">
        <v>0.42</v>
      </c>
      <c r="W45" s="736" t="s">
        <v>136</v>
      </c>
      <c r="X45" s="747" t="s">
        <v>135</v>
      </c>
    </row>
    <row r="46" spans="1:24" ht="18" customHeight="1" thickBot="1">
      <c r="A46" s="61"/>
      <c r="B46" s="1209" t="s">
        <v>134</v>
      </c>
      <c r="C46" s="1209"/>
      <c r="D46" s="60" t="s">
        <v>125</v>
      </c>
      <c r="E46" s="162">
        <f t="shared" ref="E46:J46" si="7">SUM(E45:E45)</f>
        <v>0</v>
      </c>
      <c r="F46" s="162">
        <f t="shared" si="7"/>
        <v>0</v>
      </c>
      <c r="G46" s="162">
        <f t="shared" si="7"/>
        <v>0</v>
      </c>
      <c r="H46" s="162">
        <f t="shared" si="7"/>
        <v>0</v>
      </c>
      <c r="I46" s="162">
        <f t="shared" si="7"/>
        <v>0</v>
      </c>
      <c r="J46" s="162">
        <f t="shared" si="7"/>
        <v>0</v>
      </c>
      <c r="K46" s="162">
        <f>E46-H46</f>
        <v>0</v>
      </c>
      <c r="L46" s="175">
        <f>SUM(L45:L45)</f>
        <v>0</v>
      </c>
      <c r="M46" s="59">
        <f>SUM(M45:M45)</f>
        <v>0</v>
      </c>
      <c r="O46" s="58"/>
      <c r="P46" s="1209"/>
      <c r="Q46" s="1209"/>
    </row>
    <row r="47" spans="1:24" ht="23.25" customHeight="1" thickTop="1" thickBot="1">
      <c r="A47" s="1210" t="s">
        <v>133</v>
      </c>
      <c r="B47" s="1211"/>
      <c r="C47" s="1211"/>
      <c r="D47" s="1211"/>
      <c r="E47" s="1211"/>
      <c r="F47" s="163">
        <f>F44+F46</f>
        <v>0</v>
      </c>
      <c r="G47" s="57">
        <f>G44+G46</f>
        <v>0</v>
      </c>
      <c r="H47" s="56"/>
      <c r="I47" s="163">
        <f>I44+I46</f>
        <v>0</v>
      </c>
      <c r="J47" s="57">
        <f>J44+J46</f>
        <v>0</v>
      </c>
      <c r="K47" s="56"/>
      <c r="L47" s="176">
        <f>L44+L46</f>
        <v>0</v>
      </c>
      <c r="M47" s="55">
        <f>M44+M46</f>
        <v>0</v>
      </c>
    </row>
    <row r="48" spans="1:24" ht="23.25" customHeight="1" thickBot="1">
      <c r="A48" s="47"/>
      <c r="B48" s="47"/>
      <c r="C48" s="47"/>
      <c r="D48" s="47"/>
      <c r="E48" s="47"/>
      <c r="F48" s="54"/>
      <c r="G48" s="54"/>
      <c r="H48" s="54"/>
      <c r="I48" s="54"/>
      <c r="J48" s="54"/>
      <c r="K48" s="54"/>
      <c r="L48" s="54"/>
      <c r="M48" s="51"/>
    </row>
    <row r="49" spans="1:15" ht="23.25" customHeight="1">
      <c r="A49" s="1212" t="s">
        <v>132</v>
      </c>
      <c r="B49" s="1213"/>
      <c r="C49" s="1213"/>
      <c r="D49" s="1213"/>
      <c r="E49" s="1213"/>
      <c r="F49" s="179">
        <f>ROUND(F47*0.0258,2)</f>
        <v>0</v>
      </c>
      <c r="G49" s="53"/>
      <c r="H49" s="52"/>
      <c r="I49" s="179">
        <f>ROUND(I47*0.0258,2)</f>
        <v>0</v>
      </c>
      <c r="J49" s="53"/>
      <c r="K49" s="52"/>
      <c r="L49" s="178">
        <f>ROUND(L47*0.0258,2)</f>
        <v>0</v>
      </c>
      <c r="M49" s="51"/>
    </row>
    <row r="50" spans="1:15" ht="23.25" customHeight="1" thickBot="1">
      <c r="A50" s="1214" t="s">
        <v>131</v>
      </c>
      <c r="B50" s="1215"/>
      <c r="C50" s="1215"/>
      <c r="D50" s="1215"/>
      <c r="E50" s="1215"/>
      <c r="F50" s="180">
        <f>ROUND(G47,2)</f>
        <v>0</v>
      </c>
      <c r="G50" s="50"/>
      <c r="H50" s="49"/>
      <c r="I50" s="180">
        <f>ROUND(J47,2)</f>
        <v>0</v>
      </c>
      <c r="J50" s="50"/>
      <c r="K50" s="49"/>
      <c r="L50" s="177">
        <f>ROUND(M47,2)</f>
        <v>0</v>
      </c>
      <c r="M50" s="48"/>
    </row>
    <row r="51" spans="1:15" ht="23.25" customHeight="1" thickBot="1">
      <c r="A51" s="47"/>
      <c r="B51" s="46"/>
      <c r="C51" s="748"/>
      <c r="D51" s="46"/>
      <c r="E51" s="749"/>
      <c r="F51" s="45"/>
      <c r="G51" s="45"/>
      <c r="H51" s="45"/>
      <c r="I51" s="45"/>
      <c r="J51" s="45"/>
      <c r="K51" s="45"/>
      <c r="L51" s="45"/>
      <c r="M51" s="45"/>
    </row>
    <row r="52" spans="1:15" ht="18" customHeight="1">
      <c r="A52" s="1216" t="s">
        <v>130</v>
      </c>
      <c r="B52" s="1218" t="s">
        <v>129</v>
      </c>
      <c r="C52" s="44" t="s">
        <v>128</v>
      </c>
      <c r="D52" s="43" t="s">
        <v>125</v>
      </c>
      <c r="E52" s="197"/>
      <c r="F52" s="42"/>
      <c r="G52" s="750"/>
    </row>
    <row r="53" spans="1:15" ht="18" customHeight="1">
      <c r="A53" s="1217"/>
      <c r="B53" s="1219"/>
      <c r="C53" s="41" t="s">
        <v>127</v>
      </c>
      <c r="D53" s="40" t="s">
        <v>125</v>
      </c>
      <c r="E53" s="198"/>
      <c r="F53" s="39"/>
      <c r="G53" s="750"/>
    </row>
    <row r="54" spans="1:15" ht="18" customHeight="1" thickBot="1">
      <c r="A54" s="137"/>
      <c r="B54" s="1207" t="s">
        <v>126</v>
      </c>
      <c r="C54" s="1207"/>
      <c r="D54" s="37" t="s">
        <v>125</v>
      </c>
      <c r="E54" s="181">
        <f>SUM(E52:E53)</f>
        <v>0</v>
      </c>
      <c r="F54" s="36">
        <f>SUM(F52:F53)</f>
        <v>0</v>
      </c>
      <c r="G54" s="751"/>
    </row>
    <row r="55" spans="1:15" ht="12" customHeight="1">
      <c r="A55" s="1208" t="s">
        <v>124</v>
      </c>
      <c r="B55" s="1208"/>
      <c r="C55" s="1208"/>
      <c r="D55" s="1208"/>
      <c r="E55" s="1208"/>
      <c r="F55" s="1208"/>
      <c r="G55" s="1208"/>
      <c r="H55" s="1208"/>
      <c r="I55" s="1208"/>
      <c r="J55" s="1208"/>
      <c r="K55" s="1208"/>
      <c r="L55" s="1208"/>
      <c r="M55" s="34"/>
      <c r="O55" s="30" t="s">
        <v>123</v>
      </c>
    </row>
    <row r="56" spans="1:15" ht="12" customHeight="1">
      <c r="A56" s="1208"/>
      <c r="B56" s="1208"/>
      <c r="C56" s="1208"/>
      <c r="D56" s="1208"/>
      <c r="E56" s="1208"/>
      <c r="F56" s="1208"/>
      <c r="G56" s="1208"/>
      <c r="H56" s="1208"/>
      <c r="I56" s="1208"/>
      <c r="J56" s="1208"/>
      <c r="K56" s="1208"/>
      <c r="L56" s="1208"/>
      <c r="M56" s="34"/>
    </row>
    <row r="57" spans="1:15" ht="12" customHeight="1">
      <c r="A57" s="1208"/>
      <c r="B57" s="1208"/>
      <c r="C57" s="1208"/>
      <c r="D57" s="1208"/>
      <c r="E57" s="1208"/>
      <c r="F57" s="1208"/>
      <c r="G57" s="1208"/>
      <c r="H57" s="1208"/>
      <c r="I57" s="1208"/>
      <c r="J57" s="1208"/>
      <c r="K57" s="1208"/>
      <c r="L57" s="1208"/>
      <c r="M57" s="34"/>
    </row>
    <row r="58" spans="1:15" ht="12" customHeight="1">
      <c r="A58" s="1208"/>
      <c r="B58" s="1208"/>
      <c r="C58" s="1208"/>
      <c r="D58" s="1208"/>
      <c r="E58" s="1208"/>
      <c r="F58" s="1208"/>
      <c r="G58" s="1208"/>
      <c r="H58" s="1208"/>
      <c r="I58" s="1208"/>
      <c r="J58" s="1208"/>
      <c r="K58" s="1208"/>
      <c r="L58" s="1208"/>
      <c r="M58" s="34"/>
    </row>
    <row r="59" spans="1:15" ht="12" customHeight="1">
      <c r="A59" s="33" t="s">
        <v>122</v>
      </c>
      <c r="B59" s="32"/>
      <c r="C59" s="32"/>
      <c r="D59" s="32"/>
      <c r="E59" s="32"/>
      <c r="F59" s="31"/>
      <c r="G59" s="31"/>
      <c r="H59" s="31"/>
      <c r="I59" s="31"/>
      <c r="J59" s="31"/>
      <c r="K59" s="32"/>
      <c r="L59" s="32"/>
      <c r="M59" s="31"/>
      <c r="O59" s="30" t="s">
        <v>121</v>
      </c>
    </row>
    <row r="60" spans="1:15" ht="5.25" customHeight="1"/>
  </sheetData>
  <sheetProtection selectLockedCells="1"/>
  <mergeCells count="97">
    <mergeCell ref="B44:C44"/>
    <mergeCell ref="B54:C54"/>
    <mergeCell ref="A55:L58"/>
    <mergeCell ref="B46:C46"/>
    <mergeCell ref="P46:Q46"/>
    <mergeCell ref="A47:E47"/>
    <mergeCell ref="A49:E49"/>
    <mergeCell ref="A50:E50"/>
    <mergeCell ref="A52:A53"/>
    <mergeCell ref="B52:B53"/>
    <mergeCell ref="A12:A44"/>
    <mergeCell ref="B12:C12"/>
    <mergeCell ref="B17:C17"/>
    <mergeCell ref="P17:Q17"/>
    <mergeCell ref="B18:C18"/>
    <mergeCell ref="P18:Q18"/>
    <mergeCell ref="B36:C36"/>
    <mergeCell ref="P36:Q36"/>
    <mergeCell ref="B37:C37"/>
    <mergeCell ref="P37:Q37"/>
    <mergeCell ref="A45:C45"/>
    <mergeCell ref="O45:Q45"/>
    <mergeCell ref="B38:C38"/>
    <mergeCell ref="P38:Q38"/>
    <mergeCell ref="B40:C40"/>
    <mergeCell ref="P40:Q40"/>
    <mergeCell ref="B41:C41"/>
    <mergeCell ref="P41:Q41"/>
    <mergeCell ref="B42:C42"/>
    <mergeCell ref="P42:Q42"/>
    <mergeCell ref="B43:C43"/>
    <mergeCell ref="P43:Q43"/>
    <mergeCell ref="B33:C33"/>
    <mergeCell ref="P33:Q33"/>
    <mergeCell ref="B34:C34"/>
    <mergeCell ref="P34:Q34"/>
    <mergeCell ref="B35:C35"/>
    <mergeCell ref="P35:Q35"/>
    <mergeCell ref="B30:C30"/>
    <mergeCell ref="P30:Q30"/>
    <mergeCell ref="B31:C31"/>
    <mergeCell ref="P31:Q31"/>
    <mergeCell ref="B32:C32"/>
    <mergeCell ref="P32:Q32"/>
    <mergeCell ref="B27:C27"/>
    <mergeCell ref="P27:Q27"/>
    <mergeCell ref="B28:C28"/>
    <mergeCell ref="P28:Q28"/>
    <mergeCell ref="B29:C29"/>
    <mergeCell ref="P29:Q29"/>
    <mergeCell ref="B22:B24"/>
    <mergeCell ref="C22:C23"/>
    <mergeCell ref="P22:P24"/>
    <mergeCell ref="B25:B26"/>
    <mergeCell ref="P25:P26"/>
    <mergeCell ref="B19:C19"/>
    <mergeCell ref="P19:Q19"/>
    <mergeCell ref="B20:C20"/>
    <mergeCell ref="P20:Q20"/>
    <mergeCell ref="B21:C21"/>
    <mergeCell ref="P21:Q21"/>
    <mergeCell ref="O12:O43"/>
    <mergeCell ref="P12:Q12"/>
    <mergeCell ref="B13:C13"/>
    <mergeCell ref="P13:Q13"/>
    <mergeCell ref="B14:C14"/>
    <mergeCell ref="P14:Q14"/>
    <mergeCell ref="B15:C15"/>
    <mergeCell ref="P15:Q15"/>
    <mergeCell ref="B16:C16"/>
    <mergeCell ref="P16:Q16"/>
    <mergeCell ref="K9:L9"/>
    <mergeCell ref="M9:M11"/>
    <mergeCell ref="O9:Q11"/>
    <mergeCell ref="R9:T9"/>
    <mergeCell ref="V9:X9"/>
    <mergeCell ref="K10:K11"/>
    <mergeCell ref="R10:R11"/>
    <mergeCell ref="S10:S11"/>
    <mergeCell ref="T10:T11"/>
    <mergeCell ref="V10:V11"/>
    <mergeCell ref="W10:W11"/>
    <mergeCell ref="X10:X11"/>
    <mergeCell ref="H9:I9"/>
    <mergeCell ref="J9:J11"/>
    <mergeCell ref="A4:C4"/>
    <mergeCell ref="D4:H4"/>
    <mergeCell ref="A5:C5"/>
    <mergeCell ref="D5:H5"/>
    <mergeCell ref="A6:C6"/>
    <mergeCell ref="D6:H6"/>
    <mergeCell ref="E10:E11"/>
    <mergeCell ref="H10:H11"/>
    <mergeCell ref="A9:C11"/>
    <mergeCell ref="D9:D11"/>
    <mergeCell ref="E9:F9"/>
    <mergeCell ref="G9:G11"/>
  </mergeCells>
  <phoneticPr fontId="10"/>
  <printOptions horizontalCentered="1"/>
  <pageMargins left="0.78740157480314965" right="0.78740157480314965" top="0.59055118110236227" bottom="0.39370078740157483" header="0.39370078740157483" footer="0.39370078740157483"/>
  <pageSetup paperSize="9" scale="77"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I19"/>
  <sheetViews>
    <sheetView showZeros="0" view="pageBreakPreview" zoomScaleNormal="100" zoomScaleSheetLayoutView="100" workbookViewId="0">
      <selection sqref="A1:E3"/>
    </sheetView>
  </sheetViews>
  <sheetFormatPr defaultColWidth="9.375" defaultRowHeight="13.2"/>
  <cols>
    <col min="1" max="1" width="21.5" style="487" customWidth="1"/>
    <col min="2" max="2" width="30.875" style="487" customWidth="1"/>
    <col min="3" max="3" width="10.875" style="487" customWidth="1"/>
    <col min="4" max="5" width="21.5" style="487" customWidth="1"/>
    <col min="6" max="6" width="6.375" style="487" customWidth="1"/>
    <col min="7" max="16384" width="9.375" style="487"/>
  </cols>
  <sheetData>
    <row r="1" spans="1:9">
      <c r="A1" s="1229" t="s">
        <v>521</v>
      </c>
      <c r="B1" s="1230"/>
      <c r="C1" s="1230"/>
      <c r="D1" s="1230"/>
      <c r="E1" s="1230"/>
    </row>
    <row r="2" spans="1:9">
      <c r="A2" s="1230"/>
      <c r="B2" s="1230"/>
      <c r="C2" s="1230"/>
      <c r="D2" s="1230"/>
      <c r="E2" s="1230"/>
    </row>
    <row r="3" spans="1:9">
      <c r="A3" s="1230"/>
      <c r="B3" s="1230"/>
      <c r="C3" s="1230"/>
      <c r="D3" s="1230"/>
      <c r="E3" s="1230"/>
    </row>
    <row r="4" spans="1:9" ht="66.75" customHeight="1">
      <c r="A4" s="1231" t="s">
        <v>522</v>
      </c>
      <c r="B4" s="1230"/>
      <c r="C4" s="1230"/>
      <c r="D4" s="1230"/>
      <c r="E4" s="1230"/>
    </row>
    <row r="5" spans="1:9" ht="14.4" thickBot="1">
      <c r="A5" s="488"/>
    </row>
    <row r="6" spans="1:9" ht="15" customHeight="1" thickBot="1">
      <c r="A6" s="588" t="s">
        <v>523</v>
      </c>
      <c r="B6" s="589"/>
      <c r="C6" s="1225"/>
      <c r="D6" s="1225"/>
      <c r="E6" s="1226"/>
      <c r="F6" s="587" t="s">
        <v>685</v>
      </c>
      <c r="G6" s="586" t="s">
        <v>686</v>
      </c>
      <c r="I6" s="759" t="s">
        <v>1022</v>
      </c>
    </row>
    <row r="7" spans="1:9" ht="15" customHeight="1">
      <c r="A7" s="590" t="s">
        <v>524</v>
      </c>
      <c r="B7" s="1238"/>
      <c r="C7" s="1239"/>
      <c r="D7" s="1236"/>
      <c r="E7" s="1237"/>
    </row>
    <row r="8" spans="1:9" ht="24" customHeight="1" thickBot="1">
      <c r="A8" s="591" t="s">
        <v>576</v>
      </c>
      <c r="B8" s="1232"/>
      <c r="C8" s="1233"/>
      <c r="D8" s="1234"/>
      <c r="E8" s="1235"/>
    </row>
    <row r="9" spans="1:9">
      <c r="A9" s="1227" t="s">
        <v>525</v>
      </c>
      <c r="B9" s="699" t="s">
        <v>220</v>
      </c>
      <c r="C9" s="700"/>
      <c r="D9" s="700"/>
      <c r="E9" s="701"/>
      <c r="F9" s="587"/>
    </row>
    <row r="10" spans="1:9" ht="23.25" customHeight="1" thickBot="1">
      <c r="A10" s="1228"/>
      <c r="B10" s="1240"/>
      <c r="C10" s="1241"/>
      <c r="D10" s="1241"/>
      <c r="E10" s="1242"/>
      <c r="F10" s="587" t="s">
        <v>577</v>
      </c>
      <c r="G10" s="698" t="s">
        <v>879</v>
      </c>
    </row>
    <row r="11" spans="1:9" ht="15" customHeight="1" thickBot="1">
      <c r="A11" s="591" t="s">
        <v>526</v>
      </c>
      <c r="B11" s="702"/>
      <c r="C11" s="489" t="s">
        <v>527</v>
      </c>
      <c r="D11" s="1252"/>
      <c r="E11" s="1253"/>
    </row>
    <row r="12" spans="1:9" ht="15" customHeight="1" thickBot="1">
      <c r="A12" s="591" t="s">
        <v>528</v>
      </c>
      <c r="B12" s="708">
        <f>'1-1事業計画書（共通）'!V10</f>
        <v>0</v>
      </c>
      <c r="C12" s="709"/>
      <c r="D12" s="703"/>
      <c r="E12" s="704"/>
    </row>
    <row r="13" spans="1:9" ht="63.75" customHeight="1" thickBot="1">
      <c r="A13" s="592" t="s">
        <v>529</v>
      </c>
      <c r="B13" s="1254" t="s">
        <v>530</v>
      </c>
      <c r="C13" s="1255"/>
      <c r="D13" s="1256"/>
      <c r="E13" s="593"/>
    </row>
    <row r="14" spans="1:9" ht="51" customHeight="1" thickBot="1">
      <c r="A14" s="594"/>
      <c r="B14" s="1254" t="s">
        <v>531</v>
      </c>
      <c r="C14" s="1255"/>
      <c r="D14" s="1256"/>
      <c r="E14" s="593"/>
    </row>
    <row r="15" spans="1:9" ht="41.4" thickBot="1">
      <c r="A15" s="594" t="s">
        <v>532</v>
      </c>
      <c r="B15" s="1254" t="s">
        <v>533</v>
      </c>
      <c r="C15" s="1255"/>
      <c r="D15" s="1256"/>
      <c r="E15" s="595"/>
    </row>
    <row r="16" spans="1:9" ht="115.5" customHeight="1" thickBot="1">
      <c r="A16" s="596"/>
      <c r="B16" s="1254" t="s">
        <v>540</v>
      </c>
      <c r="C16" s="1255"/>
      <c r="D16" s="1256"/>
      <c r="E16" s="595"/>
    </row>
    <row r="17" spans="1:5" ht="76.5" customHeight="1" thickBot="1">
      <c r="A17" s="596"/>
      <c r="B17" s="1243" t="s">
        <v>534</v>
      </c>
      <c r="C17" s="1244"/>
      <c r="D17" s="1245"/>
      <c r="E17" s="595"/>
    </row>
    <row r="18" spans="1:5" ht="39" customHeight="1">
      <c r="A18" s="596"/>
      <c r="B18" s="1246" t="s">
        <v>541</v>
      </c>
      <c r="C18" s="1247"/>
      <c r="D18" s="1248"/>
      <c r="E18" s="1227"/>
    </row>
    <row r="19" spans="1:5" ht="26.25" customHeight="1" thickBot="1">
      <c r="A19" s="597"/>
      <c r="B19" s="1249" t="s">
        <v>1076</v>
      </c>
      <c r="C19" s="1250"/>
      <c r="D19" s="1251"/>
      <c r="E19" s="1228"/>
    </row>
  </sheetData>
  <mergeCells count="19">
    <mergeCell ref="B17:D17"/>
    <mergeCell ref="B18:D18"/>
    <mergeCell ref="E18:E19"/>
    <mergeCell ref="B19:D19"/>
    <mergeCell ref="D11:E11"/>
    <mergeCell ref="B13:D13"/>
    <mergeCell ref="B14:D14"/>
    <mergeCell ref="B15:D15"/>
    <mergeCell ref="B16:D16"/>
    <mergeCell ref="C6:E6"/>
    <mergeCell ref="A9:A10"/>
    <mergeCell ref="A1:E3"/>
    <mergeCell ref="A4:E4"/>
    <mergeCell ref="B8:C8"/>
    <mergeCell ref="D8:E8"/>
    <mergeCell ref="D7:E7"/>
    <mergeCell ref="B7:C7"/>
    <mergeCell ref="B10:C10"/>
    <mergeCell ref="D10:E10"/>
  </mergeCells>
  <phoneticPr fontId="10"/>
  <conditionalFormatting sqref="B9 B11:B12">
    <cfRule type="cellIs" dxfId="32" priority="2" operator="equal">
      <formula>0</formula>
    </cfRule>
  </conditionalFormatting>
  <conditionalFormatting sqref="B9">
    <cfRule type="cellIs" dxfId="31" priority="1" operator="equal">
      <formula>"〒0"</formula>
    </cfRule>
    <cfRule type="containsErrors" dxfId="30" priority="4">
      <formula>ISERROR(B9)</formula>
    </cfRule>
  </conditionalFormatting>
  <conditionalFormatting sqref="B11:B12">
    <cfRule type="containsErrors" dxfId="29" priority="3">
      <formula>ISERROR(B11)</formula>
    </cfRule>
  </conditionalFormatting>
  <conditionalFormatting sqref="B9:C9">
    <cfRule type="containsErrors" dxfId="28" priority="5">
      <formula>ISERROR(B9)</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4</xdr:col>
                    <xdr:colOff>533400</xdr:colOff>
                    <xdr:row>12</xdr:row>
                    <xdr:rowOff>312420</xdr:rowOff>
                  </from>
                  <to>
                    <xdr:col>4</xdr:col>
                    <xdr:colOff>838200</xdr:colOff>
                    <xdr:row>12</xdr:row>
                    <xdr:rowOff>525780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4</xdr:col>
                    <xdr:colOff>533400</xdr:colOff>
                    <xdr:row>13</xdr:row>
                    <xdr:rowOff>198120</xdr:rowOff>
                  </from>
                  <to>
                    <xdr:col>4</xdr:col>
                    <xdr:colOff>838200</xdr:colOff>
                    <xdr:row>13</xdr:row>
                    <xdr:rowOff>411480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4</xdr:col>
                    <xdr:colOff>533400</xdr:colOff>
                    <xdr:row>14</xdr:row>
                    <xdr:rowOff>175260</xdr:rowOff>
                  </from>
                  <to>
                    <xdr:col>4</xdr:col>
                    <xdr:colOff>838200</xdr:colOff>
                    <xdr:row>14</xdr:row>
                    <xdr:rowOff>381000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4</xdr:col>
                    <xdr:colOff>533400</xdr:colOff>
                    <xdr:row>15</xdr:row>
                    <xdr:rowOff>647700</xdr:rowOff>
                  </from>
                  <to>
                    <xdr:col>4</xdr:col>
                    <xdr:colOff>838200</xdr:colOff>
                    <xdr:row>15</xdr:row>
                    <xdr:rowOff>861060</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4</xdr:col>
                    <xdr:colOff>533400</xdr:colOff>
                    <xdr:row>16</xdr:row>
                    <xdr:rowOff>312420</xdr:rowOff>
                  </from>
                  <to>
                    <xdr:col>4</xdr:col>
                    <xdr:colOff>838200</xdr:colOff>
                    <xdr:row>16</xdr:row>
                    <xdr:rowOff>525780</xdr:rowOff>
                  </to>
                </anchor>
              </controlPr>
            </control>
          </mc:Choice>
        </mc:AlternateContent>
        <mc:AlternateContent xmlns:mc="http://schemas.openxmlformats.org/markup-compatibility/2006">
          <mc:Choice Requires="x14">
            <control shapeId="119814" r:id="rId9" name="Check Box 6">
              <controlPr defaultSize="0" autoFill="0" autoLine="0" autoPict="0">
                <anchor moveWithCells="1">
                  <from>
                    <xdr:col>4</xdr:col>
                    <xdr:colOff>533400</xdr:colOff>
                    <xdr:row>17</xdr:row>
                    <xdr:rowOff>312420</xdr:rowOff>
                  </from>
                  <to>
                    <xdr:col>4</xdr:col>
                    <xdr:colOff>838200</xdr:colOff>
                    <xdr:row>18</xdr:row>
                    <xdr:rowOff>30480</xdr:rowOff>
                  </to>
                </anchor>
              </controlPr>
            </control>
          </mc:Choice>
        </mc:AlternateContent>
        <mc:AlternateContent xmlns:mc="http://schemas.openxmlformats.org/markup-compatibility/2006">
          <mc:Choice Requires="x14">
            <control shapeId="119815" r:id="rId10" name="Check Box 7">
              <controlPr defaultSize="0" autoFill="0" autoLine="0" autoPict="0">
                <anchor moveWithCells="1">
                  <from>
                    <xdr:col>1</xdr:col>
                    <xdr:colOff>518160</xdr:colOff>
                    <xdr:row>18</xdr:row>
                    <xdr:rowOff>45720</xdr:rowOff>
                  </from>
                  <to>
                    <xdr:col>1</xdr:col>
                    <xdr:colOff>723900</xdr:colOff>
                    <xdr:row>18</xdr:row>
                    <xdr:rowOff>259080</xdr:rowOff>
                  </to>
                </anchor>
              </controlPr>
            </control>
          </mc:Choice>
        </mc:AlternateContent>
        <mc:AlternateContent xmlns:mc="http://schemas.openxmlformats.org/markup-compatibility/2006">
          <mc:Choice Requires="x14">
            <control shapeId="119817" r:id="rId11" name="Check Box 9">
              <controlPr defaultSize="0" autoFill="0" autoLine="0" autoPict="0">
                <anchor moveWithCells="1">
                  <from>
                    <xdr:col>1</xdr:col>
                    <xdr:colOff>1744980</xdr:colOff>
                    <xdr:row>18</xdr:row>
                    <xdr:rowOff>38100</xdr:rowOff>
                  </from>
                  <to>
                    <xdr:col>2</xdr:col>
                    <xdr:colOff>182880</xdr:colOff>
                    <xdr:row>18</xdr:row>
                    <xdr:rowOff>251460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AFB4-A693-4B1E-B951-D0CFE03EF484}">
  <sheetPr>
    <tabColor rgb="FFFFC000"/>
    <pageSetUpPr fitToPage="1"/>
  </sheetPr>
  <dimension ref="A1:W29"/>
  <sheetViews>
    <sheetView showZeros="0" view="pageBreakPreview" topLeftCell="A16" zoomScaleNormal="90" zoomScaleSheetLayoutView="100" workbookViewId="0"/>
  </sheetViews>
  <sheetFormatPr defaultColWidth="9.375" defaultRowHeight="13.2"/>
  <cols>
    <col min="1" max="1" width="7.625" style="491" customWidth="1"/>
    <col min="2" max="2" width="10.625" style="491" customWidth="1"/>
    <col min="3" max="3" width="14.5" style="491" customWidth="1"/>
    <col min="4" max="4" width="14.125" style="491" customWidth="1"/>
    <col min="5" max="5" width="16.625" style="491" customWidth="1"/>
    <col min="6" max="6" width="15.375" style="491" customWidth="1"/>
    <col min="7" max="7" width="11.875" style="491" customWidth="1"/>
    <col min="8" max="8" width="17.875" style="491" customWidth="1"/>
    <col min="9" max="9" width="16.375" style="491" customWidth="1"/>
    <col min="10" max="10" width="14.125" style="491" customWidth="1"/>
    <col min="11" max="11" width="16.625" style="491" customWidth="1"/>
    <col min="12" max="12" width="15.375" style="491" customWidth="1"/>
    <col min="13" max="13" width="14.125" style="491" customWidth="1"/>
    <col min="14" max="14" width="11.875" style="491" customWidth="1"/>
    <col min="15" max="15" width="18" style="491" customWidth="1"/>
    <col min="16" max="16" width="16.375" style="491" customWidth="1"/>
    <col min="17" max="17" width="20.375" style="491" customWidth="1"/>
    <col min="18" max="18" width="8.375" style="491" customWidth="1"/>
    <col min="19" max="16384" width="9.375" style="491"/>
  </cols>
  <sheetData>
    <row r="1" spans="1:23" ht="18" customHeight="1">
      <c r="A1" s="543" t="s">
        <v>991</v>
      </c>
      <c r="B1" s="543"/>
      <c r="D1" s="543"/>
      <c r="E1" s="543"/>
      <c r="F1" s="543"/>
      <c r="G1" s="543"/>
      <c r="H1" s="543"/>
      <c r="I1" s="543"/>
      <c r="J1" s="543"/>
      <c r="K1" s="543"/>
      <c r="L1" s="543"/>
      <c r="M1" s="543"/>
      <c r="N1" s="543"/>
      <c r="O1" s="543"/>
      <c r="P1" s="543"/>
      <c r="Q1" s="543"/>
      <c r="R1" s="490"/>
      <c r="S1" s="490"/>
      <c r="T1" s="490"/>
    </row>
    <row r="2" spans="1:23" ht="29.4" customHeight="1">
      <c r="A2" s="543" t="s">
        <v>650</v>
      </c>
      <c r="B2" s="543"/>
      <c r="D2" s="543"/>
      <c r="E2" s="543"/>
      <c r="F2" s="543"/>
      <c r="G2" s="543"/>
      <c r="H2" s="543"/>
      <c r="I2" s="543"/>
      <c r="J2" s="543"/>
      <c r="K2" s="543"/>
      <c r="L2" s="543"/>
      <c r="M2" s="543"/>
      <c r="N2" s="543"/>
      <c r="O2" s="543"/>
      <c r="P2" s="543"/>
      <c r="Q2" s="543"/>
      <c r="R2" s="490"/>
      <c r="S2" s="490"/>
      <c r="T2" s="490"/>
    </row>
    <row r="3" spans="1:23" ht="17.399999999999999" customHeight="1">
      <c r="A3" s="543" t="s">
        <v>649</v>
      </c>
      <c r="B3" s="543"/>
      <c r="C3" s="543"/>
      <c r="D3" s="543"/>
      <c r="E3" s="543"/>
      <c r="F3" s="543"/>
      <c r="G3" s="543"/>
      <c r="H3" s="543"/>
      <c r="I3" s="545" t="s">
        <v>648</v>
      </c>
      <c r="J3" s="544" t="s">
        <v>647</v>
      </c>
      <c r="K3" s="543"/>
      <c r="P3" s="543"/>
      <c r="Q3" s="490"/>
      <c r="R3" s="490"/>
      <c r="S3" s="490"/>
    </row>
    <row r="4" spans="1:23" ht="17.399999999999999" customHeight="1">
      <c r="J4" s="554" t="s">
        <v>646</v>
      </c>
      <c r="K4" s="491" t="s">
        <v>645</v>
      </c>
      <c r="L4" s="543"/>
      <c r="M4" s="553" t="s">
        <v>644</v>
      </c>
      <c r="N4" s="543" t="s">
        <v>643</v>
      </c>
      <c r="O4" s="543"/>
      <c r="P4" s="543"/>
      <c r="Q4" s="490"/>
      <c r="R4" s="490"/>
      <c r="S4" s="490"/>
    </row>
    <row r="5" spans="1:23" ht="17.399999999999999" customHeight="1" thickBot="1">
      <c r="A5" s="544" t="s">
        <v>642</v>
      </c>
      <c r="B5" s="552"/>
      <c r="C5" s="551"/>
      <c r="D5" s="1261">
        <f>クレジット入会届!B8</f>
        <v>0</v>
      </c>
      <c r="E5" s="1261"/>
      <c r="F5" s="1261"/>
      <c r="I5" s="545" t="s">
        <v>641</v>
      </c>
      <c r="J5" s="544" t="s">
        <v>640</v>
      </c>
      <c r="K5" s="543"/>
      <c r="L5" s="543"/>
      <c r="M5" s="543"/>
      <c r="N5" s="543"/>
      <c r="O5" s="543"/>
      <c r="P5" s="490"/>
      <c r="Q5" s="490"/>
    </row>
    <row r="6" spans="1:23" ht="17.399999999999999" customHeight="1">
      <c r="A6" s="544"/>
      <c r="B6" s="544"/>
      <c r="D6" s="543"/>
      <c r="E6" s="543"/>
      <c r="F6" s="543"/>
      <c r="G6" s="543"/>
      <c r="H6" s="543"/>
      <c r="I6" s="545" t="s">
        <v>639</v>
      </c>
      <c r="J6" s="544" t="s">
        <v>638</v>
      </c>
      <c r="K6" s="543"/>
      <c r="L6" s="543"/>
      <c r="M6" s="543"/>
      <c r="N6" s="543"/>
      <c r="O6" s="543"/>
      <c r="S6" s="490"/>
    </row>
    <row r="7" spans="1:23" ht="17.399999999999999" customHeight="1">
      <c r="A7" s="544" t="s">
        <v>637</v>
      </c>
      <c r="B7" s="544"/>
      <c r="C7" s="550" t="s">
        <v>636</v>
      </c>
      <c r="D7" s="549"/>
      <c r="E7" s="544"/>
      <c r="F7" s="544"/>
      <c r="G7" s="544"/>
      <c r="H7" s="543"/>
      <c r="I7" s="545" t="s">
        <v>634</v>
      </c>
      <c r="J7" s="544" t="s">
        <v>633</v>
      </c>
      <c r="K7" s="543"/>
      <c r="L7" s="543"/>
      <c r="M7" s="543"/>
      <c r="N7" s="543"/>
      <c r="S7" s="490"/>
    </row>
    <row r="8" spans="1:23" ht="17.399999999999999" customHeight="1" thickBot="1">
      <c r="D8" s="548"/>
      <c r="E8" s="547"/>
      <c r="F8" s="547"/>
      <c r="G8" s="547"/>
      <c r="H8" s="543"/>
      <c r="I8" s="545" t="s">
        <v>631</v>
      </c>
      <c r="J8" s="544" t="s">
        <v>630</v>
      </c>
      <c r="U8" s="543"/>
      <c r="V8" s="543"/>
      <c r="W8" s="543"/>
    </row>
    <row r="9" spans="1:23" ht="17.399999999999999" customHeight="1">
      <c r="A9" s="543"/>
      <c r="B9" s="543"/>
      <c r="D9" s="543"/>
      <c r="E9" s="543"/>
      <c r="F9" s="543"/>
      <c r="G9" s="546" t="s">
        <v>629</v>
      </c>
      <c r="H9" s="543"/>
      <c r="I9" s="545" t="s">
        <v>628</v>
      </c>
      <c r="J9" s="544" t="s">
        <v>627</v>
      </c>
      <c r="R9" s="490"/>
      <c r="U9" s="543"/>
    </row>
    <row r="10" spans="1:23" ht="17.399999999999999" customHeight="1">
      <c r="A10" s="543"/>
      <c r="B10" s="543"/>
      <c r="D10" s="543"/>
      <c r="E10" s="543"/>
      <c r="F10" s="543"/>
      <c r="G10" s="543"/>
      <c r="H10" s="543"/>
      <c r="I10" s="545" t="s">
        <v>626</v>
      </c>
      <c r="J10" s="544" t="s">
        <v>625</v>
      </c>
      <c r="K10" s="543"/>
      <c r="L10" s="543"/>
      <c r="M10" s="543"/>
      <c r="S10" s="490"/>
    </row>
    <row r="11" spans="1:23">
      <c r="A11" s="543" t="s">
        <v>542</v>
      </c>
      <c r="B11" s="543"/>
      <c r="D11" s="543"/>
      <c r="E11" s="543"/>
      <c r="F11" s="543"/>
      <c r="G11" s="543"/>
      <c r="H11" s="543"/>
      <c r="I11" s="543"/>
      <c r="J11" s="543"/>
      <c r="K11" s="543"/>
      <c r="L11" s="543"/>
      <c r="M11" s="543"/>
      <c r="N11" s="543"/>
      <c r="T11" s="490"/>
    </row>
    <row r="12" spans="1:23" ht="9" customHeight="1"/>
    <row r="13" spans="1:23" ht="17.25" customHeight="1">
      <c r="A13" s="1262" t="s">
        <v>624</v>
      </c>
      <c r="B13" s="1262" t="s">
        <v>623</v>
      </c>
      <c r="C13" s="1264" t="s">
        <v>622</v>
      </c>
      <c r="D13" s="1266" t="s">
        <v>543</v>
      </c>
      <c r="E13" s="1266"/>
      <c r="F13" s="1266"/>
      <c r="G13" s="1266"/>
      <c r="H13" s="1266"/>
      <c r="I13" s="1266"/>
      <c r="J13" s="1267" t="s">
        <v>544</v>
      </c>
      <c r="K13" s="1267"/>
      <c r="L13" s="1267"/>
      <c r="M13" s="1267"/>
      <c r="N13" s="1267"/>
      <c r="O13" s="1267"/>
      <c r="P13" s="1267"/>
      <c r="Q13" s="1257" t="s">
        <v>621</v>
      </c>
      <c r="R13" s="490"/>
      <c r="S13" s="490"/>
    </row>
    <row r="14" spans="1:23" ht="52.5" customHeight="1">
      <c r="A14" s="1263"/>
      <c r="B14" s="1263"/>
      <c r="C14" s="1265"/>
      <c r="D14" s="541" t="s">
        <v>545</v>
      </c>
      <c r="E14" s="541" t="s">
        <v>546</v>
      </c>
      <c r="F14" s="542" t="s">
        <v>547</v>
      </c>
      <c r="G14" s="541" t="s">
        <v>620</v>
      </c>
      <c r="H14" s="540" t="s">
        <v>548</v>
      </c>
      <c r="I14" s="539" t="s">
        <v>549</v>
      </c>
      <c r="J14" s="538" t="s">
        <v>545</v>
      </c>
      <c r="K14" s="537" t="s">
        <v>619</v>
      </c>
      <c r="L14" s="536" t="s">
        <v>550</v>
      </c>
      <c r="M14" s="535" t="s">
        <v>618</v>
      </c>
      <c r="N14" s="534" t="s">
        <v>617</v>
      </c>
      <c r="O14" s="533" t="s">
        <v>616</v>
      </c>
      <c r="P14" s="532" t="s">
        <v>551</v>
      </c>
      <c r="Q14" s="1257"/>
      <c r="R14" s="490"/>
      <c r="S14" s="490"/>
    </row>
    <row r="15" spans="1:23" ht="15" customHeight="1">
      <c r="A15" s="527">
        <v>1</v>
      </c>
      <c r="B15" s="530"/>
      <c r="C15" s="527"/>
      <c r="D15" s="527"/>
      <c r="E15" s="527"/>
      <c r="F15" s="531"/>
      <c r="G15" s="526"/>
      <c r="H15" s="528"/>
      <c r="I15" s="526"/>
      <c r="J15" s="527"/>
      <c r="K15" s="527"/>
      <c r="L15" s="531"/>
      <c r="M15" s="526"/>
      <c r="N15" s="526"/>
      <c r="O15" s="528"/>
      <c r="P15" s="526"/>
      <c r="Q15" s="1258"/>
      <c r="R15" s="490"/>
    </row>
    <row r="16" spans="1:23" ht="15" customHeight="1">
      <c r="A16" s="527">
        <v>2</v>
      </c>
      <c r="B16" s="530"/>
      <c r="C16" s="527"/>
      <c r="D16" s="527"/>
      <c r="E16" s="527"/>
      <c r="F16" s="531"/>
      <c r="G16" s="526"/>
      <c r="H16" s="528"/>
      <c r="I16" s="526"/>
      <c r="J16" s="527"/>
      <c r="K16" s="527"/>
      <c r="L16" s="531"/>
      <c r="M16" s="526"/>
      <c r="N16" s="526"/>
      <c r="O16" s="528"/>
      <c r="P16" s="526"/>
      <c r="Q16" s="1259"/>
      <c r="R16" s="490"/>
    </row>
    <row r="17" spans="1:18" ht="15" customHeight="1">
      <c r="A17" s="527">
        <v>3</v>
      </c>
      <c r="B17" s="530"/>
      <c r="C17" s="527"/>
      <c r="D17" s="527"/>
      <c r="E17" s="527"/>
      <c r="F17" s="531"/>
      <c r="G17" s="526"/>
      <c r="H17" s="528"/>
      <c r="I17" s="526"/>
      <c r="J17" s="527"/>
      <c r="K17" s="527"/>
      <c r="L17" s="531"/>
      <c r="M17" s="526"/>
      <c r="N17" s="526"/>
      <c r="O17" s="528"/>
      <c r="P17" s="526"/>
      <c r="Q17" s="1259"/>
      <c r="R17" s="490"/>
    </row>
    <row r="18" spans="1:18" ht="15" customHeight="1">
      <c r="A18" s="527">
        <v>4</v>
      </c>
      <c r="B18" s="530"/>
      <c r="C18" s="527"/>
      <c r="D18" s="527"/>
      <c r="E18" s="527"/>
      <c r="F18" s="526"/>
      <c r="G18" s="526"/>
      <c r="H18" s="528"/>
      <c r="I18" s="526"/>
      <c r="J18" s="527"/>
      <c r="K18" s="527"/>
      <c r="L18" s="531"/>
      <c r="M18" s="526"/>
      <c r="N18" s="526"/>
      <c r="O18" s="528"/>
      <c r="P18" s="526"/>
      <c r="Q18" s="1259"/>
      <c r="R18" s="490"/>
    </row>
    <row r="19" spans="1:18" ht="15" customHeight="1">
      <c r="A19" s="527">
        <v>5</v>
      </c>
      <c r="B19" s="530"/>
      <c r="C19" s="527"/>
      <c r="D19" s="527"/>
      <c r="E19" s="527"/>
      <c r="F19" s="526"/>
      <c r="G19" s="526"/>
      <c r="H19" s="528"/>
      <c r="I19" s="526"/>
      <c r="J19" s="527"/>
      <c r="K19" s="527"/>
      <c r="L19" s="526"/>
      <c r="M19" s="526"/>
      <c r="N19" s="526"/>
      <c r="O19" s="528"/>
      <c r="P19" s="526"/>
      <c r="Q19" s="1259"/>
      <c r="R19" s="490"/>
    </row>
    <row r="20" spans="1:18" ht="15" customHeight="1">
      <c r="A20" s="527">
        <v>6</v>
      </c>
      <c r="B20" s="530"/>
      <c r="C20" s="527"/>
      <c r="D20" s="527"/>
      <c r="E20" s="527"/>
      <c r="F20" s="526"/>
      <c r="G20" s="526"/>
      <c r="H20" s="528"/>
      <c r="I20" s="526"/>
      <c r="J20" s="527"/>
      <c r="K20" s="527"/>
      <c r="L20" s="526"/>
      <c r="M20" s="526"/>
      <c r="N20" s="526"/>
      <c r="O20" s="528"/>
      <c r="P20" s="526"/>
      <c r="Q20" s="1259"/>
      <c r="R20" s="490"/>
    </row>
    <row r="21" spans="1:18" ht="15" customHeight="1">
      <c r="A21" s="527">
        <v>7</v>
      </c>
      <c r="B21" s="530"/>
      <c r="C21" s="527"/>
      <c r="D21" s="527"/>
      <c r="E21" s="527"/>
      <c r="F21" s="526"/>
      <c r="G21" s="526"/>
      <c r="H21" s="528"/>
      <c r="I21" s="526"/>
      <c r="J21" s="527"/>
      <c r="K21" s="527"/>
      <c r="L21" s="526"/>
      <c r="M21" s="526"/>
      <c r="N21" s="526"/>
      <c r="O21" s="528"/>
      <c r="P21" s="526"/>
      <c r="Q21" s="1259"/>
      <c r="R21" s="490"/>
    </row>
    <row r="22" spans="1:18" ht="15" customHeight="1">
      <c r="A22" s="527">
        <v>8</v>
      </c>
      <c r="B22" s="530"/>
      <c r="C22" s="527"/>
      <c r="D22" s="527"/>
      <c r="E22" s="527"/>
      <c r="F22" s="526"/>
      <c r="G22" s="526"/>
      <c r="H22" s="528"/>
      <c r="I22" s="526"/>
      <c r="J22" s="527"/>
      <c r="K22" s="527"/>
      <c r="L22" s="526"/>
      <c r="M22" s="526"/>
      <c r="N22" s="526"/>
      <c r="O22" s="528"/>
      <c r="P22" s="526"/>
      <c r="Q22" s="1259"/>
      <c r="R22" s="490"/>
    </row>
    <row r="23" spans="1:18" ht="15" customHeight="1">
      <c r="A23" s="527">
        <v>9</v>
      </c>
      <c r="B23" s="530"/>
      <c r="C23" s="527"/>
      <c r="D23" s="527"/>
      <c r="E23" s="527"/>
      <c r="F23" s="526"/>
      <c r="G23" s="526"/>
      <c r="H23" s="528"/>
      <c r="I23" s="526"/>
      <c r="J23" s="527"/>
      <c r="K23" s="527"/>
      <c r="L23" s="526"/>
      <c r="M23" s="526"/>
      <c r="N23" s="526"/>
      <c r="O23" s="528"/>
      <c r="P23" s="526"/>
      <c r="Q23" s="1259"/>
      <c r="R23" s="490"/>
    </row>
    <row r="24" spans="1:18" ht="15" customHeight="1">
      <c r="A24" s="527">
        <v>10</v>
      </c>
      <c r="B24" s="530"/>
      <c r="C24" s="527"/>
      <c r="D24" s="527"/>
      <c r="E24" s="527"/>
      <c r="F24" s="526"/>
      <c r="G24" s="526"/>
      <c r="H24" s="528"/>
      <c r="I24" s="526"/>
      <c r="J24" s="527"/>
      <c r="K24" s="527"/>
      <c r="L24" s="526"/>
      <c r="M24" s="526"/>
      <c r="N24" s="526"/>
      <c r="O24" s="528"/>
      <c r="P24" s="526"/>
      <c r="Q24" s="1259"/>
      <c r="R24" s="490"/>
    </row>
    <row r="25" spans="1:18" ht="15" customHeight="1">
      <c r="A25" s="527"/>
      <c r="B25" s="530"/>
      <c r="C25" s="529"/>
      <c r="D25" s="529"/>
      <c r="E25" s="529"/>
      <c r="F25" s="526"/>
      <c r="G25" s="526"/>
      <c r="H25" s="528"/>
      <c r="I25" s="526"/>
      <c r="J25" s="528"/>
      <c r="K25" s="527"/>
      <c r="L25" s="526"/>
      <c r="M25" s="526"/>
      <c r="N25" s="526"/>
      <c r="O25" s="527"/>
      <c r="P25" s="526"/>
      <c r="Q25" s="1260"/>
      <c r="R25" s="490"/>
    </row>
    <row r="26" spans="1:18" ht="15.6" customHeight="1">
      <c r="A26" s="583"/>
      <c r="B26" s="584"/>
      <c r="C26" s="525"/>
      <c r="D26" s="525"/>
      <c r="E26" s="525"/>
      <c r="F26" s="599" t="s">
        <v>615</v>
      </c>
      <c r="G26" s="600">
        <f>SUM(G15:G25)</f>
        <v>0</v>
      </c>
      <c r="H26" s="525"/>
      <c r="I26" s="525"/>
      <c r="J26" s="525"/>
      <c r="K26" s="525"/>
      <c r="L26" s="525"/>
      <c r="M26" s="598" t="s">
        <v>614</v>
      </c>
      <c r="N26" s="601">
        <f>SUM(N15:N25)</f>
        <v>0</v>
      </c>
      <c r="O26" s="525"/>
      <c r="P26" s="490"/>
      <c r="Q26" s="490"/>
      <c r="R26" s="490"/>
    </row>
    <row r="27" spans="1:18" ht="35.4" customHeight="1">
      <c r="C27" s="492"/>
      <c r="D27" s="490"/>
      <c r="E27" s="490"/>
      <c r="F27" s="524"/>
      <c r="G27" s="524" t="s">
        <v>613</v>
      </c>
      <c r="H27" s="490"/>
      <c r="I27" s="490"/>
      <c r="J27" s="490"/>
      <c r="K27" s="490"/>
      <c r="L27" s="490"/>
      <c r="M27" s="524"/>
      <c r="N27" s="524"/>
      <c r="O27" s="490"/>
      <c r="P27" s="490"/>
      <c r="Q27" s="490"/>
      <c r="R27" s="490"/>
    </row>
    <row r="28" spans="1:18" ht="15" customHeight="1">
      <c r="G28" s="523"/>
      <c r="H28" s="523"/>
      <c r="I28" s="523"/>
      <c r="J28" s="523"/>
      <c r="K28" s="523"/>
      <c r="L28" s="523"/>
      <c r="M28" s="522"/>
      <c r="N28" s="522"/>
      <c r="O28" s="522"/>
      <c r="P28" s="522"/>
      <c r="Q28" s="522"/>
    </row>
    <row r="29" spans="1:18" ht="15" customHeight="1">
      <c r="G29" s="523" t="s">
        <v>612</v>
      </c>
      <c r="H29" s="522"/>
      <c r="I29" s="522"/>
      <c r="J29" s="522"/>
      <c r="K29" s="522"/>
      <c r="L29" s="522"/>
      <c r="M29" s="522"/>
      <c r="N29" s="522"/>
      <c r="O29" s="522"/>
      <c r="P29" s="522"/>
      <c r="Q29" s="522"/>
    </row>
  </sheetData>
  <mergeCells count="8">
    <mergeCell ref="Q13:Q14"/>
    <mergeCell ref="Q15:Q25"/>
    <mergeCell ref="D5:F5"/>
    <mergeCell ref="A13:A14"/>
    <mergeCell ref="B13:B14"/>
    <mergeCell ref="C13:C14"/>
    <mergeCell ref="D13:I13"/>
    <mergeCell ref="J13:P13"/>
  </mergeCells>
  <phoneticPr fontId="10"/>
  <conditionalFormatting sqref="D5:F5">
    <cfRule type="cellIs" dxfId="27" priority="1" operator="equal">
      <formula>0</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39</vt:i4>
      </vt:variant>
    </vt:vector>
  </HeadingPairs>
  <TitlesOfParts>
    <vt:vector size="82" baseType="lpstr">
      <vt:lpstr>目次 </vt:lpstr>
      <vt:lpstr>1_交付申請書</vt:lpstr>
      <vt:lpstr>1-1事業計画書（共通）</vt:lpstr>
      <vt:lpstr>1-1（省エネ）</vt:lpstr>
      <vt:lpstr>1-3行動計画書</vt:lpstr>
      <vt:lpstr>1-3記載例(行動計画書)</vt:lpstr>
      <vt:lpstr>(参考様式）エネルギー換算表</vt:lpstr>
      <vt:lpstr>クレジット入会届</vt:lpstr>
      <vt:lpstr>1-2（LED）</vt:lpstr>
      <vt:lpstr>1-2（LED）記入例</vt:lpstr>
      <vt:lpstr>交付申請ﾁｪｯｸｼｰﾄ（省エネ）</vt:lpstr>
      <vt:lpstr>交付申請ﾁｪｯｸｼｰﾄ（再エネ）</vt:lpstr>
      <vt:lpstr>1-1（発電）</vt:lpstr>
      <vt:lpstr>1-1（蓄電池単体)</vt:lpstr>
      <vt:lpstr>1-1（熱利用) </vt:lpstr>
      <vt:lpstr>1-1(燃料製造) </vt:lpstr>
      <vt:lpstr>1-1(革新的) </vt:lpstr>
      <vt:lpstr>1-1(自動車+V2H) </vt:lpstr>
      <vt:lpstr>1-1(V2H)</vt:lpstr>
      <vt:lpstr>様式第２号別紙1（省エネ）</vt:lpstr>
      <vt:lpstr>様式第２号別紙１（発電）</vt:lpstr>
      <vt:lpstr>様式第２号（次世代自動車＋Ｖ２Ｈ）</vt:lpstr>
      <vt:lpstr>様式第２号別紙１（蓄電池単体）</vt:lpstr>
      <vt:lpstr>様式第２号別紙１（熱利用）</vt:lpstr>
      <vt:lpstr>様式第２号別紙１（燃料製造）</vt:lpstr>
      <vt:lpstr>様式第２号別紙１（革新的）</vt:lpstr>
      <vt:lpstr>交付申請換算表</vt:lpstr>
      <vt:lpstr>役員名簿2別紙2</vt:lpstr>
      <vt:lpstr>6_実績報告書</vt:lpstr>
      <vt:lpstr>6-1事業報告（省エネ）</vt:lpstr>
      <vt:lpstr>6-3行動報告書</vt:lpstr>
      <vt:lpstr>6-3記載例(行動報告書)</vt:lpstr>
      <vt:lpstr>（参考様式）実績換算表</vt:lpstr>
      <vt:lpstr>6-1事業報告（再エネ）</vt:lpstr>
      <vt:lpstr>6-2工事証明書</vt:lpstr>
      <vt:lpstr>9_財産管理台帳</vt:lpstr>
      <vt:lpstr>実績報告ﾁｪｯｸｼｰﾄ(共通）</vt:lpstr>
      <vt:lpstr>交付請求書8</vt:lpstr>
      <vt:lpstr>11_交付請求書</vt:lpstr>
      <vt:lpstr>8_効果報告（省エネ）</vt:lpstr>
      <vt:lpstr>効果報告８ (再エネ)</vt:lpstr>
      <vt:lpstr>（参考様式）効果報告換算表</vt:lpstr>
      <vt:lpstr>8_効果報告（再エネ）</vt:lpstr>
      <vt:lpstr>'(参考様式）エネルギー換算表'!Print_Area</vt:lpstr>
      <vt:lpstr>'（参考様式）効果報告換算表'!Print_Area</vt:lpstr>
      <vt:lpstr>'（参考様式）実績換算表'!Print_Area</vt:lpstr>
      <vt:lpstr>'1_交付申請書'!Print_Area</vt:lpstr>
      <vt:lpstr>'1-1(V2H)'!Print_Area</vt:lpstr>
      <vt:lpstr>'1-1(革新的) '!Print_Area</vt:lpstr>
      <vt:lpstr>'1-1(自動車+V2H) '!Print_Area</vt:lpstr>
      <vt:lpstr>'1-1（省エネ）'!Print_Area</vt:lpstr>
      <vt:lpstr>'1-1（蓄電池単体)'!Print_Area</vt:lpstr>
      <vt:lpstr>'1-1（熱利用) '!Print_Area</vt:lpstr>
      <vt:lpstr>'1-1(燃料製造) '!Print_Area</vt:lpstr>
      <vt:lpstr>'1-1（発電）'!Print_Area</vt:lpstr>
      <vt:lpstr>'11_交付請求書'!Print_Area</vt:lpstr>
      <vt:lpstr>'1-1事業計画書（共通）'!Print_Area</vt:lpstr>
      <vt:lpstr>'1-3記載例(行動計画書)'!Print_Area</vt:lpstr>
      <vt:lpstr>'1-3行動計画書'!Print_Area</vt:lpstr>
      <vt:lpstr>'6_実績報告書'!Print_Area</vt:lpstr>
      <vt:lpstr>'6-1事業報告（再エネ）'!Print_Area</vt:lpstr>
      <vt:lpstr>'6-1事業報告（省エネ）'!Print_Area</vt:lpstr>
      <vt:lpstr>'6-2工事証明書'!Print_Area</vt:lpstr>
      <vt:lpstr>'6-3記載例(行動報告書)'!Print_Area</vt:lpstr>
      <vt:lpstr>'6-3行動報告書'!Print_Area</vt:lpstr>
      <vt:lpstr>'8_効果報告（再エネ）'!Print_Area</vt:lpstr>
      <vt:lpstr>'8_効果報告（省エネ）'!Print_Area</vt:lpstr>
      <vt:lpstr>'9_財産管理台帳'!Print_Area</vt:lpstr>
      <vt:lpstr>クレジット入会届!Print_Area</vt:lpstr>
      <vt:lpstr>'交付申請ﾁｪｯｸｼｰﾄ（再エネ）'!Print_Area</vt:lpstr>
      <vt:lpstr>'交付申請ﾁｪｯｸｼｰﾄ（省エネ）'!Print_Area</vt:lpstr>
      <vt:lpstr>交付申請換算表!Print_Area</vt:lpstr>
      <vt:lpstr>'効果報告８ (再エネ)'!Print_Area</vt:lpstr>
      <vt:lpstr>'実績報告ﾁｪｯｸｼｰﾄ(共通）'!Print_Area</vt:lpstr>
      <vt:lpstr>役員名簿2別紙2!Print_Area</vt:lpstr>
      <vt:lpstr>'様式第２号（次世代自動車＋Ｖ２Ｈ）'!Print_Area</vt:lpstr>
      <vt:lpstr>'様式第２号別紙１（革新的）'!Print_Area</vt:lpstr>
      <vt:lpstr>'様式第２号別紙1（省エネ）'!Print_Area</vt:lpstr>
      <vt:lpstr>'様式第２号別紙１（蓄電池単体）'!Print_Area</vt:lpstr>
      <vt:lpstr>'様式第２号別紙１（熱利用）'!Print_Area</vt:lpstr>
      <vt:lpstr>'様式第２号別紙１（燃料製造）'!Print_Area</vt:lpstr>
      <vt:lpstr>'様式第２号別紙１（発電）'!Print_Area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中島 愛見</cp:lastModifiedBy>
  <cp:lastPrinted>2024-04-25T09:37:25Z</cp:lastPrinted>
  <dcterms:created xsi:type="dcterms:W3CDTF">2010-06-09T09:37:58Z</dcterms:created>
  <dcterms:modified xsi:type="dcterms:W3CDTF">2024-04-30T00:16:03Z</dcterms:modified>
</cp:coreProperties>
</file>